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odels\SATIMGE\WB-infrastructure\"/>
    </mc:Choice>
  </mc:AlternateContent>
  <xr:revisionPtr revIDLastSave="0" documentId="13_ncr:1_{E0B3B0CE-2A6B-4C5D-B0D7-E2414233883F}" xr6:coauthVersionLast="47" xr6:coauthVersionMax="47" xr10:uidLastSave="{00000000-0000-0000-0000-000000000000}"/>
  <bookViews>
    <workbookView xWindow="-120" yWindow="-16320" windowWidth="29040" windowHeight="15840" xr2:uid="{D90D41FF-8804-414E-8752-666AE185B07B}"/>
  </bookViews>
  <sheets>
    <sheet name="Results_TRA_n_WaS" sheetId="1" r:id="rId1"/>
    <sheet name="TRA_n_WaS_Report" sheetId="3" r:id="rId2"/>
  </sheets>
  <externalReferences>
    <externalReference r:id="rId3"/>
  </externalReferences>
  <definedNames>
    <definedName name="_xlnm._FilterDatabase" localSheetId="0" hidden="1">Results_TRA_n_WaS!$B$2:$AK$6521</definedName>
    <definedName name="ResTRA">Results_TRA_n_WaS!$A$2:$AK$16684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45" i="3" l="1"/>
  <c r="I45" i="3"/>
  <c r="H45" i="3"/>
  <c r="AD42" i="3"/>
  <c r="H42" i="3"/>
  <c r="W6" i="3" l="1"/>
  <c r="U6" i="3"/>
  <c r="A6521" i="1"/>
  <c r="A6520" i="1"/>
  <c r="A6519" i="1"/>
  <c r="A6518" i="1"/>
  <c r="A6517" i="1"/>
  <c r="A6516" i="1"/>
  <c r="A6515" i="1"/>
  <c r="A6514" i="1"/>
  <c r="A6513" i="1"/>
  <c r="A6512" i="1"/>
  <c r="A6511" i="1"/>
  <c r="A6510" i="1"/>
  <c r="A6509" i="1"/>
  <c r="A6508" i="1"/>
  <c r="A6507" i="1"/>
  <c r="A6506" i="1"/>
  <c r="A6505" i="1"/>
  <c r="A6504" i="1"/>
  <c r="A6503" i="1"/>
  <c r="A6502" i="1"/>
  <c r="A6501" i="1"/>
  <c r="A6500" i="1"/>
  <c r="A6499" i="1"/>
  <c r="A6498" i="1"/>
  <c r="A6497" i="1"/>
  <c r="A6496" i="1"/>
  <c r="A6495" i="1"/>
  <c r="A6494" i="1"/>
  <c r="A6493" i="1"/>
  <c r="A6492" i="1"/>
  <c r="A6491" i="1"/>
  <c r="A6490" i="1"/>
  <c r="A6489" i="1"/>
  <c r="A6488" i="1"/>
  <c r="A6487" i="1"/>
  <c r="A6486" i="1"/>
  <c r="A6485" i="1"/>
  <c r="A6484" i="1"/>
  <c r="A6483" i="1"/>
  <c r="A6482" i="1"/>
  <c r="A6481" i="1"/>
  <c r="A6480" i="1"/>
  <c r="A6479" i="1"/>
  <c r="A6478" i="1"/>
  <c r="A6477" i="1"/>
  <c r="A6476" i="1"/>
  <c r="A6475" i="1"/>
  <c r="A6474" i="1"/>
  <c r="A6473" i="1"/>
  <c r="A6472" i="1"/>
  <c r="A6471" i="1"/>
  <c r="A6470" i="1"/>
  <c r="A6469" i="1"/>
  <c r="A6468" i="1"/>
  <c r="A6467" i="1"/>
  <c r="A6466" i="1"/>
  <c r="A6465" i="1"/>
  <c r="A6464" i="1"/>
  <c r="A6463" i="1"/>
  <c r="A6462" i="1"/>
  <c r="A6461" i="1"/>
  <c r="A6460" i="1"/>
  <c r="A6459" i="1"/>
  <c r="A6458" i="1"/>
  <c r="A6457" i="1"/>
  <c r="A6456" i="1"/>
  <c r="A6455" i="1"/>
  <c r="A6454" i="1"/>
  <c r="A6453" i="1"/>
  <c r="A6452" i="1"/>
  <c r="A6451" i="1"/>
  <c r="A6450" i="1"/>
  <c r="A6449" i="1"/>
  <c r="A6448" i="1"/>
  <c r="A6447" i="1"/>
  <c r="A6446" i="1"/>
  <c r="A6445" i="1"/>
  <c r="A6444" i="1"/>
  <c r="A6443" i="1"/>
  <c r="A6442" i="1"/>
  <c r="A6441" i="1"/>
  <c r="A6440" i="1"/>
  <c r="A6439" i="1"/>
  <c r="A6438" i="1"/>
  <c r="A6437" i="1"/>
  <c r="A6436" i="1"/>
  <c r="A6435" i="1"/>
  <c r="A6434" i="1"/>
  <c r="A6433" i="1"/>
  <c r="A6432" i="1"/>
  <c r="A6431" i="1"/>
  <c r="A6430" i="1"/>
  <c r="A6429" i="1"/>
  <c r="A6428" i="1"/>
  <c r="A6427" i="1"/>
  <c r="A6426" i="1"/>
  <c r="A6425" i="1"/>
  <c r="A6424" i="1"/>
  <c r="A6423" i="1"/>
  <c r="A6422" i="1"/>
  <c r="A6421" i="1"/>
  <c r="A6420" i="1"/>
  <c r="A6419" i="1"/>
  <c r="A6418" i="1"/>
  <c r="A6417" i="1"/>
  <c r="A6416" i="1"/>
  <c r="A6415" i="1"/>
  <c r="A6414" i="1"/>
  <c r="A6413" i="1"/>
  <c r="A6412" i="1"/>
  <c r="A6411" i="1"/>
  <c r="A6410" i="1"/>
  <c r="A6409" i="1"/>
  <c r="A6408" i="1"/>
  <c r="A6407" i="1"/>
  <c r="A6406" i="1"/>
  <c r="A6405" i="1"/>
  <c r="A6404" i="1"/>
  <c r="A6403" i="1"/>
  <c r="A6402" i="1"/>
  <c r="A6401" i="1"/>
  <c r="A6400" i="1"/>
  <c r="A6399" i="1"/>
  <c r="A6398" i="1"/>
  <c r="A6397" i="1"/>
  <c r="A6396" i="1"/>
  <c r="A6395" i="1"/>
  <c r="A6394" i="1"/>
  <c r="A6393" i="1"/>
  <c r="A6392" i="1"/>
  <c r="A6391" i="1"/>
  <c r="A6390" i="1"/>
  <c r="A6389" i="1"/>
  <c r="A6388" i="1"/>
  <c r="A6387" i="1"/>
  <c r="A6386" i="1"/>
  <c r="A6385" i="1"/>
  <c r="A6384" i="1"/>
  <c r="A6383" i="1"/>
  <c r="A6382" i="1"/>
  <c r="A6381" i="1"/>
  <c r="A6380" i="1"/>
  <c r="A6379" i="1"/>
  <c r="A6378" i="1"/>
  <c r="A6377" i="1"/>
  <c r="A6376" i="1"/>
  <c r="A6375" i="1"/>
  <c r="A6374" i="1"/>
  <c r="A6373" i="1"/>
  <c r="A6372" i="1"/>
  <c r="A6371" i="1"/>
  <c r="A6370" i="1"/>
  <c r="A6369" i="1"/>
  <c r="A6368" i="1"/>
  <c r="A6367" i="1"/>
  <c r="A6366" i="1"/>
  <c r="A6365" i="1"/>
  <c r="A6364" i="1"/>
  <c r="A6363" i="1"/>
  <c r="A6362" i="1"/>
  <c r="A6361" i="1"/>
  <c r="A6360" i="1"/>
  <c r="A6359" i="1"/>
  <c r="A6358" i="1"/>
  <c r="A6357" i="1"/>
  <c r="A6356" i="1"/>
  <c r="A6355" i="1"/>
  <c r="A6354" i="1"/>
  <c r="A6353" i="1"/>
  <c r="A6352" i="1"/>
  <c r="A6351" i="1"/>
  <c r="A6350" i="1"/>
  <c r="A6349" i="1"/>
  <c r="A6348" i="1"/>
  <c r="A6347" i="1"/>
  <c r="A6346" i="1"/>
  <c r="A6345" i="1"/>
  <c r="A6344" i="1"/>
  <c r="A6343" i="1"/>
  <c r="A6342" i="1"/>
  <c r="A6341" i="1"/>
  <c r="A6340" i="1"/>
  <c r="A6339" i="1"/>
  <c r="A6338" i="1"/>
  <c r="A6337" i="1"/>
  <c r="A6336" i="1"/>
  <c r="A6335" i="1"/>
  <c r="A6334" i="1"/>
  <c r="A6333" i="1"/>
  <c r="A6332" i="1"/>
  <c r="A6331" i="1"/>
  <c r="A6330" i="1"/>
  <c r="A6329" i="1"/>
  <c r="A6328" i="1"/>
  <c r="A6327" i="1"/>
  <c r="A6326" i="1"/>
  <c r="A6325" i="1"/>
  <c r="A6324" i="1"/>
  <c r="A6323" i="1"/>
  <c r="A6322" i="1"/>
  <c r="A6321" i="1"/>
  <c r="A6320" i="1"/>
  <c r="A6319" i="1"/>
  <c r="A6318" i="1"/>
  <c r="A6317" i="1"/>
  <c r="A6316" i="1"/>
  <c r="A6315" i="1"/>
  <c r="A6314" i="1"/>
  <c r="A6313" i="1"/>
  <c r="A6312" i="1"/>
  <c r="A6311" i="1"/>
  <c r="A6310" i="1"/>
  <c r="A6309" i="1"/>
  <c r="A6308" i="1"/>
  <c r="A6307" i="1"/>
  <c r="A6306" i="1"/>
  <c r="A6305" i="1"/>
  <c r="A6304" i="1"/>
  <c r="A6303" i="1"/>
  <c r="A6302" i="1"/>
  <c r="A6301" i="1"/>
  <c r="A6300" i="1"/>
  <c r="A6299" i="1"/>
  <c r="A6298" i="1"/>
  <c r="A6297" i="1"/>
  <c r="A6296" i="1"/>
  <c r="A6295" i="1"/>
  <c r="A6294" i="1"/>
  <c r="A6293" i="1"/>
  <c r="A6292" i="1"/>
  <c r="A6291" i="1"/>
  <c r="A6290" i="1"/>
  <c r="A6289" i="1"/>
  <c r="A6288" i="1"/>
  <c r="A6287" i="1"/>
  <c r="A6286" i="1"/>
  <c r="A6285" i="1"/>
  <c r="A6284" i="1"/>
  <c r="A6283" i="1"/>
  <c r="A6282" i="1"/>
  <c r="A6281" i="1"/>
  <c r="A6280" i="1"/>
  <c r="A6279" i="1"/>
  <c r="A6278" i="1"/>
  <c r="A6277" i="1"/>
  <c r="A6276" i="1"/>
  <c r="A6275" i="1"/>
  <c r="A6274" i="1"/>
  <c r="A6273" i="1"/>
  <c r="A6272" i="1"/>
  <c r="A6271" i="1"/>
  <c r="A6270" i="1"/>
  <c r="A6269" i="1"/>
  <c r="A6268" i="1"/>
  <c r="A6267" i="1"/>
  <c r="A6266" i="1"/>
  <c r="A6265" i="1"/>
  <c r="A6264" i="1"/>
  <c r="A6263" i="1"/>
  <c r="A6262" i="1"/>
  <c r="A6261" i="1"/>
  <c r="A6260" i="1"/>
  <c r="A6259" i="1"/>
  <c r="A6258" i="1"/>
  <c r="A6257" i="1"/>
  <c r="A6256" i="1"/>
  <c r="A6255" i="1"/>
  <c r="A6254" i="1"/>
  <c r="A6253" i="1"/>
  <c r="A6252" i="1"/>
  <c r="A6251" i="1"/>
  <c r="A6250" i="1"/>
  <c r="A6249" i="1"/>
  <c r="A6248" i="1"/>
  <c r="A6247" i="1"/>
  <c r="A6246" i="1"/>
  <c r="A6245" i="1"/>
  <c r="A6244" i="1"/>
  <c r="A6243" i="1"/>
  <c r="A6242" i="1"/>
  <c r="A6241" i="1"/>
  <c r="A6240" i="1"/>
  <c r="A6239" i="1"/>
  <c r="A6238" i="1"/>
  <c r="A6237" i="1"/>
  <c r="A6236" i="1"/>
  <c r="A6235" i="1"/>
  <c r="A6234" i="1"/>
  <c r="A6233" i="1"/>
  <c r="A6232" i="1"/>
  <c r="A6231" i="1"/>
  <c r="A6230" i="1"/>
  <c r="A6229" i="1"/>
  <c r="A6228" i="1"/>
  <c r="A6227" i="1"/>
  <c r="A6226" i="1"/>
  <c r="A6225" i="1"/>
  <c r="A6224" i="1"/>
  <c r="A6223" i="1"/>
  <c r="A6222" i="1"/>
  <c r="A6221" i="1"/>
  <c r="A6220" i="1"/>
  <c r="A6219" i="1"/>
  <c r="A6218" i="1"/>
  <c r="A6217" i="1"/>
  <c r="A6216" i="1"/>
  <c r="A6215" i="1"/>
  <c r="A6214" i="1"/>
  <c r="A6213" i="1"/>
  <c r="A6212" i="1"/>
  <c r="A6211" i="1"/>
  <c r="A6210" i="1"/>
  <c r="A6209" i="1"/>
  <c r="A6208" i="1"/>
  <c r="A6207" i="1"/>
  <c r="A6206" i="1"/>
  <c r="A6205" i="1"/>
  <c r="A6204" i="1"/>
  <c r="A6203" i="1"/>
  <c r="A6202" i="1"/>
  <c r="A6201" i="1"/>
  <c r="A6200" i="1"/>
  <c r="A6199" i="1"/>
  <c r="A6198" i="1"/>
  <c r="A6197" i="1"/>
  <c r="A6196" i="1"/>
  <c r="A6195" i="1"/>
  <c r="A6194" i="1"/>
  <c r="A6193" i="1"/>
  <c r="A6192" i="1"/>
  <c r="A6191" i="1"/>
  <c r="A6190" i="1"/>
  <c r="A6189" i="1"/>
  <c r="A6188" i="1"/>
  <c r="A6187" i="1"/>
  <c r="A6186" i="1"/>
  <c r="A6185" i="1"/>
  <c r="A6184" i="1"/>
  <c r="A6183" i="1"/>
  <c r="A6182" i="1"/>
  <c r="A6181" i="1"/>
  <c r="A6180" i="1"/>
  <c r="A6179" i="1"/>
  <c r="A6178" i="1"/>
  <c r="A6177" i="1"/>
  <c r="A6176" i="1"/>
  <c r="A6175" i="1"/>
  <c r="A6174" i="1"/>
  <c r="A6173" i="1"/>
  <c r="A6172" i="1"/>
  <c r="A6171" i="1"/>
  <c r="A6170" i="1"/>
  <c r="A6169" i="1"/>
  <c r="A6168" i="1"/>
  <c r="A6167" i="1"/>
  <c r="A6166" i="1"/>
  <c r="A6165" i="1"/>
  <c r="A6164" i="1"/>
  <c r="A6163" i="1"/>
  <c r="A6162" i="1"/>
  <c r="A6161" i="1"/>
  <c r="A6160" i="1"/>
  <c r="A6159" i="1"/>
  <c r="A6158" i="1"/>
  <c r="A6157" i="1"/>
  <c r="A6156" i="1"/>
  <c r="A6155" i="1"/>
  <c r="A6154" i="1"/>
  <c r="A6153" i="1"/>
  <c r="A6152" i="1"/>
  <c r="A6151" i="1"/>
  <c r="A6150" i="1"/>
  <c r="A6149" i="1"/>
  <c r="A6148" i="1"/>
  <c r="A6147" i="1"/>
  <c r="A6146" i="1"/>
  <c r="A6145" i="1"/>
  <c r="A6144" i="1"/>
  <c r="A6143" i="1"/>
  <c r="A6142" i="1"/>
  <c r="A6141" i="1"/>
  <c r="A6140" i="1"/>
  <c r="A6139" i="1"/>
  <c r="A6138" i="1"/>
  <c r="A6137" i="1"/>
  <c r="A6136" i="1"/>
  <c r="A6135" i="1"/>
  <c r="A6134" i="1"/>
  <c r="A6133" i="1"/>
  <c r="A6132" i="1"/>
  <c r="A6131" i="1"/>
  <c r="A6130" i="1"/>
  <c r="A6129" i="1"/>
  <c r="A6128" i="1"/>
  <c r="A6127" i="1"/>
  <c r="A6126" i="1"/>
  <c r="A6125" i="1"/>
  <c r="A6124" i="1"/>
  <c r="A6123" i="1"/>
  <c r="A6122" i="1"/>
  <c r="A6121" i="1"/>
  <c r="A6120" i="1"/>
  <c r="A6119" i="1"/>
  <c r="A6118" i="1"/>
  <c r="A6117" i="1"/>
  <c r="A6116" i="1"/>
  <c r="A6115" i="1"/>
  <c r="A6114" i="1"/>
  <c r="A6113" i="1"/>
  <c r="A6112" i="1"/>
  <c r="A6111" i="1"/>
  <c r="A6110" i="1"/>
  <c r="A6109" i="1"/>
  <c r="A6108" i="1"/>
  <c r="A6107" i="1"/>
  <c r="A6106" i="1"/>
  <c r="A6105" i="1"/>
  <c r="A6104" i="1"/>
  <c r="A6103" i="1"/>
  <c r="A6102" i="1"/>
  <c r="A6101" i="1"/>
  <c r="A6100" i="1"/>
  <c r="A6099" i="1"/>
  <c r="A6098" i="1"/>
  <c r="A6097" i="1"/>
  <c r="A6096" i="1"/>
  <c r="A6095" i="1"/>
  <c r="A6094" i="1"/>
  <c r="A6093" i="1"/>
  <c r="A6092" i="1"/>
  <c r="A6091" i="1"/>
  <c r="A6090" i="1"/>
  <c r="A6089" i="1"/>
  <c r="A6088" i="1"/>
  <c r="A6087" i="1"/>
  <c r="A6086" i="1"/>
  <c r="A6085" i="1"/>
  <c r="A6084" i="1"/>
  <c r="A6083" i="1"/>
  <c r="A6082" i="1"/>
  <c r="A6081" i="1"/>
  <c r="A6080" i="1"/>
  <c r="A6079" i="1"/>
  <c r="A6078" i="1"/>
  <c r="A6077" i="1"/>
  <c r="A6076" i="1"/>
  <c r="A6075" i="1"/>
  <c r="A6074" i="1"/>
  <c r="A6073" i="1"/>
  <c r="A6072" i="1"/>
  <c r="A6071" i="1"/>
  <c r="A6070" i="1"/>
  <c r="A6069" i="1"/>
  <c r="A6068" i="1"/>
  <c r="A6067" i="1"/>
  <c r="A6066" i="1"/>
  <c r="A6065" i="1"/>
  <c r="A6064" i="1"/>
  <c r="A6063" i="1"/>
  <c r="A6062" i="1"/>
  <c r="A6061" i="1"/>
  <c r="A6060" i="1"/>
  <c r="A6059" i="1"/>
  <c r="A6058" i="1"/>
  <c r="A6056" i="1"/>
  <c r="A6055" i="1"/>
  <c r="A6054" i="1"/>
  <c r="A6053" i="1"/>
  <c r="A6052" i="1"/>
  <c r="A6051" i="1"/>
  <c r="A6050" i="1"/>
  <c r="A6049" i="1"/>
  <c r="A6048" i="1"/>
  <c r="A6047" i="1"/>
  <c r="A6046" i="1"/>
  <c r="A6045" i="1"/>
  <c r="A6044" i="1"/>
  <c r="A6043" i="1"/>
  <c r="A6042" i="1"/>
  <c r="A6041" i="1"/>
  <c r="A6040" i="1"/>
  <c r="A6039" i="1"/>
  <c r="A6038" i="1"/>
  <c r="A6037" i="1"/>
  <c r="A6036" i="1"/>
  <c r="A6035" i="1"/>
  <c r="A6034" i="1"/>
  <c r="A6033" i="1"/>
  <c r="A6032" i="1"/>
  <c r="A6031" i="1"/>
  <c r="A6030" i="1"/>
  <c r="A6029" i="1"/>
  <c r="A6028" i="1"/>
  <c r="A6027" i="1"/>
  <c r="A6026" i="1"/>
  <c r="A6025" i="1"/>
  <c r="A6024" i="1"/>
  <c r="A6023" i="1"/>
  <c r="A6022" i="1"/>
  <c r="A6021" i="1"/>
  <c r="A6020" i="1"/>
  <c r="A6019" i="1"/>
  <c r="A6018" i="1"/>
  <c r="A6017" i="1"/>
  <c r="A6016" i="1"/>
  <c r="A6015" i="1"/>
  <c r="A6014" i="1"/>
  <c r="A6013" i="1"/>
  <c r="A6012" i="1"/>
  <c r="A6011" i="1"/>
  <c r="A6010" i="1"/>
  <c r="A6009" i="1"/>
  <c r="A6008" i="1"/>
  <c r="A6007" i="1"/>
  <c r="A6006" i="1"/>
  <c r="A6005" i="1"/>
  <c r="A6004" i="1"/>
  <c r="A6003" i="1"/>
  <c r="A6002" i="1"/>
  <c r="A6001" i="1"/>
  <c r="A6000" i="1"/>
  <c r="A5999" i="1"/>
  <c r="A5998" i="1"/>
  <c r="A5997" i="1"/>
  <c r="A5996" i="1"/>
  <c r="A5995" i="1"/>
  <c r="A5994" i="1"/>
  <c r="A5993" i="1"/>
  <c r="A5992" i="1"/>
  <c r="A5991" i="1"/>
  <c r="A5990" i="1"/>
  <c r="A5989" i="1"/>
  <c r="A5988" i="1"/>
  <c r="A5987" i="1"/>
  <c r="A5986" i="1"/>
  <c r="A5985" i="1"/>
  <c r="A5984" i="1"/>
  <c r="A5983" i="1"/>
  <c r="A5982" i="1"/>
  <c r="A5981" i="1"/>
  <c r="A5980" i="1"/>
  <c r="A5979" i="1"/>
  <c r="A5978" i="1"/>
  <c r="A5977" i="1"/>
  <c r="A5976" i="1"/>
  <c r="A5975" i="1"/>
  <c r="A5974" i="1"/>
  <c r="A5973" i="1"/>
  <c r="A5972" i="1"/>
  <c r="A5971" i="1"/>
  <c r="A5970" i="1"/>
  <c r="A5969" i="1"/>
  <c r="A5968" i="1"/>
  <c r="A5967" i="1"/>
  <c r="A5966" i="1"/>
  <c r="A5965" i="1"/>
  <c r="A5964" i="1"/>
  <c r="A5963" i="1"/>
  <c r="A5962" i="1"/>
  <c r="A5961" i="1"/>
  <c r="A5960" i="1"/>
  <c r="A5959" i="1"/>
  <c r="A5958" i="1"/>
  <c r="A5957" i="1"/>
  <c r="A5956" i="1"/>
  <c r="A5955" i="1"/>
  <c r="A5954" i="1"/>
  <c r="A5953" i="1"/>
  <c r="A5952" i="1"/>
  <c r="A5951" i="1"/>
  <c r="A5950" i="1"/>
  <c r="A5949" i="1"/>
  <c r="A5948" i="1"/>
  <c r="A5947" i="1"/>
  <c r="A5946" i="1"/>
  <c r="A5945" i="1"/>
  <c r="A5944" i="1"/>
  <c r="A5943" i="1"/>
  <c r="A5942" i="1"/>
  <c r="A5941" i="1"/>
  <c r="A5940" i="1"/>
  <c r="A5939" i="1"/>
  <c r="A5938" i="1"/>
  <c r="A5937" i="1"/>
  <c r="A5936" i="1"/>
  <c r="A5935" i="1"/>
  <c r="A5934" i="1"/>
  <c r="A5933" i="1"/>
  <c r="A5932" i="1"/>
  <c r="A5931" i="1"/>
  <c r="A5930" i="1"/>
  <c r="A5929" i="1"/>
  <c r="A5928" i="1"/>
  <c r="A5927" i="1"/>
  <c r="A5926" i="1"/>
  <c r="A5925" i="1"/>
  <c r="A5924" i="1"/>
  <c r="A5923" i="1"/>
  <c r="A5922" i="1"/>
  <c r="A5921" i="1"/>
  <c r="A5920" i="1"/>
  <c r="A5919" i="1"/>
  <c r="A5918" i="1"/>
  <c r="A5917" i="1"/>
  <c r="A5916" i="1"/>
  <c r="A5915" i="1"/>
  <c r="A5914" i="1"/>
  <c r="A5913" i="1"/>
  <c r="A5912" i="1"/>
  <c r="A5911" i="1"/>
  <c r="A5910" i="1"/>
  <c r="A5909" i="1"/>
  <c r="A5908" i="1"/>
  <c r="A5907" i="1"/>
  <c r="A5906" i="1"/>
  <c r="A5905" i="1"/>
  <c r="A5904" i="1"/>
  <c r="A5903" i="1"/>
  <c r="A5902" i="1"/>
  <c r="A5901" i="1"/>
  <c r="A5900" i="1"/>
  <c r="A5899" i="1"/>
  <c r="A5898" i="1"/>
  <c r="A5897" i="1"/>
  <c r="A5896" i="1"/>
  <c r="A5895" i="1"/>
  <c r="A5894" i="1"/>
  <c r="A5893" i="1"/>
  <c r="A5892" i="1"/>
  <c r="A5891" i="1"/>
  <c r="A5890" i="1"/>
  <c r="A5889" i="1"/>
  <c r="A5888" i="1"/>
  <c r="A5887" i="1"/>
  <c r="A5886" i="1"/>
  <c r="A5885" i="1"/>
  <c r="A5884" i="1"/>
  <c r="A5883" i="1"/>
  <c r="A5882" i="1"/>
  <c r="A5881" i="1"/>
  <c r="A5880" i="1"/>
  <c r="A5879" i="1"/>
  <c r="A5878" i="1"/>
  <c r="A5877" i="1"/>
  <c r="A5876" i="1"/>
  <c r="A5875" i="1"/>
  <c r="A5874" i="1"/>
  <c r="A5873" i="1"/>
  <c r="A5872" i="1"/>
  <c r="A5871" i="1"/>
  <c r="A5870" i="1"/>
  <c r="A5869" i="1"/>
  <c r="A5868" i="1"/>
  <c r="A5867" i="1"/>
  <c r="A5866" i="1"/>
  <c r="A5865" i="1"/>
  <c r="A5864" i="1"/>
  <c r="A5863" i="1"/>
  <c r="A5862" i="1"/>
  <c r="A5861" i="1"/>
  <c r="A5860" i="1"/>
  <c r="A5859" i="1"/>
  <c r="A5858" i="1"/>
  <c r="A5857" i="1"/>
  <c r="A5856" i="1"/>
  <c r="A5855" i="1"/>
  <c r="A5854" i="1"/>
  <c r="A5853" i="1"/>
  <c r="A5852" i="1"/>
  <c r="A5851" i="1"/>
  <c r="A5850" i="1"/>
  <c r="A5849" i="1"/>
  <c r="A5848" i="1"/>
  <c r="A5847" i="1"/>
  <c r="A5846" i="1"/>
  <c r="A5845" i="1"/>
  <c r="A5844" i="1"/>
  <c r="A5843" i="1"/>
  <c r="A5842" i="1"/>
  <c r="A5841" i="1"/>
  <c r="A5840" i="1"/>
  <c r="A5839" i="1"/>
  <c r="A5838" i="1"/>
  <c r="A5837" i="1"/>
  <c r="A5836" i="1"/>
  <c r="A5835" i="1"/>
  <c r="A5834" i="1"/>
  <c r="A5833" i="1"/>
  <c r="A5832" i="1"/>
  <c r="A5831" i="1"/>
  <c r="A5830" i="1"/>
  <c r="A5829" i="1"/>
  <c r="A5828" i="1"/>
  <c r="A5827" i="1"/>
  <c r="A5826" i="1"/>
  <c r="A5825" i="1"/>
  <c r="A5824" i="1"/>
  <c r="A5823" i="1"/>
  <c r="A5822" i="1"/>
  <c r="A5821" i="1"/>
  <c r="A5820" i="1"/>
  <c r="A5819" i="1"/>
  <c r="A5818" i="1"/>
  <c r="A5817" i="1"/>
  <c r="A5816" i="1"/>
  <c r="A5815" i="1"/>
  <c r="A5814" i="1"/>
  <c r="A5813" i="1"/>
  <c r="A5812" i="1"/>
  <c r="A5811" i="1"/>
  <c r="A5810" i="1"/>
  <c r="A5809" i="1"/>
  <c r="A5808" i="1"/>
  <c r="A5807" i="1"/>
  <c r="A5806" i="1"/>
  <c r="A5805" i="1"/>
  <c r="A5804" i="1"/>
  <c r="A5803" i="1"/>
  <c r="A5802" i="1"/>
  <c r="A5801" i="1"/>
  <c r="A5800" i="1"/>
  <c r="A5799" i="1"/>
  <c r="A5798" i="1"/>
  <c r="A5797" i="1"/>
  <c r="A5796" i="1"/>
  <c r="A5795" i="1"/>
  <c r="A5794" i="1"/>
  <c r="A5793" i="1"/>
  <c r="A5792" i="1"/>
  <c r="A5791" i="1"/>
  <c r="A5790" i="1"/>
  <c r="A5789" i="1"/>
  <c r="A5788" i="1"/>
  <c r="A5787" i="1"/>
  <c r="A5786" i="1"/>
  <c r="A5785" i="1"/>
  <c r="A5784" i="1"/>
  <c r="A5783" i="1"/>
  <c r="A5782" i="1"/>
  <c r="A5781" i="1"/>
  <c r="A5780" i="1"/>
  <c r="A5779" i="1"/>
  <c r="A5778" i="1"/>
  <c r="A5777" i="1"/>
  <c r="A5776" i="1"/>
  <c r="A5775" i="1"/>
  <c r="A5774" i="1"/>
  <c r="A5773" i="1"/>
  <c r="A5772" i="1"/>
  <c r="A5771" i="1"/>
  <c r="A5770" i="1"/>
  <c r="A5769" i="1"/>
  <c r="A5768" i="1"/>
  <c r="A5767" i="1"/>
  <c r="A5766" i="1"/>
  <c r="A5765" i="1"/>
  <c r="A5764" i="1"/>
  <c r="A5763" i="1"/>
  <c r="A5762" i="1"/>
  <c r="A5761" i="1"/>
  <c r="A5760" i="1"/>
  <c r="A5759" i="1"/>
  <c r="A5758" i="1"/>
  <c r="A5757" i="1"/>
  <c r="A5756" i="1"/>
  <c r="A5755" i="1"/>
  <c r="A5754" i="1"/>
  <c r="A5753" i="1"/>
  <c r="A5752" i="1"/>
  <c r="A5751" i="1"/>
  <c r="A5750" i="1"/>
  <c r="A5749" i="1"/>
  <c r="A5748" i="1"/>
  <c r="A5747" i="1"/>
  <c r="A5746" i="1"/>
  <c r="A5745" i="1"/>
  <c r="A5744" i="1"/>
  <c r="A5743" i="1"/>
  <c r="A5742" i="1"/>
  <c r="A5741" i="1"/>
  <c r="A5740" i="1"/>
  <c r="A5739" i="1"/>
  <c r="A5738" i="1"/>
  <c r="A5737" i="1"/>
  <c r="A5736" i="1"/>
  <c r="A5735" i="1"/>
  <c r="A5734" i="1"/>
  <c r="A5733" i="1"/>
  <c r="A5732" i="1"/>
  <c r="A5731" i="1"/>
  <c r="A5730" i="1"/>
  <c r="A5729" i="1"/>
  <c r="A5728" i="1"/>
  <c r="A5727" i="1"/>
  <c r="A5726" i="1"/>
  <c r="A5725" i="1"/>
  <c r="A5724" i="1"/>
  <c r="A5723" i="1"/>
  <c r="A5722" i="1"/>
  <c r="A5721" i="1"/>
  <c r="A5720" i="1"/>
  <c r="A5719" i="1"/>
  <c r="A5718" i="1"/>
  <c r="A5717" i="1"/>
  <c r="A5716" i="1"/>
  <c r="A5715" i="1"/>
  <c r="A5714" i="1"/>
  <c r="A5713" i="1"/>
  <c r="A5712" i="1"/>
  <c r="A5711" i="1"/>
  <c r="A5710" i="1"/>
  <c r="A5709" i="1"/>
  <c r="A5708" i="1"/>
  <c r="A5707" i="1"/>
  <c r="A5706" i="1"/>
  <c r="A5705" i="1"/>
  <c r="A5704" i="1"/>
  <c r="A5703" i="1"/>
  <c r="A5702" i="1"/>
  <c r="A5701" i="1"/>
  <c r="A5700" i="1"/>
  <c r="A5699" i="1"/>
  <c r="A5698" i="1"/>
  <c r="A5697" i="1"/>
  <c r="A5696" i="1"/>
  <c r="A5695" i="1"/>
  <c r="A5694" i="1"/>
  <c r="A5693" i="1"/>
  <c r="A5692" i="1"/>
  <c r="A5691" i="1"/>
  <c r="A5690" i="1"/>
  <c r="A5689" i="1"/>
  <c r="A5688" i="1"/>
  <c r="A5687" i="1"/>
  <c r="A5686" i="1"/>
  <c r="A5685" i="1"/>
  <c r="A5684" i="1"/>
  <c r="A5683" i="1"/>
  <c r="A5682" i="1"/>
  <c r="A5681" i="1"/>
  <c r="A5680" i="1"/>
  <c r="A5679" i="1"/>
  <c r="A5678" i="1"/>
  <c r="A5677" i="1"/>
  <c r="A5676" i="1"/>
  <c r="A5675" i="1"/>
  <c r="A5674" i="1"/>
  <c r="A5673" i="1"/>
  <c r="A5672" i="1"/>
  <c r="A5671" i="1"/>
  <c r="A5670" i="1"/>
  <c r="A5669" i="1"/>
  <c r="A5668" i="1"/>
  <c r="A5667" i="1"/>
  <c r="A5666" i="1"/>
  <c r="A5665" i="1"/>
  <c r="A5664" i="1"/>
  <c r="A5663" i="1"/>
  <c r="A5662" i="1"/>
  <c r="A5661" i="1"/>
  <c r="A5660" i="1"/>
  <c r="A5659" i="1"/>
  <c r="A5658" i="1"/>
  <c r="A5657" i="1"/>
  <c r="A5656" i="1"/>
  <c r="A5655" i="1"/>
  <c r="A5654" i="1"/>
  <c r="A5653" i="1"/>
  <c r="A5652" i="1"/>
  <c r="A5651" i="1"/>
  <c r="A5650" i="1"/>
  <c r="A5649" i="1"/>
  <c r="A5648" i="1"/>
  <c r="A5647" i="1"/>
  <c r="A5646" i="1"/>
  <c r="A5645" i="1"/>
  <c r="A5644" i="1"/>
  <c r="A5643" i="1"/>
  <c r="A5642" i="1"/>
  <c r="A5641" i="1"/>
  <c r="A5640" i="1"/>
  <c r="A5639" i="1"/>
  <c r="A5638" i="1"/>
  <c r="A5637" i="1"/>
  <c r="A5636" i="1"/>
  <c r="A5635" i="1"/>
  <c r="A5634" i="1"/>
  <c r="A5633" i="1"/>
  <c r="A5632" i="1"/>
  <c r="A5631" i="1"/>
  <c r="A5630" i="1"/>
  <c r="A5629" i="1"/>
  <c r="A5628" i="1"/>
  <c r="A5627" i="1"/>
  <c r="A5626" i="1"/>
  <c r="A5625" i="1"/>
  <c r="A5624" i="1"/>
  <c r="A5623" i="1"/>
  <c r="A5622" i="1"/>
  <c r="A5621" i="1"/>
  <c r="A5620" i="1"/>
  <c r="A5619" i="1"/>
  <c r="A5618" i="1"/>
  <c r="A5617" i="1"/>
  <c r="A5616" i="1"/>
  <c r="A5615" i="1"/>
  <c r="A5614" i="1"/>
  <c r="A5613" i="1"/>
  <c r="A5612" i="1"/>
  <c r="A5611" i="1"/>
  <c r="A5610" i="1"/>
  <c r="A5609" i="1"/>
  <c r="A5608" i="1"/>
  <c r="A5607" i="1"/>
  <c r="A5606" i="1"/>
  <c r="A5605" i="1"/>
  <c r="A5604" i="1"/>
  <c r="A5603" i="1"/>
  <c r="A5602" i="1"/>
  <c r="A5601" i="1"/>
  <c r="A5600" i="1"/>
  <c r="A5599" i="1"/>
  <c r="A5598" i="1"/>
  <c r="A5597" i="1"/>
  <c r="A5596" i="1"/>
  <c r="A5595" i="1"/>
  <c r="A5594" i="1"/>
  <c r="A5593" i="1"/>
  <c r="A5591" i="1"/>
  <c r="A5590" i="1"/>
  <c r="A5589" i="1"/>
  <c r="A5588" i="1"/>
  <c r="A5587" i="1"/>
  <c r="A5586" i="1"/>
  <c r="A5585" i="1"/>
  <c r="A5584" i="1"/>
  <c r="A5583" i="1"/>
  <c r="A5582" i="1"/>
  <c r="A5581" i="1"/>
  <c r="A5580" i="1"/>
  <c r="A5579" i="1"/>
  <c r="A5578" i="1"/>
  <c r="A5577" i="1"/>
  <c r="A5576" i="1"/>
  <c r="A5575" i="1"/>
  <c r="A5574" i="1"/>
  <c r="A5573" i="1"/>
  <c r="A5572" i="1"/>
  <c r="A5571" i="1"/>
  <c r="A5570" i="1"/>
  <c r="A5569" i="1"/>
  <c r="A5568" i="1"/>
  <c r="A5567" i="1"/>
  <c r="A5566" i="1"/>
  <c r="A5565" i="1"/>
  <c r="A5564" i="1"/>
  <c r="A5563" i="1"/>
  <c r="A5562" i="1"/>
  <c r="A5561" i="1"/>
  <c r="A5560" i="1"/>
  <c r="A5559" i="1"/>
  <c r="A5558" i="1"/>
  <c r="A5557" i="1"/>
  <c r="A5556" i="1"/>
  <c r="A5555" i="1"/>
  <c r="A5554" i="1"/>
  <c r="A5553" i="1"/>
  <c r="A5552" i="1"/>
  <c r="A5551" i="1"/>
  <c r="A5550" i="1"/>
  <c r="A5549" i="1"/>
  <c r="A5548" i="1"/>
  <c r="A5547" i="1"/>
  <c r="A5546" i="1"/>
  <c r="A5545" i="1"/>
  <c r="A5544" i="1"/>
  <c r="A5543" i="1"/>
  <c r="A5542" i="1"/>
  <c r="A5541" i="1"/>
  <c r="A5540" i="1"/>
  <c r="A5539" i="1"/>
  <c r="A5538" i="1"/>
  <c r="A5537" i="1"/>
  <c r="A5536" i="1"/>
  <c r="A5535" i="1"/>
  <c r="A5534" i="1"/>
  <c r="A5533" i="1"/>
  <c r="A5532" i="1"/>
  <c r="A5531" i="1"/>
  <c r="A5530" i="1"/>
  <c r="A5529" i="1"/>
  <c r="A5528" i="1"/>
  <c r="A5527" i="1"/>
  <c r="A5526" i="1"/>
  <c r="A5525" i="1"/>
  <c r="A5524" i="1"/>
  <c r="A5523" i="1"/>
  <c r="A5522" i="1"/>
  <c r="A5521" i="1"/>
  <c r="A5520" i="1"/>
  <c r="A5519" i="1"/>
  <c r="A5518" i="1"/>
  <c r="A5517" i="1"/>
  <c r="A5516" i="1"/>
  <c r="A5515" i="1"/>
  <c r="A5514" i="1"/>
  <c r="A5513" i="1"/>
  <c r="A5512" i="1"/>
  <c r="A5511" i="1"/>
  <c r="A5510" i="1"/>
  <c r="A5509" i="1"/>
  <c r="A5508" i="1"/>
  <c r="A5507" i="1"/>
  <c r="A5506" i="1"/>
  <c r="A5505" i="1"/>
  <c r="A5504" i="1"/>
  <c r="A5503" i="1"/>
  <c r="A5502" i="1"/>
  <c r="A5501" i="1"/>
  <c r="A5500" i="1"/>
  <c r="A5499" i="1"/>
  <c r="A5498" i="1"/>
  <c r="A5497" i="1"/>
  <c r="A5496" i="1"/>
  <c r="A5495" i="1"/>
  <c r="A5494" i="1"/>
  <c r="A5493" i="1"/>
  <c r="A5492" i="1"/>
  <c r="A5491" i="1"/>
  <c r="A5490" i="1"/>
  <c r="A5489" i="1"/>
  <c r="A5488" i="1"/>
  <c r="A5487" i="1"/>
  <c r="A5486" i="1"/>
  <c r="A5485" i="1"/>
  <c r="A5484" i="1"/>
  <c r="A5483" i="1"/>
  <c r="A5482" i="1"/>
  <c r="A5481" i="1"/>
  <c r="A5480" i="1"/>
  <c r="A5479" i="1"/>
  <c r="A5478" i="1"/>
  <c r="A5477" i="1"/>
  <c r="A5476" i="1"/>
  <c r="A5475" i="1"/>
  <c r="A5474" i="1"/>
  <c r="A5473" i="1"/>
  <c r="A5472" i="1"/>
  <c r="A5471" i="1"/>
  <c r="A5470" i="1"/>
  <c r="A5469" i="1"/>
  <c r="A5468" i="1"/>
  <c r="A5467" i="1"/>
  <c r="A5466" i="1"/>
  <c r="A5465" i="1"/>
  <c r="A5464" i="1"/>
  <c r="A5463" i="1"/>
  <c r="A5462" i="1"/>
  <c r="A5461" i="1"/>
  <c r="A5460" i="1"/>
  <c r="A5459" i="1"/>
  <c r="A5458" i="1"/>
  <c r="A5457" i="1"/>
  <c r="A5456" i="1"/>
  <c r="A5455" i="1"/>
  <c r="A5454" i="1"/>
  <c r="A5453" i="1"/>
  <c r="A5452" i="1"/>
  <c r="A5451" i="1"/>
  <c r="A5450" i="1"/>
  <c r="A5449" i="1"/>
  <c r="A5448" i="1"/>
  <c r="A5447" i="1"/>
  <c r="A5446" i="1"/>
  <c r="A5445" i="1"/>
  <c r="A5444" i="1"/>
  <c r="A5443" i="1"/>
  <c r="A5442" i="1"/>
  <c r="A5441" i="1"/>
  <c r="A5440" i="1"/>
  <c r="A5439" i="1"/>
  <c r="A5438" i="1"/>
  <c r="A5437" i="1"/>
  <c r="A5436" i="1"/>
  <c r="A5435" i="1"/>
  <c r="A5434" i="1"/>
  <c r="A5433" i="1"/>
  <c r="A5432" i="1"/>
  <c r="A5431" i="1"/>
  <c r="A5430" i="1"/>
  <c r="A5429" i="1"/>
  <c r="A5428" i="1"/>
  <c r="A5427" i="1"/>
  <c r="A5426" i="1"/>
  <c r="A5425" i="1"/>
  <c r="A5424" i="1"/>
  <c r="A5423" i="1"/>
  <c r="A5422" i="1"/>
  <c r="A5421" i="1"/>
  <c r="A5420" i="1"/>
  <c r="A5419" i="1"/>
  <c r="A5418" i="1"/>
  <c r="A5417" i="1"/>
  <c r="A5416" i="1"/>
  <c r="A5415" i="1"/>
  <c r="A5414" i="1"/>
  <c r="A5413" i="1"/>
  <c r="A5412" i="1"/>
  <c r="A5411" i="1"/>
  <c r="A5410" i="1"/>
  <c r="A5409" i="1"/>
  <c r="A5408" i="1"/>
  <c r="A5407" i="1"/>
  <c r="A5406" i="1"/>
  <c r="A5405" i="1"/>
  <c r="A5404" i="1"/>
  <c r="A5403" i="1"/>
  <c r="A5402" i="1"/>
  <c r="A5401" i="1"/>
  <c r="A5400" i="1"/>
  <c r="A5399" i="1"/>
  <c r="A5398" i="1"/>
  <c r="A5397" i="1"/>
  <c r="A5396" i="1"/>
  <c r="A5395" i="1"/>
  <c r="A5394" i="1"/>
  <c r="A5393" i="1"/>
  <c r="A5392" i="1"/>
  <c r="A5391" i="1"/>
  <c r="A5390" i="1"/>
  <c r="A5389" i="1"/>
  <c r="A5388" i="1"/>
  <c r="A5387" i="1"/>
  <c r="A5386" i="1"/>
  <c r="A5385" i="1"/>
  <c r="A5384" i="1"/>
  <c r="A5383" i="1"/>
  <c r="A5382" i="1"/>
  <c r="A5381" i="1"/>
  <c r="A5380" i="1"/>
  <c r="A5379" i="1"/>
  <c r="A5378" i="1"/>
  <c r="A5377" i="1"/>
  <c r="A5376" i="1"/>
  <c r="A5375" i="1"/>
  <c r="A5374" i="1"/>
  <c r="A5373" i="1"/>
  <c r="A5372" i="1"/>
  <c r="A5371" i="1"/>
  <c r="A5370" i="1"/>
  <c r="A5369" i="1"/>
  <c r="A5368" i="1"/>
  <c r="A5367" i="1"/>
  <c r="A5366" i="1"/>
  <c r="A5365" i="1"/>
  <c r="A5364" i="1"/>
  <c r="A5363" i="1"/>
  <c r="A5362" i="1"/>
  <c r="A5361" i="1"/>
  <c r="A5360" i="1"/>
  <c r="A5359" i="1"/>
  <c r="A5358" i="1"/>
  <c r="A5357" i="1"/>
  <c r="A5356" i="1"/>
  <c r="A5355" i="1"/>
  <c r="A5354" i="1"/>
  <c r="A5353" i="1"/>
  <c r="A5352" i="1"/>
  <c r="A5351" i="1"/>
  <c r="A5350" i="1"/>
  <c r="A5349" i="1"/>
  <c r="A5348" i="1"/>
  <c r="A5347" i="1"/>
  <c r="A5346" i="1"/>
  <c r="A5345" i="1"/>
  <c r="A5344" i="1"/>
  <c r="A5343" i="1"/>
  <c r="A5342" i="1"/>
  <c r="A5341" i="1"/>
  <c r="A5340" i="1"/>
  <c r="A5339" i="1"/>
  <c r="A5338" i="1"/>
  <c r="A5337" i="1"/>
  <c r="A5336" i="1"/>
  <c r="A5335" i="1"/>
  <c r="A5334" i="1"/>
  <c r="A5333" i="1"/>
  <c r="A5332" i="1"/>
  <c r="A5331" i="1"/>
  <c r="A5330" i="1"/>
  <c r="A5329" i="1"/>
  <c r="A5328" i="1"/>
  <c r="A5327" i="1"/>
  <c r="A5326" i="1"/>
  <c r="A5325" i="1"/>
  <c r="A5324" i="1"/>
  <c r="A5323" i="1"/>
  <c r="A5322" i="1"/>
  <c r="A5321" i="1"/>
  <c r="A5320" i="1"/>
  <c r="A5319" i="1"/>
  <c r="A5318" i="1"/>
  <c r="A5317" i="1"/>
  <c r="A5316" i="1"/>
  <c r="A5315" i="1"/>
  <c r="A5314" i="1"/>
  <c r="A5313" i="1"/>
  <c r="A5312" i="1"/>
  <c r="A5311" i="1"/>
  <c r="A5310" i="1"/>
  <c r="A5309" i="1"/>
  <c r="A5308" i="1"/>
  <c r="A5307" i="1"/>
  <c r="A5306" i="1"/>
  <c r="A5305" i="1"/>
  <c r="A5304" i="1"/>
  <c r="A5303" i="1"/>
  <c r="A5302" i="1"/>
  <c r="A5301" i="1"/>
  <c r="A5300" i="1"/>
  <c r="A5299" i="1"/>
  <c r="A5298" i="1"/>
  <c r="A5297" i="1"/>
  <c r="A5296" i="1"/>
  <c r="A5295" i="1"/>
  <c r="A5294" i="1"/>
  <c r="A5293" i="1"/>
  <c r="A5292" i="1"/>
  <c r="A5291" i="1"/>
  <c r="A5290" i="1"/>
  <c r="A5289" i="1"/>
  <c r="A5288" i="1"/>
  <c r="A5287" i="1"/>
  <c r="A5286" i="1"/>
  <c r="A5285" i="1"/>
  <c r="A5284" i="1"/>
  <c r="A5283" i="1"/>
  <c r="A5282" i="1"/>
  <c r="A5281" i="1"/>
  <c r="A5280" i="1"/>
  <c r="A5279" i="1"/>
  <c r="A5278" i="1"/>
  <c r="A5277" i="1"/>
  <c r="A5276" i="1"/>
  <c r="A5275" i="1"/>
  <c r="A5274" i="1"/>
  <c r="A5273" i="1"/>
  <c r="A5272" i="1"/>
  <c r="A5271" i="1"/>
  <c r="A5270" i="1"/>
  <c r="A5269" i="1"/>
  <c r="A5268" i="1"/>
  <c r="A5267" i="1"/>
  <c r="A5266" i="1"/>
  <c r="A5265" i="1"/>
  <c r="A5264" i="1"/>
  <c r="A5263" i="1"/>
  <c r="A5262" i="1"/>
  <c r="A5261" i="1"/>
  <c r="A5260" i="1"/>
  <c r="A5259" i="1"/>
  <c r="A5258" i="1"/>
  <c r="A5257" i="1"/>
  <c r="A5256" i="1"/>
  <c r="A5255" i="1"/>
  <c r="A5254" i="1"/>
  <c r="A5253" i="1"/>
  <c r="A5252" i="1"/>
  <c r="A5251" i="1"/>
  <c r="A5250" i="1"/>
  <c r="A5249" i="1"/>
  <c r="A5248" i="1"/>
  <c r="A5247" i="1"/>
  <c r="A5246" i="1"/>
  <c r="A5245" i="1"/>
  <c r="A5244" i="1"/>
  <c r="A5243" i="1"/>
  <c r="A5242" i="1"/>
  <c r="A5241" i="1"/>
  <c r="A5240" i="1"/>
  <c r="A5239" i="1"/>
  <c r="A5238" i="1"/>
  <c r="A5237" i="1"/>
  <c r="A5236" i="1"/>
  <c r="A5235" i="1"/>
  <c r="A5234" i="1"/>
  <c r="A5233" i="1"/>
  <c r="A5232" i="1"/>
  <c r="A5231" i="1"/>
  <c r="A5230" i="1"/>
  <c r="A5229" i="1"/>
  <c r="A5228" i="1"/>
  <c r="A5227" i="1"/>
  <c r="A5226" i="1"/>
  <c r="A5225" i="1"/>
  <c r="A5224" i="1"/>
  <c r="A5223" i="1"/>
  <c r="A5222" i="1"/>
  <c r="A5221" i="1"/>
  <c r="A5220" i="1"/>
  <c r="A5219" i="1"/>
  <c r="A5218" i="1"/>
  <c r="A5217" i="1"/>
  <c r="A5216" i="1"/>
  <c r="A5215" i="1"/>
  <c r="A5214" i="1"/>
  <c r="A5213" i="1"/>
  <c r="A5212" i="1"/>
  <c r="A5211" i="1"/>
  <c r="A5210" i="1"/>
  <c r="A5209" i="1"/>
  <c r="A5208" i="1"/>
  <c r="A5207" i="1"/>
  <c r="A5206" i="1"/>
  <c r="A5205" i="1"/>
  <c r="A5204" i="1"/>
  <c r="A5203" i="1"/>
  <c r="A5202" i="1"/>
  <c r="A5201" i="1"/>
  <c r="A5200" i="1"/>
  <c r="A5199" i="1"/>
  <c r="A5198" i="1"/>
  <c r="A5197" i="1"/>
  <c r="A5196" i="1"/>
  <c r="A5195" i="1"/>
  <c r="A5194" i="1"/>
  <c r="A5193" i="1"/>
  <c r="A5192" i="1"/>
  <c r="A5191" i="1"/>
  <c r="A5190" i="1"/>
  <c r="A5189" i="1"/>
  <c r="A5188" i="1"/>
  <c r="A5187" i="1"/>
  <c r="A5186" i="1"/>
  <c r="A5185" i="1"/>
  <c r="A5184" i="1"/>
  <c r="A5183" i="1"/>
  <c r="A5182" i="1"/>
  <c r="A5181" i="1"/>
  <c r="A5180" i="1"/>
  <c r="A5179" i="1"/>
  <c r="A5178" i="1"/>
  <c r="A5177" i="1"/>
  <c r="A5176" i="1"/>
  <c r="A5175" i="1"/>
  <c r="A5174" i="1"/>
  <c r="A5173" i="1"/>
  <c r="A5172" i="1"/>
  <c r="A5171" i="1"/>
  <c r="A5170" i="1"/>
  <c r="A5169" i="1"/>
  <c r="A5168" i="1"/>
  <c r="A5167" i="1"/>
  <c r="A5166" i="1"/>
  <c r="A5165" i="1"/>
  <c r="A5164" i="1"/>
  <c r="A5163" i="1"/>
  <c r="A5162" i="1"/>
  <c r="A5161" i="1"/>
  <c r="A5160" i="1"/>
  <c r="A5159" i="1"/>
  <c r="A5158" i="1"/>
  <c r="A5157" i="1"/>
  <c r="A5156" i="1"/>
  <c r="A5155" i="1"/>
  <c r="A5154" i="1"/>
  <c r="A5153" i="1"/>
  <c r="A5152" i="1"/>
  <c r="A5151" i="1"/>
  <c r="A5150" i="1"/>
  <c r="A5149" i="1"/>
  <c r="A5148" i="1"/>
  <c r="A5147" i="1"/>
  <c r="A5146" i="1"/>
  <c r="A5145" i="1"/>
  <c r="A5144" i="1"/>
  <c r="A5143" i="1"/>
  <c r="A5142" i="1"/>
  <c r="A5141" i="1"/>
  <c r="A5140" i="1"/>
  <c r="A5139" i="1"/>
  <c r="A5138" i="1"/>
  <c r="A5137" i="1"/>
  <c r="A5136" i="1"/>
  <c r="A5135" i="1"/>
  <c r="A5134" i="1"/>
  <c r="A5133" i="1"/>
  <c r="A5132" i="1"/>
  <c r="A5131" i="1"/>
  <c r="A5130" i="1"/>
  <c r="A5129" i="1"/>
  <c r="A5128" i="1"/>
  <c r="A5126" i="1"/>
  <c r="A5125" i="1"/>
  <c r="A5124" i="1"/>
  <c r="A5123" i="1"/>
  <c r="A5122" i="1"/>
  <c r="A5121" i="1"/>
  <c r="A5120" i="1"/>
  <c r="A5119" i="1"/>
  <c r="A5118" i="1"/>
  <c r="A5117" i="1"/>
  <c r="A5116" i="1"/>
  <c r="A5115" i="1"/>
  <c r="A5114" i="1"/>
  <c r="A5113" i="1"/>
  <c r="A5112" i="1"/>
  <c r="A5111" i="1"/>
  <c r="A5110" i="1"/>
  <c r="A5109" i="1"/>
  <c r="A5108" i="1"/>
  <c r="A5107" i="1"/>
  <c r="A5106" i="1"/>
  <c r="A5105" i="1"/>
  <c r="A5104" i="1"/>
  <c r="A5103" i="1"/>
  <c r="A5102" i="1"/>
  <c r="A5101" i="1"/>
  <c r="A5100" i="1"/>
  <c r="A5099" i="1"/>
  <c r="A5098" i="1"/>
  <c r="A5097" i="1"/>
  <c r="A5096" i="1"/>
  <c r="A5095" i="1"/>
  <c r="A5094" i="1"/>
  <c r="A5093" i="1"/>
  <c r="A5092" i="1"/>
  <c r="A5091" i="1"/>
  <c r="A5090" i="1"/>
  <c r="A5089" i="1"/>
  <c r="A5088" i="1"/>
  <c r="A5087" i="1"/>
  <c r="A5086" i="1"/>
  <c r="A5085" i="1"/>
  <c r="A5084" i="1"/>
  <c r="A5083" i="1"/>
  <c r="A5082" i="1"/>
  <c r="A5081" i="1"/>
  <c r="A5080" i="1"/>
  <c r="A5079" i="1"/>
  <c r="A5078" i="1"/>
  <c r="A5077" i="1"/>
  <c r="A5076" i="1"/>
  <c r="A5075" i="1"/>
  <c r="A5074" i="1"/>
  <c r="A5073" i="1"/>
  <c r="A5072" i="1"/>
  <c r="A5071" i="1"/>
  <c r="A5070" i="1"/>
  <c r="A5069" i="1"/>
  <c r="A5068" i="1"/>
  <c r="A5067" i="1"/>
  <c r="A5066" i="1"/>
  <c r="A5065" i="1"/>
  <c r="A5064" i="1"/>
  <c r="A5063" i="1"/>
  <c r="A5062" i="1"/>
  <c r="A5061" i="1"/>
  <c r="A5060" i="1"/>
  <c r="A5059" i="1"/>
  <c r="A5058" i="1"/>
  <c r="A5057" i="1"/>
  <c r="A5056" i="1"/>
  <c r="A5055" i="1"/>
  <c r="A5054" i="1"/>
  <c r="A5053" i="1"/>
  <c r="A5052" i="1"/>
  <c r="A5051" i="1"/>
  <c r="A5050" i="1"/>
  <c r="A5049" i="1"/>
  <c r="A5048" i="1"/>
  <c r="A5047" i="1"/>
  <c r="A5046" i="1"/>
  <c r="A5045" i="1"/>
  <c r="A5044" i="1"/>
  <c r="A5043" i="1"/>
  <c r="A5042" i="1"/>
  <c r="A5041" i="1"/>
  <c r="A5040" i="1"/>
  <c r="A5039" i="1"/>
  <c r="A5038" i="1"/>
  <c r="A5037" i="1"/>
  <c r="A5036" i="1"/>
  <c r="A5035" i="1"/>
  <c r="A5034" i="1"/>
  <c r="A5033" i="1"/>
  <c r="A5032" i="1"/>
  <c r="A5031" i="1"/>
  <c r="A5030" i="1"/>
  <c r="A5029" i="1"/>
  <c r="A5028" i="1"/>
  <c r="A5027" i="1"/>
  <c r="A5026" i="1"/>
  <c r="A5025" i="1"/>
  <c r="A5024" i="1"/>
  <c r="A5023" i="1"/>
  <c r="A5022" i="1"/>
  <c r="A5021" i="1"/>
  <c r="A5020" i="1"/>
  <c r="A5019" i="1"/>
  <c r="A5018" i="1"/>
  <c r="A5017" i="1"/>
  <c r="A5016" i="1"/>
  <c r="A5015" i="1"/>
  <c r="A5014" i="1"/>
  <c r="A5013" i="1"/>
  <c r="A5012" i="1"/>
  <c r="A5011" i="1"/>
  <c r="A5010" i="1"/>
  <c r="A5009" i="1"/>
  <c r="A5008" i="1"/>
  <c r="A5007" i="1"/>
  <c r="A5006" i="1"/>
  <c r="A5005" i="1"/>
  <c r="A5004" i="1"/>
  <c r="A5003" i="1"/>
  <c r="A5002" i="1"/>
  <c r="A5001" i="1"/>
  <c r="A5000" i="1"/>
  <c r="A4999" i="1"/>
  <c r="A4998" i="1"/>
  <c r="A4997" i="1"/>
  <c r="A4996" i="1"/>
  <c r="A4995" i="1"/>
  <c r="A4994" i="1"/>
  <c r="A4993" i="1"/>
  <c r="A4992" i="1"/>
  <c r="A4991" i="1"/>
  <c r="A4990" i="1"/>
  <c r="A4989" i="1"/>
  <c r="A4988" i="1"/>
  <c r="A4987" i="1"/>
  <c r="A4986" i="1"/>
  <c r="A4985" i="1"/>
  <c r="A4984" i="1"/>
  <c r="A4983" i="1"/>
  <c r="A4982" i="1"/>
  <c r="A4981" i="1"/>
  <c r="A4980" i="1"/>
  <c r="A4979" i="1"/>
  <c r="A4978" i="1"/>
  <c r="A4977" i="1"/>
  <c r="A4976" i="1"/>
  <c r="A4975" i="1"/>
  <c r="A4974" i="1"/>
  <c r="A4973" i="1"/>
  <c r="A4972" i="1"/>
  <c r="A4971" i="1"/>
  <c r="A4970" i="1"/>
  <c r="A4969" i="1"/>
  <c r="A4968" i="1"/>
  <c r="A4967" i="1"/>
  <c r="A4966" i="1"/>
  <c r="A4965" i="1"/>
  <c r="A4964" i="1"/>
  <c r="A4963" i="1"/>
  <c r="A4962" i="1"/>
  <c r="A4961" i="1"/>
  <c r="A4960" i="1"/>
  <c r="A4959" i="1"/>
  <c r="A4958" i="1"/>
  <c r="A4957" i="1"/>
  <c r="A4956" i="1"/>
  <c r="A4955" i="1"/>
  <c r="A4954" i="1"/>
  <c r="A4953" i="1"/>
  <c r="A4952" i="1"/>
  <c r="A4951" i="1"/>
  <c r="A4950" i="1"/>
  <c r="A4949" i="1"/>
  <c r="A4948" i="1"/>
  <c r="A4947" i="1"/>
  <c r="A4946" i="1"/>
  <c r="A4945" i="1"/>
  <c r="A4944" i="1"/>
  <c r="A4943" i="1"/>
  <c r="A4942" i="1"/>
  <c r="A4941" i="1"/>
  <c r="A4940" i="1"/>
  <c r="A4939" i="1"/>
  <c r="A4938" i="1"/>
  <c r="A4937" i="1"/>
  <c r="A4936" i="1"/>
  <c r="A4935" i="1"/>
  <c r="A4934" i="1"/>
  <c r="A4933" i="1"/>
  <c r="A4932" i="1"/>
  <c r="A4931" i="1"/>
  <c r="A4930" i="1"/>
  <c r="A4929" i="1"/>
  <c r="A4928" i="1"/>
  <c r="A4927" i="1"/>
  <c r="A4926" i="1"/>
  <c r="A4925" i="1"/>
  <c r="A4924" i="1"/>
  <c r="A4923" i="1"/>
  <c r="A4922" i="1"/>
  <c r="A4921" i="1"/>
  <c r="A4920" i="1"/>
  <c r="A4919" i="1"/>
  <c r="A4918" i="1"/>
  <c r="A4917" i="1"/>
  <c r="A4916" i="1"/>
  <c r="A4915" i="1"/>
  <c r="A4914" i="1"/>
  <c r="A4913" i="1"/>
  <c r="A4912" i="1"/>
  <c r="A4911" i="1"/>
  <c r="A4910" i="1"/>
  <c r="A4909" i="1"/>
  <c r="A4908" i="1"/>
  <c r="A4907" i="1"/>
  <c r="A4906" i="1"/>
  <c r="A4905" i="1"/>
  <c r="A4904" i="1"/>
  <c r="A4903" i="1"/>
  <c r="A4902" i="1"/>
  <c r="A4901" i="1"/>
  <c r="A4900" i="1"/>
  <c r="A4899" i="1"/>
  <c r="A4898" i="1"/>
  <c r="A4897" i="1"/>
  <c r="A4896" i="1"/>
  <c r="A4895" i="1"/>
  <c r="A4894" i="1"/>
  <c r="A4893" i="1"/>
  <c r="A4892" i="1"/>
  <c r="A4891" i="1"/>
  <c r="A4890" i="1"/>
  <c r="A4889" i="1"/>
  <c r="A4888" i="1"/>
  <c r="A4887" i="1"/>
  <c r="A4886" i="1"/>
  <c r="A4885" i="1"/>
  <c r="A4884" i="1"/>
  <c r="A4883" i="1"/>
  <c r="A4882" i="1"/>
  <c r="A4881" i="1"/>
  <c r="A4880" i="1"/>
  <c r="A4879" i="1"/>
  <c r="A4878" i="1"/>
  <c r="A4877" i="1"/>
  <c r="A4876" i="1"/>
  <c r="A4875" i="1"/>
  <c r="A4874" i="1"/>
  <c r="A4873" i="1"/>
  <c r="A4872" i="1"/>
  <c r="A4871" i="1"/>
  <c r="A4870" i="1"/>
  <c r="A4869" i="1"/>
  <c r="A4868" i="1"/>
  <c r="A4867" i="1"/>
  <c r="A4866" i="1"/>
  <c r="A4865" i="1"/>
  <c r="A4864" i="1"/>
  <c r="A4863" i="1"/>
  <c r="A4862" i="1"/>
  <c r="A4861" i="1"/>
  <c r="A4860" i="1"/>
  <c r="A4859" i="1"/>
  <c r="A4858" i="1"/>
  <c r="A4857" i="1"/>
  <c r="A4856" i="1"/>
  <c r="A4855" i="1"/>
  <c r="A4854" i="1"/>
  <c r="A4853" i="1"/>
  <c r="A4852" i="1"/>
  <c r="A4851" i="1"/>
  <c r="A4850" i="1"/>
  <c r="A4849" i="1"/>
  <c r="A4848" i="1"/>
  <c r="A4847" i="1"/>
  <c r="A4846" i="1"/>
  <c r="A4845" i="1"/>
  <c r="A4844" i="1"/>
  <c r="A4843" i="1"/>
  <c r="A4842" i="1"/>
  <c r="A4841" i="1"/>
  <c r="A4840" i="1"/>
  <c r="A4839" i="1"/>
  <c r="A4838" i="1"/>
  <c r="A4837" i="1"/>
  <c r="A4836" i="1"/>
  <c r="A4835" i="1"/>
  <c r="A4834" i="1"/>
  <c r="A4833" i="1"/>
  <c r="A4832" i="1"/>
  <c r="A4831" i="1"/>
  <c r="A4830" i="1"/>
  <c r="A4829" i="1"/>
  <c r="A4828" i="1"/>
  <c r="A4827" i="1"/>
  <c r="A4826" i="1"/>
  <c r="A4825" i="1"/>
  <c r="A4824" i="1"/>
  <c r="A4823" i="1"/>
  <c r="A4822" i="1"/>
  <c r="A4821" i="1"/>
  <c r="A4820" i="1"/>
  <c r="A4819" i="1"/>
  <c r="A4818" i="1"/>
  <c r="A4817" i="1"/>
  <c r="A4816" i="1"/>
  <c r="A4815" i="1"/>
  <c r="A4814" i="1"/>
  <c r="A4813" i="1"/>
  <c r="A4812" i="1"/>
  <c r="A4811" i="1"/>
  <c r="A4810" i="1"/>
  <c r="A4809" i="1"/>
  <c r="A4808" i="1"/>
  <c r="A4807" i="1"/>
  <c r="A4806" i="1"/>
  <c r="A4805" i="1"/>
  <c r="A4804" i="1"/>
  <c r="A4803" i="1"/>
  <c r="A4802" i="1"/>
  <c r="A4801" i="1"/>
  <c r="A4800" i="1"/>
  <c r="A4799" i="1"/>
  <c r="A4798" i="1"/>
  <c r="A4797" i="1"/>
  <c r="A4796" i="1"/>
  <c r="A4795" i="1"/>
  <c r="A4794" i="1"/>
  <c r="A4793" i="1"/>
  <c r="A4792" i="1"/>
  <c r="A4791" i="1"/>
  <c r="A4790" i="1"/>
  <c r="A4789" i="1"/>
  <c r="A4788" i="1"/>
  <c r="A4787" i="1"/>
  <c r="A4786" i="1"/>
  <c r="A4785" i="1"/>
  <c r="A4784" i="1"/>
  <c r="A4783" i="1"/>
  <c r="A4782" i="1"/>
  <c r="A4781" i="1"/>
  <c r="A4780" i="1"/>
  <c r="A4779" i="1"/>
  <c r="A4778" i="1"/>
  <c r="A4777" i="1"/>
  <c r="A4776" i="1"/>
  <c r="A4775" i="1"/>
  <c r="A4774" i="1"/>
  <c r="A4773" i="1"/>
  <c r="A4772" i="1"/>
  <c r="A4771" i="1"/>
  <c r="A4770" i="1"/>
  <c r="A4769" i="1"/>
  <c r="A4768" i="1"/>
  <c r="A4767" i="1"/>
  <c r="A4766" i="1"/>
  <c r="A4765" i="1"/>
  <c r="A4764" i="1"/>
  <c r="A4763" i="1"/>
  <c r="A4762" i="1"/>
  <c r="A4761" i="1"/>
  <c r="A4760" i="1"/>
  <c r="A4759" i="1"/>
  <c r="A4758" i="1"/>
  <c r="A4757" i="1"/>
  <c r="A4756" i="1"/>
  <c r="A4755" i="1"/>
  <c r="A4754" i="1"/>
  <c r="A4753" i="1"/>
  <c r="A4752" i="1"/>
  <c r="A4751" i="1"/>
  <c r="A4750" i="1"/>
  <c r="A4749" i="1"/>
  <c r="A4748" i="1"/>
  <c r="A4747" i="1"/>
  <c r="A4746" i="1"/>
  <c r="A4745" i="1"/>
  <c r="A4744" i="1"/>
  <c r="A4743" i="1"/>
  <c r="A4742" i="1"/>
  <c r="A4741" i="1"/>
  <c r="A4740" i="1"/>
  <c r="A4739" i="1"/>
  <c r="A4738" i="1"/>
  <c r="A4737" i="1"/>
  <c r="A4736" i="1"/>
  <c r="A4735" i="1"/>
  <c r="A4734" i="1"/>
  <c r="A4733" i="1"/>
  <c r="A4732" i="1"/>
  <c r="A4731" i="1"/>
  <c r="A4730" i="1"/>
  <c r="A4729" i="1"/>
  <c r="A4728" i="1"/>
  <c r="A4727" i="1"/>
  <c r="A4726" i="1"/>
  <c r="A4725" i="1"/>
  <c r="A4724" i="1"/>
  <c r="A4723" i="1"/>
  <c r="A4722" i="1"/>
  <c r="A4721" i="1"/>
  <c r="A4720" i="1"/>
  <c r="A4719" i="1"/>
  <c r="A4718" i="1"/>
  <c r="A4717" i="1"/>
  <c r="A4716" i="1"/>
  <c r="A4715" i="1"/>
  <c r="A4714" i="1"/>
  <c r="A4713" i="1"/>
  <c r="A4712" i="1"/>
  <c r="A4711" i="1"/>
  <c r="A4710" i="1"/>
  <c r="A4709" i="1"/>
  <c r="A4708" i="1"/>
  <c r="A4707" i="1"/>
  <c r="A4706" i="1"/>
  <c r="A4705" i="1"/>
  <c r="A4704" i="1"/>
  <c r="A4703" i="1"/>
  <c r="A4702" i="1"/>
  <c r="A4701" i="1"/>
  <c r="A4700" i="1"/>
  <c r="A4699" i="1"/>
  <c r="A4698" i="1"/>
  <c r="A4697" i="1"/>
  <c r="A4696" i="1"/>
  <c r="A4695" i="1"/>
  <c r="A4694" i="1"/>
  <c r="A4693" i="1"/>
  <c r="A4692" i="1"/>
  <c r="A4691" i="1"/>
  <c r="A4690" i="1"/>
  <c r="A4689" i="1"/>
  <c r="A4688" i="1"/>
  <c r="A4687" i="1"/>
  <c r="A4686" i="1"/>
  <c r="A4685" i="1"/>
  <c r="A4684" i="1"/>
  <c r="A4683" i="1"/>
  <c r="A4682" i="1"/>
  <c r="A4681" i="1"/>
  <c r="A4680" i="1"/>
  <c r="A4679" i="1"/>
  <c r="A4678" i="1"/>
  <c r="A4677" i="1"/>
  <c r="A4676" i="1"/>
  <c r="A4675" i="1"/>
  <c r="A4674" i="1"/>
  <c r="A4673" i="1"/>
  <c r="A4672" i="1"/>
  <c r="A4671" i="1"/>
  <c r="A4670" i="1"/>
  <c r="A4669" i="1"/>
  <c r="A4668" i="1"/>
  <c r="A4667" i="1"/>
  <c r="A4666" i="1"/>
  <c r="A4665" i="1"/>
  <c r="A4664" i="1"/>
  <c r="A4663" i="1"/>
  <c r="A4661" i="1"/>
  <c r="A4660" i="1"/>
  <c r="A4659" i="1"/>
  <c r="A4658" i="1"/>
  <c r="A4657" i="1"/>
  <c r="A4656" i="1"/>
  <c r="A4655" i="1"/>
  <c r="A4654" i="1"/>
  <c r="A4653" i="1"/>
  <c r="A4652" i="1"/>
  <c r="A4651" i="1"/>
  <c r="A4650" i="1"/>
  <c r="A4649" i="1"/>
  <c r="A4648" i="1"/>
  <c r="A4647" i="1"/>
  <c r="A4646" i="1"/>
  <c r="A4645" i="1"/>
  <c r="A4644" i="1"/>
  <c r="A4643" i="1"/>
  <c r="A4642" i="1"/>
  <c r="A4641" i="1"/>
  <c r="A4640" i="1"/>
  <c r="A4639" i="1"/>
  <c r="A4638" i="1"/>
  <c r="A4637" i="1"/>
  <c r="A4636" i="1"/>
  <c r="A4635" i="1"/>
  <c r="A4634" i="1"/>
  <c r="A4633" i="1"/>
  <c r="A4632" i="1"/>
  <c r="A4631" i="1"/>
  <c r="A4630" i="1"/>
  <c r="A4629" i="1"/>
  <c r="A4628" i="1"/>
  <c r="A4627" i="1"/>
  <c r="A4626" i="1"/>
  <c r="A4625" i="1"/>
  <c r="A4624" i="1"/>
  <c r="A4623" i="1"/>
  <c r="A4622" i="1"/>
  <c r="A4621" i="1"/>
  <c r="A4620" i="1"/>
  <c r="A4619" i="1"/>
  <c r="A4618" i="1"/>
  <c r="A4617" i="1"/>
  <c r="A4616" i="1"/>
  <c r="A4615" i="1"/>
  <c r="A4614" i="1"/>
  <c r="A4613" i="1"/>
  <c r="A4612" i="1"/>
  <c r="A4611" i="1"/>
  <c r="A4610" i="1"/>
  <c r="A4609" i="1"/>
  <c r="A4608" i="1"/>
  <c r="A4607" i="1"/>
  <c r="A4606" i="1"/>
  <c r="A4605" i="1"/>
  <c r="A4604" i="1"/>
  <c r="A4603" i="1"/>
  <c r="A4602" i="1"/>
  <c r="A4601" i="1"/>
  <c r="A4600" i="1"/>
  <c r="A4599" i="1"/>
  <c r="A4598" i="1"/>
  <c r="A4597" i="1"/>
  <c r="A4596" i="1"/>
  <c r="A4595" i="1"/>
  <c r="A4594" i="1"/>
  <c r="A4593" i="1"/>
  <c r="A4592" i="1"/>
  <c r="A4591" i="1"/>
  <c r="A4590" i="1"/>
  <c r="A4589" i="1"/>
  <c r="A4588" i="1"/>
  <c r="A4587" i="1"/>
  <c r="A4586" i="1"/>
  <c r="A4585" i="1"/>
  <c r="A4584" i="1"/>
  <c r="A4583" i="1"/>
  <c r="A4582" i="1"/>
  <c r="A4581" i="1"/>
  <c r="A4580" i="1"/>
  <c r="A4579" i="1"/>
  <c r="A4578" i="1"/>
  <c r="A4577" i="1"/>
  <c r="A4576" i="1"/>
  <c r="A4575" i="1"/>
  <c r="A4574" i="1"/>
  <c r="A4573" i="1"/>
  <c r="A4572" i="1"/>
  <c r="A4571" i="1"/>
  <c r="A4570" i="1"/>
  <c r="A4569" i="1"/>
  <c r="A4568" i="1"/>
  <c r="A4567" i="1"/>
  <c r="A4566" i="1"/>
  <c r="A4565" i="1"/>
  <c r="A4564" i="1"/>
  <c r="A4563" i="1"/>
  <c r="A4562" i="1"/>
  <c r="A4561" i="1"/>
  <c r="A4560" i="1"/>
  <c r="A4559" i="1"/>
  <c r="A4558" i="1"/>
  <c r="A4557" i="1"/>
  <c r="A4556" i="1"/>
  <c r="A4555" i="1"/>
  <c r="A4554" i="1"/>
  <c r="A4553" i="1"/>
  <c r="A4552" i="1"/>
  <c r="A4551" i="1"/>
  <c r="A4550" i="1"/>
  <c r="A4549" i="1"/>
  <c r="A4548" i="1"/>
  <c r="A4547" i="1"/>
  <c r="A4546" i="1"/>
  <c r="A4545" i="1"/>
  <c r="A4544" i="1"/>
  <c r="A4543" i="1"/>
  <c r="A4542" i="1"/>
  <c r="A4541" i="1"/>
  <c r="A4540" i="1"/>
  <c r="A4539" i="1"/>
  <c r="A4538" i="1"/>
  <c r="A4537" i="1"/>
  <c r="A4536" i="1"/>
  <c r="A4535" i="1"/>
  <c r="A4534" i="1"/>
  <c r="A4533" i="1"/>
  <c r="A4532" i="1"/>
  <c r="A4531" i="1"/>
  <c r="A4530" i="1"/>
  <c r="A4529" i="1"/>
  <c r="A4528" i="1"/>
  <c r="A4527" i="1"/>
  <c r="A4526" i="1"/>
  <c r="A4525" i="1"/>
  <c r="A4524" i="1"/>
  <c r="A4523" i="1"/>
  <c r="A4522" i="1"/>
  <c r="A4521" i="1"/>
  <c r="A4520" i="1"/>
  <c r="A4519" i="1"/>
  <c r="A4518" i="1"/>
  <c r="A4517" i="1"/>
  <c r="A4516" i="1"/>
  <c r="A4515" i="1"/>
  <c r="A4514" i="1"/>
  <c r="A4513" i="1"/>
  <c r="A4512" i="1"/>
  <c r="A4511" i="1"/>
  <c r="A4510" i="1"/>
  <c r="A4509" i="1"/>
  <c r="A4508" i="1"/>
  <c r="A4507" i="1"/>
  <c r="A4506" i="1"/>
  <c r="A4505" i="1"/>
  <c r="A4504" i="1"/>
  <c r="A4503" i="1"/>
  <c r="A4502" i="1"/>
  <c r="A4501" i="1"/>
  <c r="A4500" i="1"/>
  <c r="A4499" i="1"/>
  <c r="A4498" i="1"/>
  <c r="A4497" i="1"/>
  <c r="A4496" i="1"/>
  <c r="A4495" i="1"/>
  <c r="A4494" i="1"/>
  <c r="A4493" i="1"/>
  <c r="A4492" i="1"/>
  <c r="A4491" i="1"/>
  <c r="A4490" i="1"/>
  <c r="A4489" i="1"/>
  <c r="A4488" i="1"/>
  <c r="A4487" i="1"/>
  <c r="A4486" i="1"/>
  <c r="A4485" i="1"/>
  <c r="A4484" i="1"/>
  <c r="A4483" i="1"/>
  <c r="A4482" i="1"/>
  <c r="A4481" i="1"/>
  <c r="A4480" i="1"/>
  <c r="A4479" i="1"/>
  <c r="A4478" i="1"/>
  <c r="A4477" i="1"/>
  <c r="A4476" i="1"/>
  <c r="A4475" i="1"/>
  <c r="A4474" i="1"/>
  <c r="A4473" i="1"/>
  <c r="A4472" i="1"/>
  <c r="A4471" i="1"/>
  <c r="A4470" i="1"/>
  <c r="A4469" i="1"/>
  <c r="A4468" i="1"/>
  <c r="A4467" i="1"/>
  <c r="A4466" i="1"/>
  <c r="A4465" i="1"/>
  <c r="A4464" i="1"/>
  <c r="A4463" i="1"/>
  <c r="A4462" i="1"/>
  <c r="A4461" i="1"/>
  <c r="A4460" i="1"/>
  <c r="A4459" i="1"/>
  <c r="A4458" i="1"/>
  <c r="A4457" i="1"/>
  <c r="A4456" i="1"/>
  <c r="A4455" i="1"/>
  <c r="A4454" i="1"/>
  <c r="A4453" i="1"/>
  <c r="A4452" i="1"/>
  <c r="A4451" i="1"/>
  <c r="A4450" i="1"/>
  <c r="A4449" i="1"/>
  <c r="A4448" i="1"/>
  <c r="A4447" i="1"/>
  <c r="A4446" i="1"/>
  <c r="A4445" i="1"/>
  <c r="A4444" i="1"/>
  <c r="A4443" i="1"/>
  <c r="A4442" i="1"/>
  <c r="A4441" i="1"/>
  <c r="A4440" i="1"/>
  <c r="A4439" i="1"/>
  <c r="A4438" i="1"/>
  <c r="A4437" i="1"/>
  <c r="A4436" i="1"/>
  <c r="A4435" i="1"/>
  <c r="A4434" i="1"/>
  <c r="A4433" i="1"/>
  <c r="A4432" i="1"/>
  <c r="A4431" i="1"/>
  <c r="A4430" i="1"/>
  <c r="A4429" i="1"/>
  <c r="A4428" i="1"/>
  <c r="A4427" i="1"/>
  <c r="A4426" i="1"/>
  <c r="A4425" i="1"/>
  <c r="A4424" i="1"/>
  <c r="A4423" i="1"/>
  <c r="A4422" i="1"/>
  <c r="A4421" i="1"/>
  <c r="A4420" i="1"/>
  <c r="A4419" i="1"/>
  <c r="A4418" i="1"/>
  <c r="A4417" i="1"/>
  <c r="A4416" i="1"/>
  <c r="A4415" i="1"/>
  <c r="A4414" i="1"/>
  <c r="A4413" i="1"/>
  <c r="A4412" i="1"/>
  <c r="A4411" i="1"/>
  <c r="A4410" i="1"/>
  <c r="A4409" i="1"/>
  <c r="A4408" i="1"/>
  <c r="A4407" i="1"/>
  <c r="A4406" i="1"/>
  <c r="A4405" i="1"/>
  <c r="A4404" i="1"/>
  <c r="A4403" i="1"/>
  <c r="A4402" i="1"/>
  <c r="A4401" i="1"/>
  <c r="A4400" i="1"/>
  <c r="A4399" i="1"/>
  <c r="A4398" i="1"/>
  <c r="A4397" i="1"/>
  <c r="A4396" i="1"/>
  <c r="A4395" i="1"/>
  <c r="A4394" i="1"/>
  <c r="A4393" i="1"/>
  <c r="A4392" i="1"/>
  <c r="A4391" i="1"/>
  <c r="A4390" i="1"/>
  <c r="A4389" i="1"/>
  <c r="A4388" i="1"/>
  <c r="A4387" i="1"/>
  <c r="A4386" i="1"/>
  <c r="A4385" i="1"/>
  <c r="A4384" i="1"/>
  <c r="A4383" i="1"/>
  <c r="A4382" i="1"/>
  <c r="A4381" i="1"/>
  <c r="A4380" i="1"/>
  <c r="A4379" i="1"/>
  <c r="A4378" i="1"/>
  <c r="A4377" i="1"/>
  <c r="A4376" i="1"/>
  <c r="A4375" i="1"/>
  <c r="A4374" i="1"/>
  <c r="A4373" i="1"/>
  <c r="A4372" i="1"/>
  <c r="A4371" i="1"/>
  <c r="A4370" i="1"/>
  <c r="A4369" i="1"/>
  <c r="A4368" i="1"/>
  <c r="A4367" i="1"/>
  <c r="A4366" i="1"/>
  <c r="A4365" i="1"/>
  <c r="A4364" i="1"/>
  <c r="A4363" i="1"/>
  <c r="A4362" i="1"/>
  <c r="A4361" i="1"/>
  <c r="A4360" i="1"/>
  <c r="A4359" i="1"/>
  <c r="A4358" i="1"/>
  <c r="A4357" i="1"/>
  <c r="A4356" i="1"/>
  <c r="A4355" i="1"/>
  <c r="A4354" i="1"/>
  <c r="A4353" i="1"/>
  <c r="A4352" i="1"/>
  <c r="A4351" i="1"/>
  <c r="A4350" i="1"/>
  <c r="A4349" i="1"/>
  <c r="A4348" i="1"/>
  <c r="A4347" i="1"/>
  <c r="A4346" i="1"/>
  <c r="A4345" i="1"/>
  <c r="A4344" i="1"/>
  <c r="A4343" i="1"/>
  <c r="A4342" i="1"/>
  <c r="A4341" i="1"/>
  <c r="A4340" i="1"/>
  <c r="A4339" i="1"/>
  <c r="A4338" i="1"/>
  <c r="A4337" i="1"/>
  <c r="A4336" i="1"/>
  <c r="A4335" i="1"/>
  <c r="A4334" i="1"/>
  <c r="A4333" i="1"/>
  <c r="A4332" i="1"/>
  <c r="A4331" i="1"/>
  <c r="A4330" i="1"/>
  <c r="A4329" i="1"/>
  <c r="A4328" i="1"/>
  <c r="A4327" i="1"/>
  <c r="A4326" i="1"/>
  <c r="A4325" i="1"/>
  <c r="A4324" i="1"/>
  <c r="A4323" i="1"/>
  <c r="A4322" i="1"/>
  <c r="A4321" i="1"/>
  <c r="A4320" i="1"/>
  <c r="A4319" i="1"/>
  <c r="A4318" i="1"/>
  <c r="A4317" i="1"/>
  <c r="A4316" i="1"/>
  <c r="A4315" i="1"/>
  <c r="A4314" i="1"/>
  <c r="A4313" i="1"/>
  <c r="A4312" i="1"/>
  <c r="A4311" i="1"/>
  <c r="A4310" i="1"/>
  <c r="A4309" i="1"/>
  <c r="A4308" i="1"/>
  <c r="A4307" i="1"/>
  <c r="A4306" i="1"/>
  <c r="A4305" i="1"/>
  <c r="A4304" i="1"/>
  <c r="A4303" i="1"/>
  <c r="A4302" i="1"/>
  <c r="A4301" i="1"/>
  <c r="A4300" i="1"/>
  <c r="A4299" i="1"/>
  <c r="A4298" i="1"/>
  <c r="A4297" i="1"/>
  <c r="A4296" i="1"/>
  <c r="A4295" i="1"/>
  <c r="A4294" i="1"/>
  <c r="A4293" i="1"/>
  <c r="A4292" i="1"/>
  <c r="A4291" i="1"/>
  <c r="A4290" i="1"/>
  <c r="A4289" i="1"/>
  <c r="A4288" i="1"/>
  <c r="A4287" i="1"/>
  <c r="A4286" i="1"/>
  <c r="A4285" i="1"/>
  <c r="A4284" i="1"/>
  <c r="A4283" i="1"/>
  <c r="A4282" i="1"/>
  <c r="A4281" i="1"/>
  <c r="A4280" i="1"/>
  <c r="A4279" i="1"/>
  <c r="A4278" i="1"/>
  <c r="A4277" i="1"/>
  <c r="A4276" i="1"/>
  <c r="A4275" i="1"/>
  <c r="A4274" i="1"/>
  <c r="A4273" i="1"/>
  <c r="A4272" i="1"/>
  <c r="A4271" i="1"/>
  <c r="A4270" i="1"/>
  <c r="A4269" i="1"/>
  <c r="A4268" i="1"/>
  <c r="A4267" i="1"/>
  <c r="A4266" i="1"/>
  <c r="A4265" i="1"/>
  <c r="A4264" i="1"/>
  <c r="A4263" i="1"/>
  <c r="A4262" i="1"/>
  <c r="A4261" i="1"/>
  <c r="A4260" i="1"/>
  <c r="A4259" i="1"/>
  <c r="A4258" i="1"/>
  <c r="A4257" i="1"/>
  <c r="A4256" i="1"/>
  <c r="A4255" i="1"/>
  <c r="A4254" i="1"/>
  <c r="A4253" i="1"/>
  <c r="A4252" i="1"/>
  <c r="A4251" i="1"/>
  <c r="A4250" i="1"/>
  <c r="A4249" i="1"/>
  <c r="A4248" i="1"/>
  <c r="A4247" i="1"/>
  <c r="A4246" i="1"/>
  <c r="A4245" i="1"/>
  <c r="A4244" i="1"/>
  <c r="A4243" i="1"/>
  <c r="A4242" i="1"/>
  <c r="A4241" i="1"/>
  <c r="A4240" i="1"/>
  <c r="A4239" i="1"/>
  <c r="A4238" i="1"/>
  <c r="A4237" i="1"/>
  <c r="A4236" i="1"/>
  <c r="A4235" i="1"/>
  <c r="A4234" i="1"/>
  <c r="A4233" i="1"/>
  <c r="A4232" i="1"/>
  <c r="A4231" i="1"/>
  <c r="A4230" i="1"/>
  <c r="A4229" i="1"/>
  <c r="A4228" i="1"/>
  <c r="A4227" i="1"/>
  <c r="A4226" i="1"/>
  <c r="A4225" i="1"/>
  <c r="A4224" i="1"/>
  <c r="A4223" i="1"/>
  <c r="A4222" i="1"/>
  <c r="A4221" i="1"/>
  <c r="A4220" i="1"/>
  <c r="A4219" i="1"/>
  <c r="A4218" i="1"/>
  <c r="A4217" i="1"/>
  <c r="A4216" i="1"/>
  <c r="A4215" i="1"/>
  <c r="A4214" i="1"/>
  <c r="A4213" i="1"/>
  <c r="A4212" i="1"/>
  <c r="A4211" i="1"/>
  <c r="A4210" i="1"/>
  <c r="A4209" i="1"/>
  <c r="A4208" i="1"/>
  <c r="A4207" i="1"/>
  <c r="A4206" i="1"/>
  <c r="A4205" i="1"/>
  <c r="A4204" i="1"/>
  <c r="A4203" i="1"/>
  <c r="A4202" i="1"/>
  <c r="A4201" i="1"/>
  <c r="A4200" i="1"/>
  <c r="A4199" i="1"/>
  <c r="A4198" i="1"/>
  <c r="A4196" i="1"/>
  <c r="A4195" i="1"/>
  <c r="A4194" i="1"/>
  <c r="A4193" i="1"/>
  <c r="A4192" i="1"/>
  <c r="A4191" i="1"/>
  <c r="A4190" i="1"/>
  <c r="A4189" i="1"/>
  <c r="A4188" i="1"/>
  <c r="A4187" i="1"/>
  <c r="A4186" i="1"/>
  <c r="A4185" i="1"/>
  <c r="A4184" i="1"/>
  <c r="A4183" i="1"/>
  <c r="A4182" i="1"/>
  <c r="A4181" i="1"/>
  <c r="A4180" i="1"/>
  <c r="A4179" i="1"/>
  <c r="A4178" i="1"/>
  <c r="A4177" i="1"/>
  <c r="A4176" i="1"/>
  <c r="A4175" i="1"/>
  <c r="A4174" i="1"/>
  <c r="A4173" i="1"/>
  <c r="A4172" i="1"/>
  <c r="A4171" i="1"/>
  <c r="A4170" i="1"/>
  <c r="A4169" i="1"/>
  <c r="A4168" i="1"/>
  <c r="A4167" i="1"/>
  <c r="A4166" i="1"/>
  <c r="A4165" i="1"/>
  <c r="A4164" i="1"/>
  <c r="A4163" i="1"/>
  <c r="A4162" i="1"/>
  <c r="A4161" i="1"/>
  <c r="A4160" i="1"/>
  <c r="A4159" i="1"/>
  <c r="A4158" i="1"/>
  <c r="A4157" i="1"/>
  <c r="A4156" i="1"/>
  <c r="A4155" i="1"/>
  <c r="A4154" i="1"/>
  <c r="A4153" i="1"/>
  <c r="A4152" i="1"/>
  <c r="A4151" i="1"/>
  <c r="A4150" i="1"/>
  <c r="A4149" i="1"/>
  <c r="A4148" i="1"/>
  <c r="A4147" i="1"/>
  <c r="A4146" i="1"/>
  <c r="A4145" i="1"/>
  <c r="A4144" i="1"/>
  <c r="A4143" i="1"/>
  <c r="A4142" i="1"/>
  <c r="A4141" i="1"/>
  <c r="A4140" i="1"/>
  <c r="A4139" i="1"/>
  <c r="A4138" i="1"/>
  <c r="A4137" i="1"/>
  <c r="A4136" i="1"/>
  <c r="A4135" i="1"/>
  <c r="A4134" i="1"/>
  <c r="A4133" i="1"/>
  <c r="A4132" i="1"/>
  <c r="A4131" i="1"/>
  <c r="A4130" i="1"/>
  <c r="A4129" i="1"/>
  <c r="A4128" i="1"/>
  <c r="A4127" i="1"/>
  <c r="A4126" i="1"/>
  <c r="A4125" i="1"/>
  <c r="A4124" i="1"/>
  <c r="A4123" i="1"/>
  <c r="A4122" i="1"/>
  <c r="A4121" i="1"/>
  <c r="A4120" i="1"/>
  <c r="A4119" i="1"/>
  <c r="A4118" i="1"/>
  <c r="A4117" i="1"/>
  <c r="A4116" i="1"/>
  <c r="A4115" i="1"/>
  <c r="A4114" i="1"/>
  <c r="A4113" i="1"/>
  <c r="A4112" i="1"/>
  <c r="A4111" i="1"/>
  <c r="A4110" i="1"/>
  <c r="A4109" i="1"/>
  <c r="A4108" i="1"/>
  <c r="A4107" i="1"/>
  <c r="A4106" i="1"/>
  <c r="A4105" i="1"/>
  <c r="A4104" i="1"/>
  <c r="A4103" i="1"/>
  <c r="A4102" i="1"/>
  <c r="A4101" i="1"/>
  <c r="A4100" i="1"/>
  <c r="A4099" i="1"/>
  <c r="A4098" i="1"/>
  <c r="A4097" i="1"/>
  <c r="A4096" i="1"/>
  <c r="A4095" i="1"/>
  <c r="A4094" i="1"/>
  <c r="A4093" i="1"/>
  <c r="A4092" i="1"/>
  <c r="A4091" i="1"/>
  <c r="A4090" i="1"/>
  <c r="A4089" i="1"/>
  <c r="A4088" i="1"/>
  <c r="A4087" i="1"/>
  <c r="A4086" i="1"/>
  <c r="A4085" i="1"/>
  <c r="A4084" i="1"/>
  <c r="A4083" i="1"/>
  <c r="A4082" i="1"/>
  <c r="A4081" i="1"/>
  <c r="A4080" i="1"/>
  <c r="A4079" i="1"/>
  <c r="A4078" i="1"/>
  <c r="A4077" i="1"/>
  <c r="A4076" i="1"/>
  <c r="A4075" i="1"/>
  <c r="A4074" i="1"/>
  <c r="A4073" i="1"/>
  <c r="A4072" i="1"/>
  <c r="A4071" i="1"/>
  <c r="A4070" i="1"/>
  <c r="A4069" i="1"/>
  <c r="A4068" i="1"/>
  <c r="A4067" i="1"/>
  <c r="A4066" i="1"/>
  <c r="A4065" i="1"/>
  <c r="A4064" i="1"/>
  <c r="A4063" i="1"/>
  <c r="A4062" i="1"/>
  <c r="A4061" i="1"/>
  <c r="A4060" i="1"/>
  <c r="A4059" i="1"/>
  <c r="A4058" i="1"/>
  <c r="A4057" i="1"/>
  <c r="A4056" i="1"/>
  <c r="A4055" i="1"/>
  <c r="A4054" i="1"/>
  <c r="A4053" i="1"/>
  <c r="A4052" i="1"/>
  <c r="A4051" i="1"/>
  <c r="A4050" i="1"/>
  <c r="A4049" i="1"/>
  <c r="A4048" i="1"/>
  <c r="A4047" i="1"/>
  <c r="A4046" i="1"/>
  <c r="A4045" i="1"/>
  <c r="A4044" i="1"/>
  <c r="A4043" i="1"/>
  <c r="A4042" i="1"/>
  <c r="A4041" i="1"/>
  <c r="A4040" i="1"/>
  <c r="A4039" i="1"/>
  <c r="A4038" i="1"/>
  <c r="A4037" i="1"/>
  <c r="A4036" i="1"/>
  <c r="A4035" i="1"/>
  <c r="A4034" i="1"/>
  <c r="A4033" i="1"/>
  <c r="A4032" i="1"/>
  <c r="A4031" i="1"/>
  <c r="A4030" i="1"/>
  <c r="A4029" i="1"/>
  <c r="A4028" i="1"/>
  <c r="A4027" i="1"/>
  <c r="A4026" i="1"/>
  <c r="A4025" i="1"/>
  <c r="A4024" i="1"/>
  <c r="A4023" i="1"/>
  <c r="A4022" i="1"/>
  <c r="A4021" i="1"/>
  <c r="A4020" i="1"/>
  <c r="A4019" i="1"/>
  <c r="A4018" i="1"/>
  <c r="A4017" i="1"/>
  <c r="A4016" i="1"/>
  <c r="A4015" i="1"/>
  <c r="A4014" i="1"/>
  <c r="A4013" i="1"/>
  <c r="A4012" i="1"/>
  <c r="A4011" i="1"/>
  <c r="A4010" i="1"/>
  <c r="A4009" i="1"/>
  <c r="A4008" i="1"/>
  <c r="A4007" i="1"/>
  <c r="A4006" i="1"/>
  <c r="A4005" i="1"/>
  <c r="A4004" i="1"/>
  <c r="A4003" i="1"/>
  <c r="A4002" i="1"/>
  <c r="A4001" i="1"/>
  <c r="A4000" i="1"/>
  <c r="A3999" i="1"/>
  <c r="A3998" i="1"/>
  <c r="A3997" i="1"/>
  <c r="A3996" i="1"/>
  <c r="A3995" i="1"/>
  <c r="A3994" i="1"/>
  <c r="A3993" i="1"/>
  <c r="A3992" i="1"/>
  <c r="A3991" i="1"/>
  <c r="A3990" i="1"/>
  <c r="A3989" i="1"/>
  <c r="A3988" i="1"/>
  <c r="A3987" i="1"/>
  <c r="A3986" i="1"/>
  <c r="A3985" i="1"/>
  <c r="A3984" i="1"/>
  <c r="A3983" i="1"/>
  <c r="A3982" i="1"/>
  <c r="A3981" i="1"/>
  <c r="A3980" i="1"/>
  <c r="A3979" i="1"/>
  <c r="A3978" i="1"/>
  <c r="A3977" i="1"/>
  <c r="A3976" i="1"/>
  <c r="A3975" i="1"/>
  <c r="A3974" i="1"/>
  <c r="A3973" i="1"/>
  <c r="A3972" i="1"/>
  <c r="A3971" i="1"/>
  <c r="A3970" i="1"/>
  <c r="A3969" i="1"/>
  <c r="A3968" i="1"/>
  <c r="A3967" i="1"/>
  <c r="A3966" i="1"/>
  <c r="A3965" i="1"/>
  <c r="A3964" i="1"/>
  <c r="A3963" i="1"/>
  <c r="A3962" i="1"/>
  <c r="A3961" i="1"/>
  <c r="A3960" i="1"/>
  <c r="A3959" i="1"/>
  <c r="A3958" i="1"/>
  <c r="A3957" i="1"/>
  <c r="A3956" i="1"/>
  <c r="A3955" i="1"/>
  <c r="A3954" i="1"/>
  <c r="A3953" i="1"/>
  <c r="A3952" i="1"/>
  <c r="A3951" i="1"/>
  <c r="A3950" i="1"/>
  <c r="A3949" i="1"/>
  <c r="A3948" i="1"/>
  <c r="A3947" i="1"/>
  <c r="A3946" i="1"/>
  <c r="A3945" i="1"/>
  <c r="A3944" i="1"/>
  <c r="A3943" i="1"/>
  <c r="A3942" i="1"/>
  <c r="A3941" i="1"/>
  <c r="A3940" i="1"/>
  <c r="A3939" i="1"/>
  <c r="A3938" i="1"/>
  <c r="A3937" i="1"/>
  <c r="A3936" i="1"/>
  <c r="A3935" i="1"/>
  <c r="A3934" i="1"/>
  <c r="A3933" i="1"/>
  <c r="A3932" i="1"/>
  <c r="A3931" i="1"/>
  <c r="A3930" i="1"/>
  <c r="A3929" i="1"/>
  <c r="A3928" i="1"/>
  <c r="A3927" i="1"/>
  <c r="A3926" i="1"/>
  <c r="A3925" i="1"/>
  <c r="A3924" i="1"/>
  <c r="A3923" i="1"/>
  <c r="A3922" i="1"/>
  <c r="A3921" i="1"/>
  <c r="A3920" i="1"/>
  <c r="A3919" i="1"/>
  <c r="A3918" i="1"/>
  <c r="A3917" i="1"/>
  <c r="A3916" i="1"/>
  <c r="A3915" i="1"/>
  <c r="A3914" i="1"/>
  <c r="A3913" i="1"/>
  <c r="A3912" i="1"/>
  <c r="A3911" i="1"/>
  <c r="A3910" i="1"/>
  <c r="A3909" i="1"/>
  <c r="A3908" i="1"/>
  <c r="A3907" i="1"/>
  <c r="A3906" i="1"/>
  <c r="A3905" i="1"/>
  <c r="A3904" i="1"/>
  <c r="A3903" i="1"/>
  <c r="A3902" i="1"/>
  <c r="A3901" i="1"/>
  <c r="A3900" i="1"/>
  <c r="A3899" i="1"/>
  <c r="A3898" i="1"/>
  <c r="A3897" i="1"/>
  <c r="A3896" i="1"/>
  <c r="A3895" i="1"/>
  <c r="A3894" i="1"/>
  <c r="A3893" i="1"/>
  <c r="A3892" i="1"/>
  <c r="A3891" i="1"/>
  <c r="A3890" i="1"/>
  <c r="A3889" i="1"/>
  <c r="A3888" i="1"/>
  <c r="A3887" i="1"/>
  <c r="A3886" i="1"/>
  <c r="A3885" i="1"/>
  <c r="A3884" i="1"/>
  <c r="A3883" i="1"/>
  <c r="A3882" i="1"/>
  <c r="A3881" i="1"/>
  <c r="A3880" i="1"/>
  <c r="A3879" i="1"/>
  <c r="A3878" i="1"/>
  <c r="A3877" i="1"/>
  <c r="A3876" i="1"/>
  <c r="A3875" i="1"/>
  <c r="A3874" i="1"/>
  <c r="A3873" i="1"/>
  <c r="A3872" i="1"/>
  <c r="A3871" i="1"/>
  <c r="A3870" i="1"/>
  <c r="A3869" i="1"/>
  <c r="A3868" i="1"/>
  <c r="A3867" i="1"/>
  <c r="A3866" i="1"/>
  <c r="A3865" i="1"/>
  <c r="A3864" i="1"/>
  <c r="A3863" i="1"/>
  <c r="A3862" i="1"/>
  <c r="A3861" i="1"/>
  <c r="A3860" i="1"/>
  <c r="A3859" i="1"/>
  <c r="A3858" i="1"/>
  <c r="A3857" i="1"/>
  <c r="A3856" i="1"/>
  <c r="A3855" i="1"/>
  <c r="A3854" i="1"/>
  <c r="A3853" i="1"/>
  <c r="A3852" i="1"/>
  <c r="A3851" i="1"/>
  <c r="A3850" i="1"/>
  <c r="A3849" i="1"/>
  <c r="A3848" i="1"/>
  <c r="A3847" i="1"/>
  <c r="A3846" i="1"/>
  <c r="A3845" i="1"/>
  <c r="A3844" i="1"/>
  <c r="A3843" i="1"/>
  <c r="A3842" i="1"/>
  <c r="A3841" i="1"/>
  <c r="A3840" i="1"/>
  <c r="A3839" i="1"/>
  <c r="A3838" i="1"/>
  <c r="A3837" i="1"/>
  <c r="A3836" i="1"/>
  <c r="A3835" i="1"/>
  <c r="A3834" i="1"/>
  <c r="A3833" i="1"/>
  <c r="A3832" i="1"/>
  <c r="A3831" i="1"/>
  <c r="A3830" i="1"/>
  <c r="A3829" i="1"/>
  <c r="A3828" i="1"/>
  <c r="A3827" i="1"/>
  <c r="A3826" i="1"/>
  <c r="A3825" i="1"/>
  <c r="A3824" i="1"/>
  <c r="A3823" i="1"/>
  <c r="A3822" i="1"/>
  <c r="A3821" i="1"/>
  <c r="A3820" i="1"/>
  <c r="A3819" i="1"/>
  <c r="A3818" i="1"/>
  <c r="A3817" i="1"/>
  <c r="A3816" i="1"/>
  <c r="A3815" i="1"/>
  <c r="A3814" i="1"/>
  <c r="A3813" i="1"/>
  <c r="A3812" i="1"/>
  <c r="A3811" i="1"/>
  <c r="A3810" i="1"/>
  <c r="A3809" i="1"/>
  <c r="A3808" i="1"/>
  <c r="A3807" i="1"/>
  <c r="A3806" i="1"/>
  <c r="A3805" i="1"/>
  <c r="A3804" i="1"/>
  <c r="A3803" i="1"/>
  <c r="A3802" i="1"/>
  <c r="A3801" i="1"/>
  <c r="A3800" i="1"/>
  <c r="A3799" i="1"/>
  <c r="A3798" i="1"/>
  <c r="A3797" i="1"/>
  <c r="A3796" i="1"/>
  <c r="A3795" i="1"/>
  <c r="A3794" i="1"/>
  <c r="A3793" i="1"/>
  <c r="A3792" i="1"/>
  <c r="A3791" i="1"/>
  <c r="A3790" i="1"/>
  <c r="A3789" i="1"/>
  <c r="A3788" i="1"/>
  <c r="A3787" i="1"/>
  <c r="A3786" i="1"/>
  <c r="A3785" i="1"/>
  <c r="A3784" i="1"/>
  <c r="A3783" i="1"/>
  <c r="A3782" i="1"/>
  <c r="A3781" i="1"/>
  <c r="A3780" i="1"/>
  <c r="A3779" i="1"/>
  <c r="A3778" i="1"/>
  <c r="A3777" i="1"/>
  <c r="A3776" i="1"/>
  <c r="A3775" i="1"/>
  <c r="A3774" i="1"/>
  <c r="A3773" i="1"/>
  <c r="A3772" i="1"/>
  <c r="A3771" i="1"/>
  <c r="A3770" i="1"/>
  <c r="A3769" i="1"/>
  <c r="A3768" i="1"/>
  <c r="A3767" i="1"/>
  <c r="A3766" i="1"/>
  <c r="A3765" i="1"/>
  <c r="A3764" i="1"/>
  <c r="A3763" i="1"/>
  <c r="A3762" i="1"/>
  <c r="A3761" i="1"/>
  <c r="A3760" i="1"/>
  <c r="A3759" i="1"/>
  <c r="A3758" i="1"/>
  <c r="A3757" i="1"/>
  <c r="A3756" i="1"/>
  <c r="A3755" i="1"/>
  <c r="A3754" i="1"/>
  <c r="A3753" i="1"/>
  <c r="A3752" i="1"/>
  <c r="A3751" i="1"/>
  <c r="A3750" i="1"/>
  <c r="A3749" i="1"/>
  <c r="A3748" i="1"/>
  <c r="A3747" i="1"/>
  <c r="A3746" i="1"/>
  <c r="A3745" i="1"/>
  <c r="A3744" i="1"/>
  <c r="A3743" i="1"/>
  <c r="A3742" i="1"/>
  <c r="A3741" i="1"/>
  <c r="A3740" i="1"/>
  <c r="A3739" i="1"/>
  <c r="A3738" i="1"/>
  <c r="A3737" i="1"/>
  <c r="A3736" i="1"/>
  <c r="A3735" i="1"/>
  <c r="A3734" i="1"/>
  <c r="A3733" i="1"/>
  <c r="A3731" i="1"/>
  <c r="A3730" i="1"/>
  <c r="A3729" i="1"/>
  <c r="A3728" i="1"/>
  <c r="A3727" i="1"/>
  <c r="A3726" i="1"/>
  <c r="A3725" i="1"/>
  <c r="A3724" i="1"/>
  <c r="A3723" i="1"/>
  <c r="A3722" i="1"/>
  <c r="A3721" i="1"/>
  <c r="A3720" i="1"/>
  <c r="A3719" i="1"/>
  <c r="A3718" i="1"/>
  <c r="A3717" i="1"/>
  <c r="A3716" i="1"/>
  <c r="A3715" i="1"/>
  <c r="A3714" i="1"/>
  <c r="A3713" i="1"/>
  <c r="A3712" i="1"/>
  <c r="A3711" i="1"/>
  <c r="A3710" i="1"/>
  <c r="A3709" i="1"/>
  <c r="A3708" i="1"/>
  <c r="A3707" i="1"/>
  <c r="A3706" i="1"/>
  <c r="A3705" i="1"/>
  <c r="A3704" i="1"/>
  <c r="A3703" i="1"/>
  <c r="A3702" i="1"/>
  <c r="A3701" i="1"/>
  <c r="A3700" i="1"/>
  <c r="A3699" i="1"/>
  <c r="A3698" i="1"/>
  <c r="A3697" i="1"/>
  <c r="A3696" i="1"/>
  <c r="A3695" i="1"/>
  <c r="A3694" i="1"/>
  <c r="A3693" i="1"/>
  <c r="A3692" i="1"/>
  <c r="A3691" i="1"/>
  <c r="A3690" i="1"/>
  <c r="A3689" i="1"/>
  <c r="A3688" i="1"/>
  <c r="A3687" i="1"/>
  <c r="A3686" i="1"/>
  <c r="A3685" i="1"/>
  <c r="A3684" i="1"/>
  <c r="A3683" i="1"/>
  <c r="A3682" i="1"/>
  <c r="A3681" i="1"/>
  <c r="A3680" i="1"/>
  <c r="A3679" i="1"/>
  <c r="A3678" i="1"/>
  <c r="A3677" i="1"/>
  <c r="A3676" i="1"/>
  <c r="A3675" i="1"/>
  <c r="A3674" i="1"/>
  <c r="A3673" i="1"/>
  <c r="A3672" i="1"/>
  <c r="A3671" i="1"/>
  <c r="A3670" i="1"/>
  <c r="A3669" i="1"/>
  <c r="A3668" i="1"/>
  <c r="A3667" i="1"/>
  <c r="A3666" i="1"/>
  <c r="A3665" i="1"/>
  <c r="A3664" i="1"/>
  <c r="A3663" i="1"/>
  <c r="A3662" i="1"/>
  <c r="A3661" i="1"/>
  <c r="A3660" i="1"/>
  <c r="A3659" i="1"/>
  <c r="A3658" i="1"/>
  <c r="A3657" i="1"/>
  <c r="A3656" i="1"/>
  <c r="A3655" i="1"/>
  <c r="A3654" i="1"/>
  <c r="A3653" i="1"/>
  <c r="A3652" i="1"/>
  <c r="A3651" i="1"/>
  <c r="A3650" i="1"/>
  <c r="A3649" i="1"/>
  <c r="A3648" i="1"/>
  <c r="A3647" i="1"/>
  <c r="A3646" i="1"/>
  <c r="A3645" i="1"/>
  <c r="A3644" i="1"/>
  <c r="A3643" i="1"/>
  <c r="A3642" i="1"/>
  <c r="A3641" i="1"/>
  <c r="A3640" i="1"/>
  <c r="A3639" i="1"/>
  <c r="A3638" i="1"/>
  <c r="A3637" i="1"/>
  <c r="A3636" i="1"/>
  <c r="A3635" i="1"/>
  <c r="A3634" i="1"/>
  <c r="A3633" i="1"/>
  <c r="A3632" i="1"/>
  <c r="A3631" i="1"/>
  <c r="A3630" i="1"/>
  <c r="A3629" i="1"/>
  <c r="A3628" i="1"/>
  <c r="A3627" i="1"/>
  <c r="A3626" i="1"/>
  <c r="A3625" i="1"/>
  <c r="A3624" i="1"/>
  <c r="A3623" i="1"/>
  <c r="A3622" i="1"/>
  <c r="A3621" i="1"/>
  <c r="A3620" i="1"/>
  <c r="A3619" i="1"/>
  <c r="A3618" i="1"/>
  <c r="A3617" i="1"/>
  <c r="A3616" i="1"/>
  <c r="A3615" i="1"/>
  <c r="A3614" i="1"/>
  <c r="A3613" i="1"/>
  <c r="A3612" i="1"/>
  <c r="A3611" i="1"/>
  <c r="A3610" i="1"/>
  <c r="A3609" i="1"/>
  <c r="A3608" i="1"/>
  <c r="A3607" i="1"/>
  <c r="A3606" i="1"/>
  <c r="A3605" i="1"/>
  <c r="A3604" i="1"/>
  <c r="A3603" i="1"/>
  <c r="A3602" i="1"/>
  <c r="A3601" i="1"/>
  <c r="A3600" i="1"/>
  <c r="A3599" i="1"/>
  <c r="A3598" i="1"/>
  <c r="A3597" i="1"/>
  <c r="A3596" i="1"/>
  <c r="A3595" i="1"/>
  <c r="A3594" i="1"/>
  <c r="A3593" i="1"/>
  <c r="A3592" i="1"/>
  <c r="A3591" i="1"/>
  <c r="A3590" i="1"/>
  <c r="A3589" i="1"/>
  <c r="A3588" i="1"/>
  <c r="A3587" i="1"/>
  <c r="A3586" i="1"/>
  <c r="A3585" i="1"/>
  <c r="A3584" i="1"/>
  <c r="A3583" i="1"/>
  <c r="A3582" i="1"/>
  <c r="A3581" i="1"/>
  <c r="A3580" i="1"/>
  <c r="A3579" i="1"/>
  <c r="A3578" i="1"/>
  <c r="A3577" i="1"/>
  <c r="A3576" i="1"/>
  <c r="A3575" i="1"/>
  <c r="A3574" i="1"/>
  <c r="A3573" i="1"/>
  <c r="A3572" i="1"/>
  <c r="A3571" i="1"/>
  <c r="A3570" i="1"/>
  <c r="A3569" i="1"/>
  <c r="A3568" i="1"/>
  <c r="A3567" i="1"/>
  <c r="A3566" i="1"/>
  <c r="A3565" i="1"/>
  <c r="A3564" i="1"/>
  <c r="A3563" i="1"/>
  <c r="A3562" i="1"/>
  <c r="A3561" i="1"/>
  <c r="A3560" i="1"/>
  <c r="A3559" i="1"/>
  <c r="A3558" i="1"/>
  <c r="A3557" i="1"/>
  <c r="A3556" i="1"/>
  <c r="A3555" i="1"/>
  <c r="A3554" i="1"/>
  <c r="A3553" i="1"/>
  <c r="A3552" i="1"/>
  <c r="A3551" i="1"/>
  <c r="A3550" i="1"/>
  <c r="A3549" i="1"/>
  <c r="A3548" i="1"/>
  <c r="A3547" i="1"/>
  <c r="A3546" i="1"/>
  <c r="A3545" i="1"/>
  <c r="A3544" i="1"/>
  <c r="A3543" i="1"/>
  <c r="A3542" i="1"/>
  <c r="A3541" i="1"/>
  <c r="A3540" i="1"/>
  <c r="A3539" i="1"/>
  <c r="A3538" i="1"/>
  <c r="A3537" i="1"/>
  <c r="A3536" i="1"/>
  <c r="A3535" i="1"/>
  <c r="A3534" i="1"/>
  <c r="A3533" i="1"/>
  <c r="A3532" i="1"/>
  <c r="A3531" i="1"/>
  <c r="A3530" i="1"/>
  <c r="A3529" i="1"/>
  <c r="A3528" i="1"/>
  <c r="A3527" i="1"/>
  <c r="A3526" i="1"/>
  <c r="A3525" i="1"/>
  <c r="A3524" i="1"/>
  <c r="A3523" i="1"/>
  <c r="A3522" i="1"/>
  <c r="A3521" i="1"/>
  <c r="A3520" i="1"/>
  <c r="A3519" i="1"/>
  <c r="A3518" i="1"/>
  <c r="A3517" i="1"/>
  <c r="A3516" i="1"/>
  <c r="A3515" i="1"/>
  <c r="A3514" i="1"/>
  <c r="A3513" i="1"/>
  <c r="A3512" i="1"/>
  <c r="A3511" i="1"/>
  <c r="A3510" i="1"/>
  <c r="A3509" i="1"/>
  <c r="A3508" i="1"/>
  <c r="A3507" i="1"/>
  <c r="A3506" i="1"/>
  <c r="A3505" i="1"/>
  <c r="A3504" i="1"/>
  <c r="A3503" i="1"/>
  <c r="A3502" i="1"/>
  <c r="A3501" i="1"/>
  <c r="A3500" i="1"/>
  <c r="A3499" i="1"/>
  <c r="A3498" i="1"/>
  <c r="A3497" i="1"/>
  <c r="A3496" i="1"/>
  <c r="A3495" i="1"/>
  <c r="A3494" i="1"/>
  <c r="A3493" i="1"/>
  <c r="A3492" i="1"/>
  <c r="A3491" i="1"/>
  <c r="A3490" i="1"/>
  <c r="A3489" i="1"/>
  <c r="A3488" i="1"/>
  <c r="A3487" i="1"/>
  <c r="A3486" i="1"/>
  <c r="A3485" i="1"/>
  <c r="A3484" i="1"/>
  <c r="A3483" i="1"/>
  <c r="A3482" i="1"/>
  <c r="A3481" i="1"/>
  <c r="A3480" i="1"/>
  <c r="A3479" i="1"/>
  <c r="A3478" i="1"/>
  <c r="A3477" i="1"/>
  <c r="A3476" i="1"/>
  <c r="A3475" i="1"/>
  <c r="A3474" i="1"/>
  <c r="A3473" i="1"/>
  <c r="A3472" i="1"/>
  <c r="A3471" i="1"/>
  <c r="A3470" i="1"/>
  <c r="A3469" i="1"/>
  <c r="A3468" i="1"/>
  <c r="A3467" i="1"/>
  <c r="A3466" i="1"/>
  <c r="A3465" i="1"/>
  <c r="A3464" i="1"/>
  <c r="A3463" i="1"/>
  <c r="A3462" i="1"/>
  <c r="A3461" i="1"/>
  <c r="A3460" i="1"/>
  <c r="A3459" i="1"/>
  <c r="A3458" i="1"/>
  <c r="A3457" i="1"/>
  <c r="A3456" i="1"/>
  <c r="A3455" i="1"/>
  <c r="A3454" i="1"/>
  <c r="A3453" i="1"/>
  <c r="A3452" i="1"/>
  <c r="A3451" i="1"/>
  <c r="A3450" i="1"/>
  <c r="A3449" i="1"/>
  <c r="A3448" i="1"/>
  <c r="A3447" i="1"/>
  <c r="A3446" i="1"/>
  <c r="A3445" i="1"/>
  <c r="A3444" i="1"/>
  <c r="A3443" i="1"/>
  <c r="A3442" i="1"/>
  <c r="A3441" i="1"/>
  <c r="A3440" i="1"/>
  <c r="A3439" i="1"/>
  <c r="A3438" i="1"/>
  <c r="A3437" i="1"/>
  <c r="A3436" i="1"/>
  <c r="A3435" i="1"/>
  <c r="A3434" i="1"/>
  <c r="A3433" i="1"/>
  <c r="A3432" i="1"/>
  <c r="A3431" i="1"/>
  <c r="A3430" i="1"/>
  <c r="A3429" i="1"/>
  <c r="A3428" i="1"/>
  <c r="A3427" i="1"/>
  <c r="A3426" i="1"/>
  <c r="A3425" i="1"/>
  <c r="A3424" i="1"/>
  <c r="A3423" i="1"/>
  <c r="A3422" i="1"/>
  <c r="A3421" i="1"/>
  <c r="A3420" i="1"/>
  <c r="A3419" i="1"/>
  <c r="A3418" i="1"/>
  <c r="A3417" i="1"/>
  <c r="A3416" i="1"/>
  <c r="A3415" i="1"/>
  <c r="A3414" i="1"/>
  <c r="A3413" i="1"/>
  <c r="A3412" i="1"/>
  <c r="A3411" i="1"/>
  <c r="A3410" i="1"/>
  <c r="A3409" i="1"/>
  <c r="A3408" i="1"/>
  <c r="A3407" i="1"/>
  <c r="A3406" i="1"/>
  <c r="A3405" i="1"/>
  <c r="A3404" i="1"/>
  <c r="A3403" i="1"/>
  <c r="A3402" i="1"/>
  <c r="A3401" i="1"/>
  <c r="A3400" i="1"/>
  <c r="A3399" i="1"/>
  <c r="A3398" i="1"/>
  <c r="A3397" i="1"/>
  <c r="A3396" i="1"/>
  <c r="A3395" i="1"/>
  <c r="A3394" i="1"/>
  <c r="A3393" i="1"/>
  <c r="A3392" i="1"/>
  <c r="A3391" i="1"/>
  <c r="A3390" i="1"/>
  <c r="A3389" i="1"/>
  <c r="A3388" i="1"/>
  <c r="A3387" i="1"/>
  <c r="A3386" i="1"/>
  <c r="A3385" i="1"/>
  <c r="A3384" i="1"/>
  <c r="A3383" i="1"/>
  <c r="A3382" i="1"/>
  <c r="A3381" i="1"/>
  <c r="A3380" i="1"/>
  <c r="A3379" i="1"/>
  <c r="A3378" i="1"/>
  <c r="A3377" i="1"/>
  <c r="A3376" i="1"/>
  <c r="A3375" i="1"/>
  <c r="A3374" i="1"/>
  <c r="A3373" i="1"/>
  <c r="A3372" i="1"/>
  <c r="A3371" i="1"/>
  <c r="A3370" i="1"/>
  <c r="A3369" i="1"/>
  <c r="A3368" i="1"/>
  <c r="A3367" i="1"/>
  <c r="A3366" i="1"/>
  <c r="A3365" i="1"/>
  <c r="A3364" i="1"/>
  <c r="A3363" i="1"/>
  <c r="A3362" i="1"/>
  <c r="A3361" i="1"/>
  <c r="A3360" i="1"/>
  <c r="A3359" i="1"/>
  <c r="A3358" i="1"/>
  <c r="A3357" i="1"/>
  <c r="A3356" i="1"/>
  <c r="A3355" i="1"/>
  <c r="A3354" i="1"/>
  <c r="A3353" i="1"/>
  <c r="A3352" i="1"/>
  <c r="A3351" i="1"/>
  <c r="A3350" i="1"/>
  <c r="A3349" i="1"/>
  <c r="A3348" i="1"/>
  <c r="A3347" i="1"/>
  <c r="A3346" i="1"/>
  <c r="A3345" i="1"/>
  <c r="A3344" i="1"/>
  <c r="A3343" i="1"/>
  <c r="A3342" i="1"/>
  <c r="A3341" i="1"/>
  <c r="A3340" i="1"/>
  <c r="A3339" i="1"/>
  <c r="A3338" i="1"/>
  <c r="A3337" i="1"/>
  <c r="A3336" i="1"/>
  <c r="A3335" i="1"/>
  <c r="A3334" i="1"/>
  <c r="A3333" i="1"/>
  <c r="A3332" i="1"/>
  <c r="A3331" i="1"/>
  <c r="A3330" i="1"/>
  <c r="A3329" i="1"/>
  <c r="A3328" i="1"/>
  <c r="A3327" i="1"/>
  <c r="A3326" i="1"/>
  <c r="A3325" i="1"/>
  <c r="A3324" i="1"/>
  <c r="A3323" i="1"/>
  <c r="A3322" i="1"/>
  <c r="A3321" i="1"/>
  <c r="A3320" i="1"/>
  <c r="A3319" i="1"/>
  <c r="A3318" i="1"/>
  <c r="A3317" i="1"/>
  <c r="A3316" i="1"/>
  <c r="A3315" i="1"/>
  <c r="A3314" i="1"/>
  <c r="A3313" i="1"/>
  <c r="A3312" i="1"/>
  <c r="A3311" i="1"/>
  <c r="A3310" i="1"/>
  <c r="A3309" i="1"/>
  <c r="A3308" i="1"/>
  <c r="A3307" i="1"/>
  <c r="A3306" i="1"/>
  <c r="A3305" i="1"/>
  <c r="A3304" i="1"/>
  <c r="A3303" i="1"/>
  <c r="A3302" i="1"/>
  <c r="A3301" i="1"/>
  <c r="A3300" i="1"/>
  <c r="A3299" i="1"/>
  <c r="A3298" i="1"/>
  <c r="A3297" i="1"/>
  <c r="A3296" i="1"/>
  <c r="A3295" i="1"/>
  <c r="A3294" i="1"/>
  <c r="A3293" i="1"/>
  <c r="A3292" i="1"/>
  <c r="A3291" i="1"/>
  <c r="A3290" i="1"/>
  <c r="A3289" i="1"/>
  <c r="A3288" i="1"/>
  <c r="A3287" i="1"/>
  <c r="A3286" i="1"/>
  <c r="A3285" i="1"/>
  <c r="A3284" i="1"/>
  <c r="A3283" i="1"/>
  <c r="A3282" i="1"/>
  <c r="A3281" i="1"/>
  <c r="A3280" i="1"/>
  <c r="A3279" i="1"/>
  <c r="A3278" i="1"/>
  <c r="A3277" i="1"/>
  <c r="A3276" i="1"/>
  <c r="A3275" i="1"/>
  <c r="A3274" i="1"/>
  <c r="A3273" i="1"/>
  <c r="A3272" i="1"/>
  <c r="A3271" i="1"/>
  <c r="A3270" i="1"/>
  <c r="A3269" i="1"/>
  <c r="A3268" i="1"/>
  <c r="A3266" i="1"/>
  <c r="A3265" i="1"/>
  <c r="A3264" i="1"/>
  <c r="A3263" i="1"/>
  <c r="A3262" i="1"/>
  <c r="A3261" i="1"/>
  <c r="A3260" i="1"/>
  <c r="A3259" i="1"/>
  <c r="A3258" i="1"/>
  <c r="A3257" i="1"/>
  <c r="A3256" i="1"/>
  <c r="A3255" i="1"/>
  <c r="A3254" i="1"/>
  <c r="A3253" i="1"/>
  <c r="A3252" i="1"/>
  <c r="A3251" i="1"/>
  <c r="A3250" i="1"/>
  <c r="A3249" i="1"/>
  <c r="A3248" i="1"/>
  <c r="A3247" i="1"/>
  <c r="A3246" i="1"/>
  <c r="A3245" i="1"/>
  <c r="A3244" i="1"/>
  <c r="A3243" i="1"/>
  <c r="A3242" i="1"/>
  <c r="A3241" i="1"/>
  <c r="A3240" i="1"/>
  <c r="A3239" i="1"/>
  <c r="A3238" i="1"/>
  <c r="A3237" i="1"/>
  <c r="A3236" i="1"/>
  <c r="A3235" i="1"/>
  <c r="A3234" i="1"/>
  <c r="A3233" i="1"/>
  <c r="A3232" i="1"/>
  <c r="A3231" i="1"/>
  <c r="A3230" i="1"/>
  <c r="A3229" i="1"/>
  <c r="A3228" i="1"/>
  <c r="A3227" i="1"/>
  <c r="A3226" i="1"/>
  <c r="A3225" i="1"/>
  <c r="A3224" i="1"/>
  <c r="A3223" i="1"/>
  <c r="A3222" i="1"/>
  <c r="A3221" i="1"/>
  <c r="A3220" i="1"/>
  <c r="A3219" i="1"/>
  <c r="A3218" i="1"/>
  <c r="A3217" i="1"/>
  <c r="A3216" i="1"/>
  <c r="A3215" i="1"/>
  <c r="A3214" i="1"/>
  <c r="A3213" i="1"/>
  <c r="A3212" i="1"/>
  <c r="A3211" i="1"/>
  <c r="A3210" i="1"/>
  <c r="A3209" i="1"/>
  <c r="A3208" i="1"/>
  <c r="A3207" i="1"/>
  <c r="A3206" i="1"/>
  <c r="A3205" i="1"/>
  <c r="A3204" i="1"/>
  <c r="A3203" i="1"/>
  <c r="A3202" i="1"/>
  <c r="A3201" i="1"/>
  <c r="A3200" i="1"/>
  <c r="A3199" i="1"/>
  <c r="A3198" i="1"/>
  <c r="A3197" i="1"/>
  <c r="A3196" i="1"/>
  <c r="A3195" i="1"/>
  <c r="A3194" i="1"/>
  <c r="A3193" i="1"/>
  <c r="A3192" i="1"/>
  <c r="A3191" i="1"/>
  <c r="A3190" i="1"/>
  <c r="A3189" i="1"/>
  <c r="A3188" i="1"/>
  <c r="A3187" i="1"/>
  <c r="A3186" i="1"/>
  <c r="A3185" i="1"/>
  <c r="A3184" i="1"/>
  <c r="A3183" i="1"/>
  <c r="A3182" i="1"/>
  <c r="A3181" i="1"/>
  <c r="A3180" i="1"/>
  <c r="A3179" i="1"/>
  <c r="A3178" i="1"/>
  <c r="A3177" i="1"/>
  <c r="A3176" i="1"/>
  <c r="A3175" i="1"/>
  <c r="A3174" i="1"/>
  <c r="A3173" i="1"/>
  <c r="A3172" i="1"/>
  <c r="A3171" i="1"/>
  <c r="A3170" i="1"/>
  <c r="A3169" i="1"/>
  <c r="A3168" i="1"/>
  <c r="A3167" i="1"/>
  <c r="A3166" i="1"/>
  <c r="A3165" i="1"/>
  <c r="A3164" i="1"/>
  <c r="A3163" i="1"/>
  <c r="A3162" i="1"/>
  <c r="A3161" i="1"/>
  <c r="A3160" i="1"/>
  <c r="A3159" i="1"/>
  <c r="A3158" i="1"/>
  <c r="A3157" i="1"/>
  <c r="A3156" i="1"/>
  <c r="A3155" i="1"/>
  <c r="A3154" i="1"/>
  <c r="A3153" i="1"/>
  <c r="A3152" i="1"/>
  <c r="A3151" i="1"/>
  <c r="A3150" i="1"/>
  <c r="A3149" i="1"/>
  <c r="A3148" i="1"/>
  <c r="A3147" i="1"/>
  <c r="A3146" i="1"/>
  <c r="A3145" i="1"/>
  <c r="A3144" i="1"/>
  <c r="A3143" i="1"/>
  <c r="A3142" i="1"/>
  <c r="A3141" i="1"/>
  <c r="A3140" i="1"/>
  <c r="A3139" i="1"/>
  <c r="A3138" i="1"/>
  <c r="A3137" i="1"/>
  <c r="A3136" i="1"/>
  <c r="A3135" i="1"/>
  <c r="A3134" i="1"/>
  <c r="A3133" i="1"/>
  <c r="A3132" i="1"/>
  <c r="A3131" i="1"/>
  <c r="A3130" i="1"/>
  <c r="A3129" i="1"/>
  <c r="A3128" i="1"/>
  <c r="A3127" i="1"/>
  <c r="A3126" i="1"/>
  <c r="A3125" i="1"/>
  <c r="A3124" i="1"/>
  <c r="A3123" i="1"/>
  <c r="A3122" i="1"/>
  <c r="A3121" i="1"/>
  <c r="A3120" i="1"/>
  <c r="A3119" i="1"/>
  <c r="A3118" i="1"/>
  <c r="A3117" i="1"/>
  <c r="A3116" i="1"/>
  <c r="A3115" i="1"/>
  <c r="A3114" i="1"/>
  <c r="A3113" i="1"/>
  <c r="A3112" i="1"/>
  <c r="A3111" i="1"/>
  <c r="A3110" i="1"/>
  <c r="A3109" i="1"/>
  <c r="A3108" i="1"/>
  <c r="A3107" i="1"/>
  <c r="A3106" i="1"/>
  <c r="A3105" i="1"/>
  <c r="A3104" i="1"/>
  <c r="A3103" i="1"/>
  <c r="A3102" i="1"/>
  <c r="A3101" i="1"/>
  <c r="A3100" i="1"/>
  <c r="A3099" i="1"/>
  <c r="A3098" i="1"/>
  <c r="A3097" i="1"/>
  <c r="A3096" i="1"/>
  <c r="A3095" i="1"/>
  <c r="A3094" i="1"/>
  <c r="A3093" i="1"/>
  <c r="A3092" i="1"/>
  <c r="A3091" i="1"/>
  <c r="A3090" i="1"/>
  <c r="A3089" i="1"/>
  <c r="A3088" i="1"/>
  <c r="A3087" i="1"/>
  <c r="A3086" i="1"/>
  <c r="A3085" i="1"/>
  <c r="A3084" i="1"/>
  <c r="A3083" i="1"/>
  <c r="A3082" i="1"/>
  <c r="A3081" i="1"/>
  <c r="A3080" i="1"/>
  <c r="A3079" i="1"/>
  <c r="A3078" i="1"/>
  <c r="A3077" i="1"/>
  <c r="A3076" i="1"/>
  <c r="A3075" i="1"/>
  <c r="A3074" i="1"/>
  <c r="A3073" i="1"/>
  <c r="A3072" i="1"/>
  <c r="A3071" i="1"/>
  <c r="A3070" i="1"/>
  <c r="A3069" i="1"/>
  <c r="A3068" i="1"/>
  <c r="A3067" i="1"/>
  <c r="A3066" i="1"/>
  <c r="A3065" i="1"/>
  <c r="A3064" i="1"/>
  <c r="A3063" i="1"/>
  <c r="A3062" i="1"/>
  <c r="A3061" i="1"/>
  <c r="A3060" i="1"/>
  <c r="A3059" i="1"/>
  <c r="A3058" i="1"/>
  <c r="A3057" i="1"/>
  <c r="A3056" i="1"/>
  <c r="A3055" i="1"/>
  <c r="A3054" i="1"/>
  <c r="A3053" i="1"/>
  <c r="A3052" i="1"/>
  <c r="A3051" i="1"/>
  <c r="A3050" i="1"/>
  <c r="A3049" i="1"/>
  <c r="A3048" i="1"/>
  <c r="A3047" i="1"/>
  <c r="A3046" i="1"/>
  <c r="A3045" i="1"/>
  <c r="A3044" i="1"/>
  <c r="A3043" i="1"/>
  <c r="A3042" i="1"/>
  <c r="A3041" i="1"/>
  <c r="A3040" i="1"/>
  <c r="A3039" i="1"/>
  <c r="A3038" i="1"/>
  <c r="A3037" i="1"/>
  <c r="A3036" i="1"/>
  <c r="A3035" i="1"/>
  <c r="A3034" i="1"/>
  <c r="A3033" i="1"/>
  <c r="A3032" i="1"/>
  <c r="A3031" i="1"/>
  <c r="A3030" i="1"/>
  <c r="A3029" i="1"/>
  <c r="A3028" i="1"/>
  <c r="A3027" i="1"/>
  <c r="A3026" i="1"/>
  <c r="A3025" i="1"/>
  <c r="A3024" i="1"/>
  <c r="A3023" i="1"/>
  <c r="A3022" i="1"/>
  <c r="A3021" i="1"/>
  <c r="A3020" i="1"/>
  <c r="A3019" i="1"/>
  <c r="A3018" i="1"/>
  <c r="A3017" i="1"/>
  <c r="A3016" i="1"/>
  <c r="A3015" i="1"/>
  <c r="A3014" i="1"/>
  <c r="A3013" i="1"/>
  <c r="A3012" i="1"/>
  <c r="A3011" i="1"/>
  <c r="A3010" i="1"/>
  <c r="A3009" i="1"/>
  <c r="A3008" i="1"/>
  <c r="A3007" i="1"/>
  <c r="A3006" i="1"/>
  <c r="A3005" i="1"/>
  <c r="A3004" i="1"/>
  <c r="A3003" i="1"/>
  <c r="A3002" i="1"/>
  <c r="A3001" i="1"/>
  <c r="A3000" i="1"/>
  <c r="A2999" i="1"/>
  <c r="A2998" i="1"/>
  <c r="A2997" i="1"/>
  <c r="A2996" i="1"/>
  <c r="A2995" i="1"/>
  <c r="A2994" i="1"/>
  <c r="A2993" i="1"/>
  <c r="A2992" i="1"/>
  <c r="A2991" i="1"/>
  <c r="A2990" i="1"/>
  <c r="A2989" i="1"/>
  <c r="A2988" i="1"/>
  <c r="A2987" i="1"/>
  <c r="A2986" i="1"/>
  <c r="A2985" i="1"/>
  <c r="A2984" i="1"/>
  <c r="A2983" i="1"/>
  <c r="A2982" i="1"/>
  <c r="A2981" i="1"/>
  <c r="A2980" i="1"/>
  <c r="A2979" i="1"/>
  <c r="A2978" i="1"/>
  <c r="A2977" i="1"/>
  <c r="A2976" i="1"/>
  <c r="A2975" i="1"/>
  <c r="A2974" i="1"/>
  <c r="A2973" i="1"/>
  <c r="A2972" i="1"/>
  <c r="A2971" i="1"/>
  <c r="A2970" i="1"/>
  <c r="A2969" i="1"/>
  <c r="A2968" i="1"/>
  <c r="A2967" i="1"/>
  <c r="A2966" i="1"/>
  <c r="A2965" i="1"/>
  <c r="A2964" i="1"/>
  <c r="A2963" i="1"/>
  <c r="A2962" i="1"/>
  <c r="A2961" i="1"/>
  <c r="A2960" i="1"/>
  <c r="A2959" i="1"/>
  <c r="A2958" i="1"/>
  <c r="A2957" i="1"/>
  <c r="A2956" i="1"/>
  <c r="A2955" i="1"/>
  <c r="A2954" i="1"/>
  <c r="A2953" i="1"/>
  <c r="A2952" i="1"/>
  <c r="A2951" i="1"/>
  <c r="A2950" i="1"/>
  <c r="A2949" i="1"/>
  <c r="A2948" i="1"/>
  <c r="A2947" i="1"/>
  <c r="A2946" i="1"/>
  <c r="A2945" i="1"/>
  <c r="A2944" i="1"/>
  <c r="A2943" i="1"/>
  <c r="A2942" i="1"/>
  <c r="A2941" i="1"/>
  <c r="A2940" i="1"/>
  <c r="A2939" i="1"/>
  <c r="A2938" i="1"/>
  <c r="A2937" i="1"/>
  <c r="A2936" i="1"/>
  <c r="A2935" i="1"/>
  <c r="A2934" i="1"/>
  <c r="A2933" i="1"/>
  <c r="A2932" i="1"/>
  <c r="A2931" i="1"/>
  <c r="A2930" i="1"/>
  <c r="A2929" i="1"/>
  <c r="A2928" i="1"/>
  <c r="A2927" i="1"/>
  <c r="A2926" i="1"/>
  <c r="A2925" i="1"/>
  <c r="A2924" i="1"/>
  <c r="A2923" i="1"/>
  <c r="A2922" i="1"/>
  <c r="A2921" i="1"/>
  <c r="A2920" i="1"/>
  <c r="A2919" i="1"/>
  <c r="A2918" i="1"/>
  <c r="A2917" i="1"/>
  <c r="A2916" i="1"/>
  <c r="A2915" i="1"/>
  <c r="A2914" i="1"/>
  <c r="A2913" i="1"/>
  <c r="A2912" i="1"/>
  <c r="A2911" i="1"/>
  <c r="A2910" i="1"/>
  <c r="A2909" i="1"/>
  <c r="A2908" i="1"/>
  <c r="A2907" i="1"/>
  <c r="A2906" i="1"/>
  <c r="A2905" i="1"/>
  <c r="A2904" i="1"/>
  <c r="A2903" i="1"/>
  <c r="A2902" i="1"/>
  <c r="A2901" i="1"/>
  <c r="A2900" i="1"/>
  <c r="A2899" i="1"/>
  <c r="A2898" i="1"/>
  <c r="A2897" i="1"/>
  <c r="A2896" i="1"/>
  <c r="A2895" i="1"/>
  <c r="A2894" i="1"/>
  <c r="A2893" i="1"/>
  <c r="A2892" i="1"/>
  <c r="A2891" i="1"/>
  <c r="A2890" i="1"/>
  <c r="A2889" i="1"/>
  <c r="A2888" i="1"/>
  <c r="A2887" i="1"/>
  <c r="A2886" i="1"/>
  <c r="A2885" i="1"/>
  <c r="A2884" i="1"/>
  <c r="A2883" i="1"/>
  <c r="A2882" i="1"/>
  <c r="A2881" i="1"/>
  <c r="A2880" i="1"/>
  <c r="A2879" i="1"/>
  <c r="A2878" i="1"/>
  <c r="A2877" i="1"/>
  <c r="A2876" i="1"/>
  <c r="A2875" i="1"/>
  <c r="A2874" i="1"/>
  <c r="A2873" i="1"/>
  <c r="A2872" i="1"/>
  <c r="A2871" i="1"/>
  <c r="A2870" i="1"/>
  <c r="A2869" i="1"/>
  <c r="A2868" i="1"/>
  <c r="A2867" i="1"/>
  <c r="A2866" i="1"/>
  <c r="A2865" i="1"/>
  <c r="A2864" i="1"/>
  <c r="A2863" i="1"/>
  <c r="A2862" i="1"/>
  <c r="A2861" i="1"/>
  <c r="A2860" i="1"/>
  <c r="A2859" i="1"/>
  <c r="A2858" i="1"/>
  <c r="A2857" i="1"/>
  <c r="A2856" i="1"/>
  <c r="A2855" i="1"/>
  <c r="A2854" i="1"/>
  <c r="A2853" i="1"/>
  <c r="A2852" i="1"/>
  <c r="A2851" i="1"/>
  <c r="A2850" i="1"/>
  <c r="A2849" i="1"/>
  <c r="A2848" i="1"/>
  <c r="A2847" i="1"/>
  <c r="A2846" i="1"/>
  <c r="A2845" i="1"/>
  <c r="A2844" i="1"/>
  <c r="A2843" i="1"/>
  <c r="A2842" i="1"/>
  <c r="A2841" i="1"/>
  <c r="A2840" i="1"/>
  <c r="A2839" i="1"/>
  <c r="A2838" i="1"/>
  <c r="A2837" i="1"/>
  <c r="A2836" i="1"/>
  <c r="A2835" i="1"/>
  <c r="A2834" i="1"/>
  <c r="A2833" i="1"/>
  <c r="A2832" i="1"/>
  <c r="A2831" i="1"/>
  <c r="A2830" i="1"/>
  <c r="A2829" i="1"/>
  <c r="A2828" i="1"/>
  <c r="A2827" i="1"/>
  <c r="A2826" i="1"/>
  <c r="A2825" i="1"/>
  <c r="A2824" i="1"/>
  <c r="A2823" i="1"/>
  <c r="A2822" i="1"/>
  <c r="A2821" i="1"/>
  <c r="A2820" i="1"/>
  <c r="A2819" i="1"/>
  <c r="A2818" i="1"/>
  <c r="A2817" i="1"/>
  <c r="A2816" i="1"/>
  <c r="A2815" i="1"/>
  <c r="A2814" i="1"/>
  <c r="A2813" i="1"/>
  <c r="A2812" i="1"/>
  <c r="A2811" i="1"/>
  <c r="A2810" i="1"/>
  <c r="A2809" i="1"/>
  <c r="A2808" i="1"/>
  <c r="A2807" i="1"/>
  <c r="A2806" i="1"/>
  <c r="A2805" i="1"/>
  <c r="A2804" i="1"/>
  <c r="A2803" i="1"/>
  <c r="A2801" i="1"/>
  <c r="A2800" i="1"/>
  <c r="A2799" i="1"/>
  <c r="A2798" i="1"/>
  <c r="A2797" i="1"/>
  <c r="A2796" i="1"/>
  <c r="A2795" i="1"/>
  <c r="A2794" i="1"/>
  <c r="A2793" i="1"/>
  <c r="A2792" i="1"/>
  <c r="A2791" i="1"/>
  <c r="A2790" i="1"/>
  <c r="A2789" i="1"/>
  <c r="A2788" i="1"/>
  <c r="A2787" i="1"/>
  <c r="A2786" i="1"/>
  <c r="A2785" i="1"/>
  <c r="A2784" i="1"/>
  <c r="A2783" i="1"/>
  <c r="A2782" i="1"/>
  <c r="A2781" i="1"/>
  <c r="A2780" i="1"/>
  <c r="A2779" i="1"/>
  <c r="A2778" i="1"/>
  <c r="A2777" i="1"/>
  <c r="A2776" i="1"/>
  <c r="A2775" i="1"/>
  <c r="A2774" i="1"/>
  <c r="A2773" i="1"/>
  <c r="A2772" i="1"/>
  <c r="A2771" i="1"/>
  <c r="A2770" i="1"/>
  <c r="A2769" i="1"/>
  <c r="A2768" i="1"/>
  <c r="A2767" i="1"/>
  <c r="A2766" i="1"/>
  <c r="A2765" i="1"/>
  <c r="A2764" i="1"/>
  <c r="A2763" i="1"/>
  <c r="A2762" i="1"/>
  <c r="A2761" i="1"/>
  <c r="A2760" i="1"/>
  <c r="A2759" i="1"/>
  <c r="A2758" i="1"/>
  <c r="A2757" i="1"/>
  <c r="A2756" i="1"/>
  <c r="A2755" i="1"/>
  <c r="A2754" i="1"/>
  <c r="A2753" i="1"/>
  <c r="A2752" i="1"/>
  <c r="A2751" i="1"/>
  <c r="A2750" i="1"/>
  <c r="A2749" i="1"/>
  <c r="A2748" i="1"/>
  <c r="A2747" i="1"/>
  <c r="A2746" i="1"/>
  <c r="A2745" i="1"/>
  <c r="A2744" i="1"/>
  <c r="A2743" i="1"/>
  <c r="A2742" i="1"/>
  <c r="A2741" i="1"/>
  <c r="A2740" i="1"/>
  <c r="A2739" i="1"/>
  <c r="A2738" i="1"/>
  <c r="A2737" i="1"/>
  <c r="A2736" i="1"/>
  <c r="A2735" i="1"/>
  <c r="A2734" i="1"/>
  <c r="A2733" i="1"/>
  <c r="A2732" i="1"/>
  <c r="A2731" i="1"/>
  <c r="A2730" i="1"/>
  <c r="A2729" i="1"/>
  <c r="A2728" i="1"/>
  <c r="A2727" i="1"/>
  <c r="A2726" i="1"/>
  <c r="A2725" i="1"/>
  <c r="A2724" i="1"/>
  <c r="A2723" i="1"/>
  <c r="A2722" i="1"/>
  <c r="A2721" i="1"/>
  <c r="A2720" i="1"/>
  <c r="A2719" i="1"/>
  <c r="A2718" i="1"/>
  <c r="A2717" i="1"/>
  <c r="A2716" i="1"/>
  <c r="A2715" i="1"/>
  <c r="A2714" i="1"/>
  <c r="A2713" i="1"/>
  <c r="A2712" i="1"/>
  <c r="A2711" i="1"/>
  <c r="A2710" i="1"/>
  <c r="A2709" i="1"/>
  <c r="A2708" i="1"/>
  <c r="A2707" i="1"/>
  <c r="A2706" i="1"/>
  <c r="A2705" i="1"/>
  <c r="A2704" i="1"/>
  <c r="A2703" i="1"/>
  <c r="A2702" i="1"/>
  <c r="A2701" i="1"/>
  <c r="A2700" i="1"/>
  <c r="A2699" i="1"/>
  <c r="A2698" i="1"/>
  <c r="A2697" i="1"/>
  <c r="A2696" i="1"/>
  <c r="A2695" i="1"/>
  <c r="A2694" i="1"/>
  <c r="A2693" i="1"/>
  <c r="A2692" i="1"/>
  <c r="A2691" i="1"/>
  <c r="A2690" i="1"/>
  <c r="A2689" i="1"/>
  <c r="A2688" i="1"/>
  <c r="A2687" i="1"/>
  <c r="A2686" i="1"/>
  <c r="A2685" i="1"/>
  <c r="A2684" i="1"/>
  <c r="A2683" i="1"/>
  <c r="A2682" i="1"/>
  <c r="A2681" i="1"/>
  <c r="A2680" i="1"/>
  <c r="A2679" i="1"/>
  <c r="A2678" i="1"/>
  <c r="A2677" i="1"/>
  <c r="A2676" i="1"/>
  <c r="A2675" i="1"/>
  <c r="A2674" i="1"/>
  <c r="A2673" i="1"/>
  <c r="A2672" i="1"/>
  <c r="A2671" i="1"/>
  <c r="A2670" i="1"/>
  <c r="A2669" i="1"/>
  <c r="A2668" i="1"/>
  <c r="A2667" i="1"/>
  <c r="A2666" i="1"/>
  <c r="A2665" i="1"/>
  <c r="A2664" i="1"/>
  <c r="A2663" i="1"/>
  <c r="A2662" i="1"/>
  <c r="A2661" i="1"/>
  <c r="A2660" i="1"/>
  <c r="A2659" i="1"/>
  <c r="A2658" i="1"/>
  <c r="A2657" i="1"/>
  <c r="A2656" i="1"/>
  <c r="A2655" i="1"/>
  <c r="A2654" i="1"/>
  <c r="A2653" i="1"/>
  <c r="A2652" i="1"/>
  <c r="A2651" i="1"/>
  <c r="A2650" i="1"/>
  <c r="A2649" i="1"/>
  <c r="A2648" i="1"/>
  <c r="A2647" i="1"/>
  <c r="A2646" i="1"/>
  <c r="A2645" i="1"/>
  <c r="A2644" i="1"/>
  <c r="A2643" i="1"/>
  <c r="A2642" i="1"/>
  <c r="A2641" i="1"/>
  <c r="A2640" i="1"/>
  <c r="A2639" i="1"/>
  <c r="A2638" i="1"/>
  <c r="A2637" i="1"/>
  <c r="A2636" i="1"/>
  <c r="A2635" i="1"/>
  <c r="A2634" i="1"/>
  <c r="A2633" i="1"/>
  <c r="A2632" i="1"/>
  <c r="A2631" i="1"/>
  <c r="A2630" i="1"/>
  <c r="A2629" i="1"/>
  <c r="A2628" i="1"/>
  <c r="A2627" i="1"/>
  <c r="A2626" i="1"/>
  <c r="A2625" i="1"/>
  <c r="A2624" i="1"/>
  <c r="A2623" i="1"/>
  <c r="A2622" i="1"/>
  <c r="A2621" i="1"/>
  <c r="A2620" i="1"/>
  <c r="A2619" i="1"/>
  <c r="A2618" i="1"/>
  <c r="A2617" i="1"/>
  <c r="A2616" i="1"/>
  <c r="A2615" i="1"/>
  <c r="A2614" i="1"/>
  <c r="A2613" i="1"/>
  <c r="A2612" i="1"/>
  <c r="A2611" i="1"/>
  <c r="A2610" i="1"/>
  <c r="A2609" i="1"/>
  <c r="A2608" i="1"/>
  <c r="A2607" i="1"/>
  <c r="A2606" i="1"/>
  <c r="A2605" i="1"/>
  <c r="A2604" i="1"/>
  <c r="A2603" i="1"/>
  <c r="A2602" i="1"/>
  <c r="A2601" i="1"/>
  <c r="A2600" i="1"/>
  <c r="A2599" i="1"/>
  <c r="A2598" i="1"/>
  <c r="A2597" i="1"/>
  <c r="A2596" i="1"/>
  <c r="A2595" i="1"/>
  <c r="A2594" i="1"/>
  <c r="A2593" i="1"/>
  <c r="A2592" i="1"/>
  <c r="A2591" i="1"/>
  <c r="A2590" i="1"/>
  <c r="A2589" i="1"/>
  <c r="A2588" i="1"/>
  <c r="A2587" i="1"/>
  <c r="A2586" i="1"/>
  <c r="A2585" i="1"/>
  <c r="A2584" i="1"/>
  <c r="A2583" i="1"/>
  <c r="A2582" i="1"/>
  <c r="A2581" i="1"/>
  <c r="A2580" i="1"/>
  <c r="A2579" i="1"/>
  <c r="A2578" i="1"/>
  <c r="A2577" i="1"/>
  <c r="A2576" i="1"/>
  <c r="A2575" i="1"/>
  <c r="A2574" i="1"/>
  <c r="A2573" i="1"/>
  <c r="A2572" i="1"/>
  <c r="A2571" i="1"/>
  <c r="A2570" i="1"/>
  <c r="A2569" i="1"/>
  <c r="A2568" i="1"/>
  <c r="A2567" i="1"/>
  <c r="A2566" i="1"/>
  <c r="A2565" i="1"/>
  <c r="A2564" i="1"/>
  <c r="A2563" i="1"/>
  <c r="A2562" i="1"/>
  <c r="A2561" i="1"/>
  <c r="A2560" i="1"/>
  <c r="A2559" i="1"/>
  <c r="A2558" i="1"/>
  <c r="A2557" i="1"/>
  <c r="A2556" i="1"/>
  <c r="A2555" i="1"/>
  <c r="A2554" i="1"/>
  <c r="A2553" i="1"/>
  <c r="A2552" i="1"/>
  <c r="A2551" i="1"/>
  <c r="A2550" i="1"/>
  <c r="A2549" i="1"/>
  <c r="A2548" i="1"/>
  <c r="A2547" i="1"/>
  <c r="A2546" i="1"/>
  <c r="A2545" i="1"/>
  <c r="A2544" i="1"/>
  <c r="A2543" i="1"/>
  <c r="A2542" i="1"/>
  <c r="A2541" i="1"/>
  <c r="A2540" i="1"/>
  <c r="A2539" i="1"/>
  <c r="A2538" i="1"/>
  <c r="A2537" i="1"/>
  <c r="A2536" i="1"/>
  <c r="A2535" i="1"/>
  <c r="A2534" i="1"/>
  <c r="A2533" i="1"/>
  <c r="A2532" i="1"/>
  <c r="A2531" i="1"/>
  <c r="A2530" i="1"/>
  <c r="A2529" i="1"/>
  <c r="A2528" i="1"/>
  <c r="A2527" i="1"/>
  <c r="A2526" i="1"/>
  <c r="A2525" i="1"/>
  <c r="A2524" i="1"/>
  <c r="A2523" i="1"/>
  <c r="A2522" i="1"/>
  <c r="A2521" i="1"/>
  <c r="A2520" i="1"/>
  <c r="A2519" i="1"/>
  <c r="A2518" i="1"/>
  <c r="A2517" i="1"/>
  <c r="A2516" i="1"/>
  <c r="A2515" i="1"/>
  <c r="A2514" i="1"/>
  <c r="A2513" i="1"/>
  <c r="A2512" i="1"/>
  <c r="A2511" i="1"/>
  <c r="A2510" i="1"/>
  <c r="A2509" i="1"/>
  <c r="A2508" i="1"/>
  <c r="A2507" i="1"/>
  <c r="A2506" i="1"/>
  <c r="A2505" i="1"/>
  <c r="A2504" i="1"/>
  <c r="A2503" i="1"/>
  <c r="A2502" i="1"/>
  <c r="A2501" i="1"/>
  <c r="A2500" i="1"/>
  <c r="A2499" i="1"/>
  <c r="A2498" i="1"/>
  <c r="A2497" i="1"/>
  <c r="A2496" i="1"/>
  <c r="A2495" i="1"/>
  <c r="A2494" i="1"/>
  <c r="A2493" i="1"/>
  <c r="A2492" i="1"/>
  <c r="A2491" i="1"/>
  <c r="A2490" i="1"/>
  <c r="A2489" i="1"/>
  <c r="A2488" i="1"/>
  <c r="A2487" i="1"/>
  <c r="A2486" i="1"/>
  <c r="A2485" i="1"/>
  <c r="A2484" i="1"/>
  <c r="A2483" i="1"/>
  <c r="A2482" i="1"/>
  <c r="A2481" i="1"/>
  <c r="A2480" i="1"/>
  <c r="A2479" i="1"/>
  <c r="A2478" i="1"/>
  <c r="A2477" i="1"/>
  <c r="A2476" i="1"/>
  <c r="A2475" i="1"/>
  <c r="A2474" i="1"/>
  <c r="A2473" i="1"/>
  <c r="A2472" i="1"/>
  <c r="A2471" i="1"/>
  <c r="A2470" i="1"/>
  <c r="A2469" i="1"/>
  <c r="A2468" i="1"/>
  <c r="A2467" i="1"/>
  <c r="A2466" i="1"/>
  <c r="A2465" i="1"/>
  <c r="A2464" i="1"/>
  <c r="A2463" i="1"/>
  <c r="A2462" i="1"/>
  <c r="A2461" i="1"/>
  <c r="A2460" i="1"/>
  <c r="A2459" i="1"/>
  <c r="A2458" i="1"/>
  <c r="A2457" i="1"/>
  <c r="A2456" i="1"/>
  <c r="A2455" i="1"/>
  <c r="A2454" i="1"/>
  <c r="A2453" i="1"/>
  <c r="A2452" i="1"/>
  <c r="A2451" i="1"/>
  <c r="A2450" i="1"/>
  <c r="A2449" i="1"/>
  <c r="A2448" i="1"/>
  <c r="A2447" i="1"/>
  <c r="A2446" i="1"/>
  <c r="A2445" i="1"/>
  <c r="A2444" i="1"/>
  <c r="A2443" i="1"/>
  <c r="A2442" i="1"/>
  <c r="A2441" i="1"/>
  <c r="A2440" i="1"/>
  <c r="A2439" i="1"/>
  <c r="A2438" i="1"/>
  <c r="A2437" i="1"/>
  <c r="A2436" i="1"/>
  <c r="A2435" i="1"/>
  <c r="A2434" i="1"/>
  <c r="A2433" i="1"/>
  <c r="A2432" i="1"/>
  <c r="A2431" i="1"/>
  <c r="A2430" i="1"/>
  <c r="A2429" i="1"/>
  <c r="A2428" i="1"/>
  <c r="A2427" i="1"/>
  <c r="A2426" i="1"/>
  <c r="A2425" i="1"/>
  <c r="A2424" i="1"/>
  <c r="A2423" i="1"/>
  <c r="A2422" i="1"/>
  <c r="A2421" i="1"/>
  <c r="A2420" i="1"/>
  <c r="A2419" i="1"/>
  <c r="A2418" i="1"/>
  <c r="A2417" i="1"/>
  <c r="A2416" i="1"/>
  <c r="A2415" i="1"/>
  <c r="A2414" i="1"/>
  <c r="A2413" i="1"/>
  <c r="A2412" i="1"/>
  <c r="A2411" i="1"/>
  <c r="A2410" i="1"/>
  <c r="A2409" i="1"/>
  <c r="A2408" i="1"/>
  <c r="A2407" i="1"/>
  <c r="A2406" i="1"/>
  <c r="A2405" i="1"/>
  <c r="A2404" i="1"/>
  <c r="A2403" i="1"/>
  <c r="A2402" i="1"/>
  <c r="A2401" i="1"/>
  <c r="A2400" i="1"/>
  <c r="A2399" i="1"/>
  <c r="A2398" i="1"/>
  <c r="A2397" i="1"/>
  <c r="A2396" i="1"/>
  <c r="A2395" i="1"/>
  <c r="A2394" i="1"/>
  <c r="A2393" i="1"/>
  <c r="A2392" i="1"/>
  <c r="A2391" i="1"/>
  <c r="A2390" i="1"/>
  <c r="A2389" i="1"/>
  <c r="A2388" i="1"/>
  <c r="A2387" i="1"/>
  <c r="A2386" i="1"/>
  <c r="A2385" i="1"/>
  <c r="A2384" i="1"/>
  <c r="A2383" i="1"/>
  <c r="A2382" i="1"/>
  <c r="A2381" i="1"/>
  <c r="A2380" i="1"/>
  <c r="A2379" i="1"/>
  <c r="A2378" i="1"/>
  <c r="A2377" i="1"/>
  <c r="A2376" i="1"/>
  <c r="A2375" i="1"/>
  <c r="A2374" i="1"/>
  <c r="A2373" i="1"/>
  <c r="A2372" i="1"/>
  <c r="A2371" i="1"/>
  <c r="A2370" i="1"/>
  <c r="A2369" i="1"/>
  <c r="A2368" i="1"/>
  <c r="A2367" i="1"/>
  <c r="A2366" i="1"/>
  <c r="A2365" i="1"/>
  <c r="A2364" i="1"/>
  <c r="A2363" i="1"/>
  <c r="A2362" i="1"/>
  <c r="A2361" i="1"/>
  <c r="A2360" i="1"/>
  <c r="A2359" i="1"/>
  <c r="A2358" i="1"/>
  <c r="A2357" i="1"/>
  <c r="A2356" i="1"/>
  <c r="A2355" i="1"/>
  <c r="A2354" i="1"/>
  <c r="A2353" i="1"/>
  <c r="A2352" i="1"/>
  <c r="A2351" i="1"/>
  <c r="A2350" i="1"/>
  <c r="A2349" i="1"/>
  <c r="A2348" i="1"/>
  <c r="A2347" i="1"/>
  <c r="A2346" i="1"/>
  <c r="A2345" i="1"/>
  <c r="A2344" i="1"/>
  <c r="A2343" i="1"/>
  <c r="A2342" i="1"/>
  <c r="A2341" i="1"/>
  <c r="A2340" i="1"/>
  <c r="A2339" i="1"/>
  <c r="A2338" i="1"/>
  <c r="A2335" i="1"/>
  <c r="A2336" i="1"/>
  <c r="A2334" i="1"/>
  <c r="A2333" i="1"/>
  <c r="A2332" i="1"/>
  <c r="A2331" i="1"/>
  <c r="A2330" i="1"/>
  <c r="A2329" i="1"/>
  <c r="A2328" i="1"/>
  <c r="A2327" i="1"/>
  <c r="A2326" i="1"/>
  <c r="A2325" i="1"/>
  <c r="A2324" i="1"/>
  <c r="A2323" i="1"/>
  <c r="A2322" i="1"/>
  <c r="A2321" i="1"/>
  <c r="A2320" i="1"/>
  <c r="A2319" i="1"/>
  <c r="A2318" i="1"/>
  <c r="A2317" i="1"/>
  <c r="A2316" i="1"/>
  <c r="A2315" i="1"/>
  <c r="A2314" i="1"/>
  <c r="A2313" i="1"/>
  <c r="A2312" i="1"/>
  <c r="A2311" i="1"/>
  <c r="A2310" i="1"/>
  <c r="A2309" i="1"/>
  <c r="A2308" i="1"/>
  <c r="A2307" i="1"/>
  <c r="A2306" i="1"/>
  <c r="A2305" i="1"/>
  <c r="A2304" i="1"/>
  <c r="A2303" i="1"/>
  <c r="A2302" i="1"/>
  <c r="A2301" i="1"/>
  <c r="A2300" i="1"/>
  <c r="A2299" i="1"/>
  <c r="A2298" i="1"/>
  <c r="A2297" i="1"/>
  <c r="A2296" i="1"/>
  <c r="A2295" i="1"/>
  <c r="A2294" i="1"/>
  <c r="A2293" i="1"/>
  <c r="A2292" i="1"/>
  <c r="A2291" i="1"/>
  <c r="A2290" i="1"/>
  <c r="A2289" i="1"/>
  <c r="A2288" i="1"/>
  <c r="A2287" i="1"/>
  <c r="A2286" i="1"/>
  <c r="A2285" i="1"/>
  <c r="A2284" i="1"/>
  <c r="A2283" i="1"/>
  <c r="A2282" i="1"/>
  <c r="A2281" i="1"/>
  <c r="A2280" i="1"/>
  <c r="A2279" i="1"/>
  <c r="A2278" i="1"/>
  <c r="A2277" i="1"/>
  <c r="A2276" i="1"/>
  <c r="A2275" i="1"/>
  <c r="A2274" i="1"/>
  <c r="A2273" i="1"/>
  <c r="A2272" i="1"/>
  <c r="A2271" i="1"/>
  <c r="A2270" i="1"/>
  <c r="A2269" i="1"/>
  <c r="A2268" i="1"/>
  <c r="A2267" i="1"/>
  <c r="A2266" i="1"/>
  <c r="A2265" i="1"/>
  <c r="A2264" i="1"/>
  <c r="A2263" i="1"/>
  <c r="A2262" i="1"/>
  <c r="A2261" i="1"/>
  <c r="A2260" i="1"/>
  <c r="A2259" i="1"/>
  <c r="A2258" i="1"/>
  <c r="A2257" i="1"/>
  <c r="A2256" i="1"/>
  <c r="A2255" i="1"/>
  <c r="A2254" i="1"/>
  <c r="A2253" i="1"/>
  <c r="A2252" i="1"/>
  <c r="A2251" i="1"/>
  <c r="A2250" i="1"/>
  <c r="A2249" i="1"/>
  <c r="A2248" i="1"/>
  <c r="A2247" i="1"/>
  <c r="A2246" i="1"/>
  <c r="A2245" i="1"/>
  <c r="A2244" i="1"/>
  <c r="A2243" i="1"/>
  <c r="A2242" i="1"/>
  <c r="A2241" i="1"/>
  <c r="A2240" i="1"/>
  <c r="A2239" i="1"/>
  <c r="A2238" i="1"/>
  <c r="A2237" i="1"/>
  <c r="A2236" i="1"/>
  <c r="A2235" i="1"/>
  <c r="A2234" i="1"/>
  <c r="A2233" i="1"/>
  <c r="A2232" i="1"/>
  <c r="A2231" i="1"/>
  <c r="A2230" i="1"/>
  <c r="A2229" i="1"/>
  <c r="A2228" i="1"/>
  <c r="A2227" i="1"/>
  <c r="A2226" i="1"/>
  <c r="A2225" i="1"/>
  <c r="A2224" i="1"/>
  <c r="A2223" i="1"/>
  <c r="A2222" i="1"/>
  <c r="A2221" i="1"/>
  <c r="A2220" i="1"/>
  <c r="A2219" i="1"/>
  <c r="A2218" i="1"/>
  <c r="A2217" i="1"/>
  <c r="A2216" i="1"/>
  <c r="A2215" i="1"/>
  <c r="A2214" i="1"/>
  <c r="A2213" i="1"/>
  <c r="A2212" i="1"/>
  <c r="A2211" i="1"/>
  <c r="A2210" i="1"/>
  <c r="A2209" i="1"/>
  <c r="A2208" i="1"/>
  <c r="A2207" i="1"/>
  <c r="A2206" i="1"/>
  <c r="A2205" i="1"/>
  <c r="A2204" i="1"/>
  <c r="A2203" i="1"/>
  <c r="A2202" i="1"/>
  <c r="A2201" i="1"/>
  <c r="A2200" i="1"/>
  <c r="A2199" i="1"/>
  <c r="A2198" i="1"/>
  <c r="A2197" i="1"/>
  <c r="A2196" i="1"/>
  <c r="A2195" i="1"/>
  <c r="A2194" i="1"/>
  <c r="A2193" i="1"/>
  <c r="A2192" i="1"/>
  <c r="A2191" i="1"/>
  <c r="A2190" i="1"/>
  <c r="A2189" i="1"/>
  <c r="A2188" i="1"/>
  <c r="A2187" i="1"/>
  <c r="A2186" i="1"/>
  <c r="A2185" i="1"/>
  <c r="A2184" i="1"/>
  <c r="A2183" i="1"/>
  <c r="A2182" i="1"/>
  <c r="A2181" i="1"/>
  <c r="A2180" i="1"/>
  <c r="A2179" i="1"/>
  <c r="A2178" i="1"/>
  <c r="A2177" i="1"/>
  <c r="A2176" i="1"/>
  <c r="A2175" i="1"/>
  <c r="A2174" i="1"/>
  <c r="A2173" i="1"/>
  <c r="A2172" i="1"/>
  <c r="A2171" i="1"/>
  <c r="A2170" i="1"/>
  <c r="A2169" i="1"/>
  <c r="A2168" i="1"/>
  <c r="A2167" i="1"/>
  <c r="A2166" i="1"/>
  <c r="A2165" i="1"/>
  <c r="A2164" i="1"/>
  <c r="A2163" i="1"/>
  <c r="A2162" i="1"/>
  <c r="A2161" i="1"/>
  <c r="A2160" i="1"/>
  <c r="A2159" i="1"/>
  <c r="A2158" i="1"/>
  <c r="A2157" i="1"/>
  <c r="A2156" i="1"/>
  <c r="A2155" i="1"/>
  <c r="A2154" i="1"/>
  <c r="A2153" i="1"/>
  <c r="A2152" i="1"/>
  <c r="A2151" i="1"/>
  <c r="A2150" i="1"/>
  <c r="A2149" i="1"/>
  <c r="A2148" i="1"/>
  <c r="A2147" i="1"/>
  <c r="A2146" i="1"/>
  <c r="A2145" i="1"/>
  <c r="A2144" i="1"/>
  <c r="A2143" i="1"/>
  <c r="A2142" i="1"/>
  <c r="A2141" i="1"/>
  <c r="A2140" i="1"/>
  <c r="A2139" i="1"/>
  <c r="A2138" i="1"/>
  <c r="A2137" i="1"/>
  <c r="A2136" i="1"/>
  <c r="A2135" i="1"/>
  <c r="A2134" i="1"/>
  <c r="A2133" i="1"/>
  <c r="A2132" i="1"/>
  <c r="A2131" i="1"/>
  <c r="A2130" i="1"/>
  <c r="A2129" i="1"/>
  <c r="A2128" i="1"/>
  <c r="A2127" i="1"/>
  <c r="A2126" i="1"/>
  <c r="A2125" i="1"/>
  <c r="A2124" i="1"/>
  <c r="A2123" i="1"/>
  <c r="A2122" i="1"/>
  <c r="A2121" i="1"/>
  <c r="A2120" i="1"/>
  <c r="A2119" i="1"/>
  <c r="A2118" i="1"/>
  <c r="A2117" i="1"/>
  <c r="A2116" i="1"/>
  <c r="A2115" i="1"/>
  <c r="A2114" i="1"/>
  <c r="A2113" i="1"/>
  <c r="A2112" i="1"/>
  <c r="A2111" i="1"/>
  <c r="A2110" i="1"/>
  <c r="A2109" i="1"/>
  <c r="A2108" i="1"/>
  <c r="A2107" i="1"/>
  <c r="A2106" i="1"/>
  <c r="A2105" i="1"/>
  <c r="A2104" i="1"/>
  <c r="A2103" i="1"/>
  <c r="A2102" i="1"/>
  <c r="A2101" i="1"/>
  <c r="A2100" i="1"/>
  <c r="A2099" i="1"/>
  <c r="A2098" i="1"/>
  <c r="A2097" i="1"/>
  <c r="A2096" i="1"/>
  <c r="A2095" i="1"/>
  <c r="A2094" i="1"/>
  <c r="A2093" i="1"/>
  <c r="A2092" i="1"/>
  <c r="A2091" i="1"/>
  <c r="A2090" i="1"/>
  <c r="A2089" i="1"/>
  <c r="A2088" i="1"/>
  <c r="A2087" i="1"/>
  <c r="A2086" i="1"/>
  <c r="A2085" i="1"/>
  <c r="A2084" i="1"/>
  <c r="A2083" i="1"/>
  <c r="A2082" i="1"/>
  <c r="A2081" i="1"/>
  <c r="A2080" i="1"/>
  <c r="A2079" i="1"/>
  <c r="A2078" i="1"/>
  <c r="A2077" i="1"/>
  <c r="A2076" i="1"/>
  <c r="A2075" i="1"/>
  <c r="A2074" i="1"/>
  <c r="A2073" i="1"/>
  <c r="A2072" i="1"/>
  <c r="A2071" i="1"/>
  <c r="A2070" i="1"/>
  <c r="A2069" i="1"/>
  <c r="A2068" i="1"/>
  <c r="A2067" i="1"/>
  <c r="A2066" i="1"/>
  <c r="A2065" i="1"/>
  <c r="A2064" i="1"/>
  <c r="A2063" i="1"/>
  <c r="A2062" i="1"/>
  <c r="A2061" i="1"/>
  <c r="A2060" i="1"/>
  <c r="A2059" i="1"/>
  <c r="A2058" i="1"/>
  <c r="A2057" i="1"/>
  <c r="A2056" i="1"/>
  <c r="A2055" i="1"/>
  <c r="A2054" i="1"/>
  <c r="A2053" i="1"/>
  <c r="A2052" i="1"/>
  <c r="A2051" i="1"/>
  <c r="A2050" i="1"/>
  <c r="A2049" i="1"/>
  <c r="A2048" i="1"/>
  <c r="A2047" i="1"/>
  <c r="A2046" i="1"/>
  <c r="A2045" i="1"/>
  <c r="A2044" i="1"/>
  <c r="A2043" i="1"/>
  <c r="A2042" i="1"/>
  <c r="A2041" i="1"/>
  <c r="A2040" i="1"/>
  <c r="A2039" i="1"/>
  <c r="A2038" i="1"/>
  <c r="A2037" i="1"/>
  <c r="A2036" i="1"/>
  <c r="A2035" i="1"/>
  <c r="A2034" i="1"/>
  <c r="A2033" i="1"/>
  <c r="A2032" i="1"/>
  <c r="A2031" i="1"/>
  <c r="A2030" i="1"/>
  <c r="A2029" i="1"/>
  <c r="A2028" i="1"/>
  <c r="A2027" i="1"/>
  <c r="A2026" i="1"/>
  <c r="A2025" i="1"/>
  <c r="A2024" i="1"/>
  <c r="A2023" i="1"/>
  <c r="A2022" i="1"/>
  <c r="A2021" i="1"/>
  <c r="A2020" i="1"/>
  <c r="A2019" i="1"/>
  <c r="A2018" i="1"/>
  <c r="A2017" i="1"/>
  <c r="A2016" i="1"/>
  <c r="A2015" i="1"/>
  <c r="A2014" i="1"/>
  <c r="A2013" i="1"/>
  <c r="A2012" i="1"/>
  <c r="A2011" i="1"/>
  <c r="A2010" i="1"/>
  <c r="A2009" i="1"/>
  <c r="A2008" i="1"/>
  <c r="A2007" i="1"/>
  <c r="A2006" i="1"/>
  <c r="A2005" i="1"/>
  <c r="A2004" i="1"/>
  <c r="A2003" i="1"/>
  <c r="A2002" i="1"/>
  <c r="A2001" i="1"/>
  <c r="A2000" i="1"/>
  <c r="A1999" i="1"/>
  <c r="A1998" i="1"/>
  <c r="A1997" i="1"/>
  <c r="A1996" i="1"/>
  <c r="A1995" i="1"/>
  <c r="A1994" i="1"/>
  <c r="A1993" i="1"/>
  <c r="A1992" i="1"/>
  <c r="A1991" i="1"/>
  <c r="A1990" i="1"/>
  <c r="A1989" i="1"/>
  <c r="A1988" i="1"/>
  <c r="A1987" i="1"/>
  <c r="A1986" i="1"/>
  <c r="A1985" i="1"/>
  <c r="A1984" i="1"/>
  <c r="A1983" i="1"/>
  <c r="A1982" i="1"/>
  <c r="A1981" i="1"/>
  <c r="A1980" i="1"/>
  <c r="A1979" i="1"/>
  <c r="A1978" i="1"/>
  <c r="A1977" i="1"/>
  <c r="A1976" i="1"/>
  <c r="A1975" i="1"/>
  <c r="A1974" i="1"/>
  <c r="A1973" i="1"/>
  <c r="A1972" i="1"/>
  <c r="A1971" i="1"/>
  <c r="A1970" i="1"/>
  <c r="A1969" i="1"/>
  <c r="A1968" i="1"/>
  <c r="A1967" i="1"/>
  <c r="A1966" i="1"/>
  <c r="A1965" i="1"/>
  <c r="A1964" i="1"/>
  <c r="A1963" i="1"/>
  <c r="A1962" i="1"/>
  <c r="A1961" i="1"/>
  <c r="A1960" i="1"/>
  <c r="A1959" i="1"/>
  <c r="A1958" i="1"/>
  <c r="A1957" i="1"/>
  <c r="A1956" i="1"/>
  <c r="A1955" i="1"/>
  <c r="A1954" i="1"/>
  <c r="A1953" i="1"/>
  <c r="A1952" i="1"/>
  <c r="A1951" i="1"/>
  <c r="A1950" i="1"/>
  <c r="A1949" i="1"/>
  <c r="A1948" i="1"/>
  <c r="A1947" i="1"/>
  <c r="A1946" i="1"/>
  <c r="A1945" i="1"/>
  <c r="A1944" i="1"/>
  <c r="A1943" i="1"/>
  <c r="A1942" i="1"/>
  <c r="A1941" i="1"/>
  <c r="A1940" i="1"/>
  <c r="A1939" i="1"/>
  <c r="A1938" i="1"/>
  <c r="A1937" i="1"/>
  <c r="A1936" i="1"/>
  <c r="A1935" i="1"/>
  <c r="A1934" i="1"/>
  <c r="A1933" i="1"/>
  <c r="A1932" i="1"/>
  <c r="A1931" i="1"/>
  <c r="A1930" i="1"/>
  <c r="A1929" i="1"/>
  <c r="A1928" i="1"/>
  <c r="A1927" i="1"/>
  <c r="A1926" i="1"/>
  <c r="A1925" i="1"/>
  <c r="A1924" i="1"/>
  <c r="A1923" i="1"/>
  <c r="A1922" i="1"/>
  <c r="A1921" i="1"/>
  <c r="A1920" i="1"/>
  <c r="A1919" i="1"/>
  <c r="A1918" i="1"/>
  <c r="A1917" i="1"/>
  <c r="A1916" i="1"/>
  <c r="A1915" i="1"/>
  <c r="A1914" i="1"/>
  <c r="A1913" i="1"/>
  <c r="A1912" i="1"/>
  <c r="A1911" i="1"/>
  <c r="A1910" i="1"/>
  <c r="A1909" i="1"/>
  <c r="A1908" i="1"/>
  <c r="A1907" i="1"/>
  <c r="A1906" i="1"/>
  <c r="A1905" i="1"/>
  <c r="A1904" i="1"/>
  <c r="A1903" i="1"/>
  <c r="A1902" i="1"/>
  <c r="A1901" i="1"/>
  <c r="A1900" i="1"/>
  <c r="A1899" i="1"/>
  <c r="A1898" i="1"/>
  <c r="A1897" i="1"/>
  <c r="A1896" i="1"/>
  <c r="A1895" i="1"/>
  <c r="A1894" i="1"/>
  <c r="A1893" i="1"/>
  <c r="A1892" i="1"/>
  <c r="A1891" i="1"/>
  <c r="A1890" i="1"/>
  <c r="A1889" i="1"/>
  <c r="A1888" i="1"/>
  <c r="A1887" i="1"/>
  <c r="A1886" i="1"/>
  <c r="A1885" i="1"/>
  <c r="A1884" i="1"/>
  <c r="A1883" i="1"/>
  <c r="A1882" i="1"/>
  <c r="A1881" i="1"/>
  <c r="A1880" i="1"/>
  <c r="A1879" i="1"/>
  <c r="A1878" i="1"/>
  <c r="A1877" i="1"/>
  <c r="A1876" i="1"/>
  <c r="A1875" i="1"/>
  <c r="A1874" i="1"/>
  <c r="A1873" i="1"/>
  <c r="A1871" i="1"/>
  <c r="A1870" i="1"/>
  <c r="A1869" i="1"/>
  <c r="A1868" i="1"/>
  <c r="A1867" i="1"/>
  <c r="A1866" i="1"/>
  <c r="A1865" i="1"/>
  <c r="A1864" i="1"/>
  <c r="A1863" i="1"/>
  <c r="A1862" i="1"/>
  <c r="A1861" i="1"/>
  <c r="A1860" i="1"/>
  <c r="A1859" i="1"/>
  <c r="A1858" i="1"/>
  <c r="A1857" i="1"/>
  <c r="A1856" i="1"/>
  <c r="A1855" i="1"/>
  <c r="A1854" i="1"/>
  <c r="A1853" i="1"/>
  <c r="A1852" i="1"/>
  <c r="A1851" i="1"/>
  <c r="A1850" i="1"/>
  <c r="A1849" i="1"/>
  <c r="A1848" i="1"/>
  <c r="A1847" i="1"/>
  <c r="A1846" i="1"/>
  <c r="A1845" i="1"/>
  <c r="A1844" i="1"/>
  <c r="A1843" i="1"/>
  <c r="A1842" i="1"/>
  <c r="A1841" i="1"/>
  <c r="A1840" i="1"/>
  <c r="A1839" i="1"/>
  <c r="A1838" i="1"/>
  <c r="A1837" i="1"/>
  <c r="A1836" i="1"/>
  <c r="A1835" i="1"/>
  <c r="A1834" i="1"/>
  <c r="A1833" i="1"/>
  <c r="A1832" i="1"/>
  <c r="A1831" i="1"/>
  <c r="A1830" i="1"/>
  <c r="A1829" i="1"/>
  <c r="A1828" i="1"/>
  <c r="A1827" i="1"/>
  <c r="A1826" i="1"/>
  <c r="A1825" i="1"/>
  <c r="A1824" i="1"/>
  <c r="A1823" i="1"/>
  <c r="A1822" i="1"/>
  <c r="A1821" i="1"/>
  <c r="A1820" i="1"/>
  <c r="A1819" i="1"/>
  <c r="A1818" i="1"/>
  <c r="A1817" i="1"/>
  <c r="A1816" i="1"/>
  <c r="A1815" i="1"/>
  <c r="A1814" i="1"/>
  <c r="A1813" i="1"/>
  <c r="A1812" i="1"/>
  <c r="A1811" i="1"/>
  <c r="A1810" i="1"/>
  <c r="A1809" i="1"/>
  <c r="A1808" i="1"/>
  <c r="A1807" i="1"/>
  <c r="A1806" i="1"/>
  <c r="A1805" i="1"/>
  <c r="A1804" i="1"/>
  <c r="A1803" i="1"/>
  <c r="A1802" i="1"/>
  <c r="A1801" i="1"/>
  <c r="A1800" i="1"/>
  <c r="A1799" i="1"/>
  <c r="A1798" i="1"/>
  <c r="A1797" i="1"/>
  <c r="A1796" i="1"/>
  <c r="A1795" i="1"/>
  <c r="A1794" i="1"/>
  <c r="A1793" i="1"/>
  <c r="A1792" i="1"/>
  <c r="A1791" i="1"/>
  <c r="A1790" i="1"/>
  <c r="A1789" i="1"/>
  <c r="A1788" i="1"/>
  <c r="A1787" i="1"/>
  <c r="A1786" i="1"/>
  <c r="A1785" i="1"/>
  <c r="A1784" i="1"/>
  <c r="A1783" i="1"/>
  <c r="A1782" i="1"/>
  <c r="A1781" i="1"/>
  <c r="A1780" i="1"/>
  <c r="A1779" i="1"/>
  <c r="A1778" i="1"/>
  <c r="A1777" i="1"/>
  <c r="A1776" i="1"/>
  <c r="A1775" i="1"/>
  <c r="A1774" i="1"/>
  <c r="A1773" i="1"/>
  <c r="A1772" i="1"/>
  <c r="A1771" i="1"/>
  <c r="A1770" i="1"/>
  <c r="A1769" i="1"/>
  <c r="A1768" i="1"/>
  <c r="A1767" i="1"/>
  <c r="A1766" i="1"/>
  <c r="A1765" i="1"/>
  <c r="A1764" i="1"/>
  <c r="A1763" i="1"/>
  <c r="A1762" i="1"/>
  <c r="A1761" i="1"/>
  <c r="A1760" i="1"/>
  <c r="A1759" i="1"/>
  <c r="A1758" i="1"/>
  <c r="A1757" i="1"/>
  <c r="A1756" i="1"/>
  <c r="A1755" i="1"/>
  <c r="A1754" i="1"/>
  <c r="A1753" i="1"/>
  <c r="A1752" i="1"/>
  <c r="A1751" i="1"/>
  <c r="A1750" i="1"/>
  <c r="A1749" i="1"/>
  <c r="A1748" i="1"/>
  <c r="A1747" i="1"/>
  <c r="A1746" i="1"/>
  <c r="A1745" i="1"/>
  <c r="A1744" i="1"/>
  <c r="A1743" i="1"/>
  <c r="A1742" i="1"/>
  <c r="A1741" i="1"/>
  <c r="A1740" i="1"/>
  <c r="A1739" i="1"/>
  <c r="A1738" i="1"/>
  <c r="A1737" i="1"/>
  <c r="A1736" i="1"/>
  <c r="A1735" i="1"/>
  <c r="A1734" i="1"/>
  <c r="A1733" i="1"/>
  <c r="A1732" i="1"/>
  <c r="A1731" i="1"/>
  <c r="A1730" i="1"/>
  <c r="A1729" i="1"/>
  <c r="A1728" i="1"/>
  <c r="A1727" i="1"/>
  <c r="A1726" i="1"/>
  <c r="A1725" i="1"/>
  <c r="A1724" i="1"/>
  <c r="A1723" i="1"/>
  <c r="A1722" i="1"/>
  <c r="A1721" i="1"/>
  <c r="A1720" i="1"/>
  <c r="A1719" i="1"/>
  <c r="A1718" i="1"/>
  <c r="A1717" i="1"/>
  <c r="A1716" i="1"/>
  <c r="A1715" i="1"/>
  <c r="A1714" i="1"/>
  <c r="A1713" i="1"/>
  <c r="A1712" i="1"/>
  <c r="A1711" i="1"/>
  <c r="A1710" i="1"/>
  <c r="A1709" i="1"/>
  <c r="A1708" i="1"/>
  <c r="A1707" i="1"/>
  <c r="A1706" i="1"/>
  <c r="A1705" i="1"/>
  <c r="A1704" i="1"/>
  <c r="A1703" i="1"/>
  <c r="A1702" i="1"/>
  <c r="A1701" i="1"/>
  <c r="A1700" i="1"/>
  <c r="A1699" i="1"/>
  <c r="A1698" i="1"/>
  <c r="A1697" i="1"/>
  <c r="A1696" i="1"/>
  <c r="A1695" i="1"/>
  <c r="A1694" i="1"/>
  <c r="A1693" i="1"/>
  <c r="A1692" i="1"/>
  <c r="A1691" i="1"/>
  <c r="A1690" i="1"/>
  <c r="A1689" i="1"/>
  <c r="A1688" i="1"/>
  <c r="A1687" i="1"/>
  <c r="A1686" i="1"/>
  <c r="A1685" i="1"/>
  <c r="A1684" i="1"/>
  <c r="A1683" i="1"/>
  <c r="A1682" i="1"/>
  <c r="A1681" i="1"/>
  <c r="A1680" i="1"/>
  <c r="A1679" i="1"/>
  <c r="A1678" i="1"/>
  <c r="A1677" i="1"/>
  <c r="A1676" i="1"/>
  <c r="A1675" i="1"/>
  <c r="A1674" i="1"/>
  <c r="A1673" i="1"/>
  <c r="A1672" i="1"/>
  <c r="A1671" i="1"/>
  <c r="A1670" i="1"/>
  <c r="A1669" i="1"/>
  <c r="A1668" i="1"/>
  <c r="A1667" i="1"/>
  <c r="A1666" i="1"/>
  <c r="A1665" i="1"/>
  <c r="A1664" i="1"/>
  <c r="A1663" i="1"/>
  <c r="A1662" i="1"/>
  <c r="A1661" i="1"/>
  <c r="A1660" i="1"/>
  <c r="A1659" i="1"/>
  <c r="A1658" i="1"/>
  <c r="A1657" i="1"/>
  <c r="A1656" i="1"/>
  <c r="A1655" i="1"/>
  <c r="A1654" i="1"/>
  <c r="A1653" i="1"/>
  <c r="A1652" i="1"/>
  <c r="A1651" i="1"/>
  <c r="A1650" i="1"/>
  <c r="A1649" i="1"/>
  <c r="A1648" i="1"/>
  <c r="A1647" i="1"/>
  <c r="A1646" i="1"/>
  <c r="A1645" i="1"/>
  <c r="A1644" i="1"/>
  <c r="A1643" i="1"/>
  <c r="A1642" i="1"/>
  <c r="A1641" i="1"/>
  <c r="A1640" i="1"/>
  <c r="A1639" i="1"/>
  <c r="A1638" i="1"/>
  <c r="A1637" i="1"/>
  <c r="A1636" i="1"/>
  <c r="A1635" i="1"/>
  <c r="A1634" i="1"/>
  <c r="A1633" i="1"/>
  <c r="A1632" i="1"/>
  <c r="A1631" i="1"/>
  <c r="A1630" i="1"/>
  <c r="A1629" i="1"/>
  <c r="A1628" i="1"/>
  <c r="A1627" i="1"/>
  <c r="A1626" i="1"/>
  <c r="A1625" i="1"/>
  <c r="A1624" i="1"/>
  <c r="A1623" i="1"/>
  <c r="A1622" i="1"/>
  <c r="A1621" i="1"/>
  <c r="A1620" i="1"/>
  <c r="A1619" i="1"/>
  <c r="A1618" i="1"/>
  <c r="A1617" i="1"/>
  <c r="A1616" i="1"/>
  <c r="A1615" i="1"/>
  <c r="A1614" i="1"/>
  <c r="A1613" i="1"/>
  <c r="A1612" i="1"/>
  <c r="A1611" i="1"/>
  <c r="A1610" i="1"/>
  <c r="A1609" i="1"/>
  <c r="A1608" i="1"/>
  <c r="A1607" i="1"/>
  <c r="A1606" i="1"/>
  <c r="A1605" i="1"/>
  <c r="A1604" i="1"/>
  <c r="A1603" i="1"/>
  <c r="A1602" i="1"/>
  <c r="A1601" i="1"/>
  <c r="A1600" i="1"/>
  <c r="A1599" i="1"/>
  <c r="A1598" i="1"/>
  <c r="A1597" i="1"/>
  <c r="A1596" i="1"/>
  <c r="A1595" i="1"/>
  <c r="A1594" i="1"/>
  <c r="A1593" i="1"/>
  <c r="A1592" i="1"/>
  <c r="A1591" i="1"/>
  <c r="A1590" i="1"/>
  <c r="A1589" i="1"/>
  <c r="A1588" i="1"/>
  <c r="A1587" i="1"/>
  <c r="A1586" i="1"/>
  <c r="A1585" i="1"/>
  <c r="A1584" i="1"/>
  <c r="A1583" i="1"/>
  <c r="A1582" i="1"/>
  <c r="A1581" i="1"/>
  <c r="A1580" i="1"/>
  <c r="A1579" i="1"/>
  <c r="A1578" i="1"/>
  <c r="A1577" i="1"/>
  <c r="A1576" i="1"/>
  <c r="A1575" i="1"/>
  <c r="A1574" i="1"/>
  <c r="A1573" i="1"/>
  <c r="A1572" i="1"/>
  <c r="A1571" i="1"/>
  <c r="A1570" i="1"/>
  <c r="A1569" i="1"/>
  <c r="A1568" i="1"/>
  <c r="A1567" i="1"/>
  <c r="A1566" i="1"/>
  <c r="A1565" i="1"/>
  <c r="A1564" i="1"/>
  <c r="A1563" i="1"/>
  <c r="A1562" i="1"/>
  <c r="A1561" i="1"/>
  <c r="A1560" i="1"/>
  <c r="A1559" i="1"/>
  <c r="A1558" i="1"/>
  <c r="A1557" i="1"/>
  <c r="A1556" i="1"/>
  <c r="A1555" i="1"/>
  <c r="A1554" i="1"/>
  <c r="A1553" i="1"/>
  <c r="A1552" i="1"/>
  <c r="A1551" i="1"/>
  <c r="A1550" i="1"/>
  <c r="A1549" i="1"/>
  <c r="A1548" i="1"/>
  <c r="A1547" i="1"/>
  <c r="A1546" i="1"/>
  <c r="A1545" i="1"/>
  <c r="A1544" i="1"/>
  <c r="A1543" i="1"/>
  <c r="A1542" i="1"/>
  <c r="A1541" i="1"/>
  <c r="A1540" i="1"/>
  <c r="A1539" i="1"/>
  <c r="A1538" i="1"/>
  <c r="A1537" i="1"/>
  <c r="A1536" i="1"/>
  <c r="A1535" i="1"/>
  <c r="A1534" i="1"/>
  <c r="A1533" i="1"/>
  <c r="A1532" i="1"/>
  <c r="A1531" i="1"/>
  <c r="A1530" i="1"/>
  <c r="A1529" i="1"/>
  <c r="A1528" i="1"/>
  <c r="A1527" i="1"/>
  <c r="A1526" i="1"/>
  <c r="A1525" i="1"/>
  <c r="A1524" i="1"/>
  <c r="A1523" i="1"/>
  <c r="A1522" i="1"/>
  <c r="A1521" i="1"/>
  <c r="A1520" i="1"/>
  <c r="A1519" i="1"/>
  <c r="A1518" i="1"/>
  <c r="A1517" i="1"/>
  <c r="A1516" i="1"/>
  <c r="A1515" i="1"/>
  <c r="A1514" i="1"/>
  <c r="A1513" i="1"/>
  <c r="A1512" i="1"/>
  <c r="A1511" i="1"/>
  <c r="A1510" i="1"/>
  <c r="A1509" i="1"/>
  <c r="A1508" i="1"/>
  <c r="A1507" i="1"/>
  <c r="A1506" i="1"/>
  <c r="A1505" i="1"/>
  <c r="A1504" i="1"/>
  <c r="A1503" i="1"/>
  <c r="A1502" i="1"/>
  <c r="A1501" i="1"/>
  <c r="A1500" i="1"/>
  <c r="A1499" i="1"/>
  <c r="A1498" i="1"/>
  <c r="A1497" i="1"/>
  <c r="A1496" i="1"/>
  <c r="A1495" i="1"/>
  <c r="A1494" i="1"/>
  <c r="A1493" i="1"/>
  <c r="A1492" i="1"/>
  <c r="A1491" i="1"/>
  <c r="A1490" i="1"/>
  <c r="A1489" i="1"/>
  <c r="A1488" i="1"/>
  <c r="A1487" i="1"/>
  <c r="A1486" i="1"/>
  <c r="A1485" i="1"/>
  <c r="A1484" i="1"/>
  <c r="A1483" i="1"/>
  <c r="A1482" i="1"/>
  <c r="A1481" i="1"/>
  <c r="A1480" i="1"/>
  <c r="A1479" i="1"/>
  <c r="A1478" i="1"/>
  <c r="A1477" i="1"/>
  <c r="A1476" i="1"/>
  <c r="A1475" i="1"/>
  <c r="A1474" i="1"/>
  <c r="A1473" i="1"/>
  <c r="A1472" i="1"/>
  <c r="A1471" i="1"/>
  <c r="A1470" i="1"/>
  <c r="A1469" i="1"/>
  <c r="A1468" i="1"/>
  <c r="A1467" i="1"/>
  <c r="A1466" i="1"/>
  <c r="A1465" i="1"/>
  <c r="A1464" i="1"/>
  <c r="A1463" i="1"/>
  <c r="A1462" i="1"/>
  <c r="A1461" i="1"/>
  <c r="A1460" i="1"/>
  <c r="A1459" i="1"/>
  <c r="A1458" i="1"/>
  <c r="A1457" i="1"/>
  <c r="A1456" i="1"/>
  <c r="A1455" i="1"/>
  <c r="A1454" i="1"/>
  <c r="A1453" i="1"/>
  <c r="A1452" i="1"/>
  <c r="A1451" i="1"/>
  <c r="A1450" i="1"/>
  <c r="A1449" i="1"/>
  <c r="A1448" i="1"/>
  <c r="A1447" i="1"/>
  <c r="A1446" i="1"/>
  <c r="A1445" i="1"/>
  <c r="A1444" i="1"/>
  <c r="A1443" i="1"/>
  <c r="A1442" i="1"/>
  <c r="A1441" i="1"/>
  <c r="A1440" i="1"/>
  <c r="A1439" i="1"/>
  <c r="A1438" i="1"/>
  <c r="A1437" i="1"/>
  <c r="A1436" i="1"/>
  <c r="A1435" i="1"/>
  <c r="A1434" i="1"/>
  <c r="A1433" i="1"/>
  <c r="A1432" i="1"/>
  <c r="A1431" i="1"/>
  <c r="A1430" i="1"/>
  <c r="A1429" i="1"/>
  <c r="A1428" i="1"/>
  <c r="A1427" i="1"/>
  <c r="A1426" i="1"/>
  <c r="A1425" i="1"/>
  <c r="A1424" i="1"/>
  <c r="A1423" i="1"/>
  <c r="A1422" i="1"/>
  <c r="A1421" i="1"/>
  <c r="A1420" i="1"/>
  <c r="A1419" i="1"/>
  <c r="A1418" i="1"/>
  <c r="A1417" i="1"/>
  <c r="A1416" i="1"/>
  <c r="A1415" i="1"/>
  <c r="A1414" i="1"/>
  <c r="A1413" i="1"/>
  <c r="A1412" i="1"/>
  <c r="A1411" i="1"/>
  <c r="A1410" i="1"/>
  <c r="A1409" i="1"/>
  <c r="A1408" i="1"/>
  <c r="A1406" i="1"/>
  <c r="A1405" i="1"/>
  <c r="A1404" i="1"/>
  <c r="A1403" i="1"/>
  <c r="A1402" i="1"/>
  <c r="A1401" i="1"/>
  <c r="A1400" i="1"/>
  <c r="A1399" i="1"/>
  <c r="A1398" i="1"/>
  <c r="A1397" i="1"/>
  <c r="A1396" i="1"/>
  <c r="A1395" i="1"/>
  <c r="A1394" i="1"/>
  <c r="A1393" i="1"/>
  <c r="A1392" i="1"/>
  <c r="A1391" i="1"/>
  <c r="A1390" i="1"/>
  <c r="A1389" i="1"/>
  <c r="A1388" i="1"/>
  <c r="A1387" i="1"/>
  <c r="A1386" i="1"/>
  <c r="A1385" i="1"/>
  <c r="A1384" i="1"/>
  <c r="A1383" i="1"/>
  <c r="A1382" i="1"/>
  <c r="A1381" i="1"/>
  <c r="A1380" i="1"/>
  <c r="A1379" i="1"/>
  <c r="A1378" i="1"/>
  <c r="A1377" i="1"/>
  <c r="A1376" i="1"/>
  <c r="A1375" i="1"/>
  <c r="A1374" i="1"/>
  <c r="A1373" i="1"/>
  <c r="A1372" i="1"/>
  <c r="A1371" i="1"/>
  <c r="A1370" i="1"/>
  <c r="A1369" i="1"/>
  <c r="A1368" i="1"/>
  <c r="A1367" i="1"/>
  <c r="A1366" i="1"/>
  <c r="A1365" i="1"/>
  <c r="A1364" i="1"/>
  <c r="A1363" i="1"/>
  <c r="A1362" i="1"/>
  <c r="A1361" i="1"/>
  <c r="A1360" i="1"/>
  <c r="A1359" i="1"/>
  <c r="A1358" i="1"/>
  <c r="A1357" i="1"/>
  <c r="A1356" i="1"/>
  <c r="A1355" i="1"/>
  <c r="A1354" i="1"/>
  <c r="A1353" i="1"/>
  <c r="A1352" i="1"/>
  <c r="A1351" i="1"/>
  <c r="A1350" i="1"/>
  <c r="A1349" i="1"/>
  <c r="A1348" i="1"/>
  <c r="A1347" i="1"/>
  <c r="A1346" i="1"/>
  <c r="A1345" i="1"/>
  <c r="A1344" i="1"/>
  <c r="A1343" i="1"/>
  <c r="A1342" i="1"/>
  <c r="A1341" i="1"/>
  <c r="A1340" i="1"/>
  <c r="A1339" i="1"/>
  <c r="A1338" i="1"/>
  <c r="A1337" i="1"/>
  <c r="A1336" i="1"/>
  <c r="A1335" i="1"/>
  <c r="A1334" i="1"/>
  <c r="A1333" i="1"/>
  <c r="A1332" i="1"/>
  <c r="A1331" i="1"/>
  <c r="A1330" i="1"/>
  <c r="A1329" i="1"/>
  <c r="A1328" i="1"/>
  <c r="A1327" i="1"/>
  <c r="A1326" i="1"/>
  <c r="A1325" i="1"/>
  <c r="A1324" i="1"/>
  <c r="A1323" i="1"/>
  <c r="A1322" i="1"/>
  <c r="A1321" i="1"/>
  <c r="A1320" i="1"/>
  <c r="A1319" i="1"/>
  <c r="A1318" i="1"/>
  <c r="A1317" i="1"/>
  <c r="A1316" i="1"/>
  <c r="A1315" i="1"/>
  <c r="A1314" i="1"/>
  <c r="A1313" i="1"/>
  <c r="A1312" i="1"/>
  <c r="A1311" i="1"/>
  <c r="A1310" i="1"/>
  <c r="A1309" i="1"/>
  <c r="A1308" i="1"/>
  <c r="A1307" i="1"/>
  <c r="A1306" i="1"/>
  <c r="A1305" i="1"/>
  <c r="A1304" i="1"/>
  <c r="A1303" i="1"/>
  <c r="A1302" i="1"/>
  <c r="A1301" i="1"/>
  <c r="A1300" i="1"/>
  <c r="A1299" i="1"/>
  <c r="A1298" i="1"/>
  <c r="A1297" i="1"/>
  <c r="A1296" i="1"/>
  <c r="A1295" i="1"/>
  <c r="A1294" i="1"/>
  <c r="A1293" i="1"/>
  <c r="A1292" i="1"/>
  <c r="A1291" i="1"/>
  <c r="A1290" i="1"/>
  <c r="A1289" i="1"/>
  <c r="A1288" i="1"/>
  <c r="A1287" i="1"/>
  <c r="A1286" i="1"/>
  <c r="A1285" i="1"/>
  <c r="A1284" i="1"/>
  <c r="A1283" i="1"/>
  <c r="A1282" i="1"/>
  <c r="A1281" i="1"/>
  <c r="A1280" i="1"/>
  <c r="A1279" i="1"/>
  <c r="A1278" i="1"/>
  <c r="A1277" i="1"/>
  <c r="A1276" i="1"/>
  <c r="A1275" i="1"/>
  <c r="A1274" i="1"/>
  <c r="A1273" i="1"/>
  <c r="A1272" i="1"/>
  <c r="A1271" i="1"/>
  <c r="A1270" i="1"/>
  <c r="A1269" i="1"/>
  <c r="A1268" i="1"/>
  <c r="A1267" i="1"/>
  <c r="A1266" i="1"/>
  <c r="A1265" i="1"/>
  <c r="A1264" i="1"/>
  <c r="A1263" i="1"/>
  <c r="A1262" i="1"/>
  <c r="A1261" i="1"/>
  <c r="A1260" i="1"/>
  <c r="A1259" i="1"/>
  <c r="A1258" i="1"/>
  <c r="A1257" i="1"/>
  <c r="A1256" i="1"/>
  <c r="A1255" i="1"/>
  <c r="A1254" i="1"/>
  <c r="A1253" i="1"/>
  <c r="A1252" i="1"/>
  <c r="A1251" i="1"/>
  <c r="A1250" i="1"/>
  <c r="A1249" i="1"/>
  <c r="A1248" i="1"/>
  <c r="A1247" i="1"/>
  <c r="A1246" i="1"/>
  <c r="A1245" i="1"/>
  <c r="A1244" i="1"/>
  <c r="A1243" i="1"/>
  <c r="A1242" i="1"/>
  <c r="A1241" i="1"/>
  <c r="A1240" i="1"/>
  <c r="A1239" i="1"/>
  <c r="A1238" i="1"/>
  <c r="A1237" i="1"/>
  <c r="A1236" i="1"/>
  <c r="A1235" i="1"/>
  <c r="A1234" i="1"/>
  <c r="A1233" i="1"/>
  <c r="A1232" i="1"/>
  <c r="A1231" i="1"/>
  <c r="A1230" i="1"/>
  <c r="A1229" i="1"/>
  <c r="A1228" i="1"/>
  <c r="A1227" i="1"/>
  <c r="A1226" i="1"/>
  <c r="A1225" i="1"/>
  <c r="A1224" i="1"/>
  <c r="A1223" i="1"/>
  <c r="A1222" i="1"/>
  <c r="A1221" i="1"/>
  <c r="A1220" i="1"/>
  <c r="A1219" i="1"/>
  <c r="A1218" i="1"/>
  <c r="A1217" i="1"/>
  <c r="A1216" i="1"/>
  <c r="A1215" i="1"/>
  <c r="A1214" i="1"/>
  <c r="A1213" i="1"/>
  <c r="A1212" i="1"/>
  <c r="A1211" i="1"/>
  <c r="A1210" i="1"/>
  <c r="A1209" i="1"/>
  <c r="A1208" i="1"/>
  <c r="A1207" i="1"/>
  <c r="A1206" i="1"/>
  <c r="A1205" i="1"/>
  <c r="A1204" i="1"/>
  <c r="A1203" i="1"/>
  <c r="A1202" i="1"/>
  <c r="A1201" i="1"/>
  <c r="A1200" i="1"/>
  <c r="A1199" i="1"/>
  <c r="A1198" i="1"/>
  <c r="A1197" i="1"/>
  <c r="A1196" i="1"/>
  <c r="A1195" i="1"/>
  <c r="A1194" i="1"/>
  <c r="A1193" i="1"/>
  <c r="A1192" i="1"/>
  <c r="A1191" i="1"/>
  <c r="A1190" i="1"/>
  <c r="A1189" i="1"/>
  <c r="A1188" i="1"/>
  <c r="A1187" i="1"/>
  <c r="A1186" i="1"/>
  <c r="A1185" i="1"/>
  <c r="A1184" i="1"/>
  <c r="A1183" i="1"/>
  <c r="A1182" i="1"/>
  <c r="A1181" i="1"/>
  <c r="A1180" i="1"/>
  <c r="A1179" i="1"/>
  <c r="A1178" i="1"/>
  <c r="A1177" i="1"/>
  <c r="A1176" i="1"/>
  <c r="A1175" i="1"/>
  <c r="A1174" i="1"/>
  <c r="A1173" i="1"/>
  <c r="A1172" i="1"/>
  <c r="A1171" i="1"/>
  <c r="A1170" i="1"/>
  <c r="A1169" i="1"/>
  <c r="A1168" i="1"/>
  <c r="A1167" i="1"/>
  <c r="A1166" i="1"/>
  <c r="A1165" i="1"/>
  <c r="A1164" i="1"/>
  <c r="A1163" i="1"/>
  <c r="A1162" i="1"/>
  <c r="A1161" i="1"/>
  <c r="A1160" i="1"/>
  <c r="A1159" i="1"/>
  <c r="A1158" i="1"/>
  <c r="A1157" i="1"/>
  <c r="A1156" i="1"/>
  <c r="A1155" i="1"/>
  <c r="A1154" i="1"/>
  <c r="A1153" i="1"/>
  <c r="A1152" i="1"/>
  <c r="A1151" i="1"/>
  <c r="A1150" i="1"/>
  <c r="A1149" i="1"/>
  <c r="A1148" i="1"/>
  <c r="A1147" i="1"/>
  <c r="A1146" i="1"/>
  <c r="A1145" i="1"/>
  <c r="A1144" i="1"/>
  <c r="A1143" i="1"/>
  <c r="A1142" i="1"/>
  <c r="A1141" i="1"/>
  <c r="A1140" i="1"/>
  <c r="A1139" i="1"/>
  <c r="A1138" i="1"/>
  <c r="A1137" i="1"/>
  <c r="A1136" i="1"/>
  <c r="A1135" i="1"/>
  <c r="A1134" i="1"/>
  <c r="A1133" i="1"/>
  <c r="A1132" i="1"/>
  <c r="A1131" i="1"/>
  <c r="A1130" i="1"/>
  <c r="A1129" i="1"/>
  <c r="A1128" i="1"/>
  <c r="A1127" i="1"/>
  <c r="A1126" i="1"/>
  <c r="A1125" i="1"/>
  <c r="A1124" i="1"/>
  <c r="A1123" i="1"/>
  <c r="A1122" i="1"/>
  <c r="A1121" i="1"/>
  <c r="A1120" i="1"/>
  <c r="A1119" i="1"/>
  <c r="A1118" i="1"/>
  <c r="A1117" i="1"/>
  <c r="A1116" i="1"/>
  <c r="A1115" i="1"/>
  <c r="A1114" i="1"/>
  <c r="A1113" i="1"/>
  <c r="A1112" i="1"/>
  <c r="A1111" i="1"/>
  <c r="A1110" i="1"/>
  <c r="A1109" i="1"/>
  <c r="A1108" i="1"/>
  <c r="A1107" i="1"/>
  <c r="A1106" i="1"/>
  <c r="A1105" i="1"/>
  <c r="A1104" i="1"/>
  <c r="A1103" i="1"/>
  <c r="A1102" i="1"/>
  <c r="A1101" i="1"/>
  <c r="A1100" i="1"/>
  <c r="A1099" i="1"/>
  <c r="A1098" i="1"/>
  <c r="A1097" i="1"/>
  <c r="A1096" i="1"/>
  <c r="A1095" i="1"/>
  <c r="A1094" i="1"/>
  <c r="A1093" i="1"/>
  <c r="A1092" i="1"/>
  <c r="A1091" i="1"/>
  <c r="A1090" i="1"/>
  <c r="A1089" i="1"/>
  <c r="A1088" i="1"/>
  <c r="A1087" i="1"/>
  <c r="A1086" i="1"/>
  <c r="A1085" i="1"/>
  <c r="A1084" i="1"/>
  <c r="A1083" i="1"/>
  <c r="A1082" i="1"/>
  <c r="A1081" i="1"/>
  <c r="A1080" i="1"/>
  <c r="A1079" i="1"/>
  <c r="A1078" i="1"/>
  <c r="A1077" i="1"/>
  <c r="A1076" i="1"/>
  <c r="A1075" i="1"/>
  <c r="A1074" i="1"/>
  <c r="A1073" i="1"/>
  <c r="A1072" i="1"/>
  <c r="A1071" i="1"/>
  <c r="A1070" i="1"/>
  <c r="A1069" i="1"/>
  <c r="A1068" i="1"/>
  <c r="A1067" i="1"/>
  <c r="A1066" i="1"/>
  <c r="A1065" i="1"/>
  <c r="A1064" i="1"/>
  <c r="A1063" i="1"/>
  <c r="A1062" i="1"/>
  <c r="A1061" i="1"/>
  <c r="A1060" i="1"/>
  <c r="A1059" i="1"/>
  <c r="A1058" i="1"/>
  <c r="A1057" i="1"/>
  <c r="A1056" i="1"/>
  <c r="A1055" i="1"/>
  <c r="A1054" i="1"/>
  <c r="A1053" i="1"/>
  <c r="A1052" i="1"/>
  <c r="A1051" i="1"/>
  <c r="A1050" i="1"/>
  <c r="A1049" i="1"/>
  <c r="A1048" i="1"/>
  <c r="A1047" i="1"/>
  <c r="A1046" i="1"/>
  <c r="A1045" i="1"/>
  <c r="A1044" i="1"/>
  <c r="A1043" i="1"/>
  <c r="A1042" i="1"/>
  <c r="A1041" i="1"/>
  <c r="A1040" i="1"/>
  <c r="A1039" i="1"/>
  <c r="A1038" i="1"/>
  <c r="A1037" i="1"/>
  <c r="A1036" i="1"/>
  <c r="A1035" i="1"/>
  <c r="A1034" i="1"/>
  <c r="A1033" i="1"/>
  <c r="A1032" i="1"/>
  <c r="A1031" i="1"/>
  <c r="A1030" i="1"/>
  <c r="A1029" i="1"/>
  <c r="A1028" i="1"/>
  <c r="A1027" i="1"/>
  <c r="A1026" i="1"/>
  <c r="A1025" i="1"/>
  <c r="A1024" i="1"/>
  <c r="A1023" i="1"/>
  <c r="A1022" i="1"/>
  <c r="A1021" i="1"/>
  <c r="A1020" i="1"/>
  <c r="A1019" i="1"/>
  <c r="A1018" i="1"/>
  <c r="A1017" i="1"/>
  <c r="A1016" i="1"/>
  <c r="A1015" i="1"/>
  <c r="A1014" i="1"/>
  <c r="A1013" i="1"/>
  <c r="A1012" i="1"/>
  <c r="A1011" i="1"/>
  <c r="A1010" i="1"/>
  <c r="A1009" i="1"/>
  <c r="A1008" i="1"/>
  <c r="A1007" i="1"/>
  <c r="A1006" i="1"/>
  <c r="A1005" i="1"/>
  <c r="A1004" i="1"/>
  <c r="A1003" i="1"/>
  <c r="A1002" i="1"/>
  <c r="A1001" i="1"/>
  <c r="A1000" i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I37" i="3" l="1"/>
  <c r="AF11" i="3"/>
  <c r="AF15" i="3"/>
  <c r="AF20" i="3"/>
  <c r="AF24" i="3"/>
  <c r="AF29" i="3"/>
  <c r="AF34" i="3"/>
  <c r="AG12" i="3"/>
  <c r="AG21" i="3"/>
  <c r="AG30" i="3"/>
  <c r="AH34" i="3"/>
  <c r="AH24" i="3"/>
  <c r="AH15" i="3"/>
  <c r="AJ13" i="3"/>
  <c r="AJ18" i="3"/>
  <c r="AJ22" i="3"/>
  <c r="AJ27" i="3"/>
  <c r="AJ32" i="3"/>
  <c r="AJ37" i="3"/>
  <c r="AE12" i="3"/>
  <c r="AE16" i="3"/>
  <c r="AE21" i="3"/>
  <c r="AE26" i="3"/>
  <c r="AE30" i="3"/>
  <c r="AE35" i="3"/>
  <c r="AG13" i="3"/>
  <c r="AG22" i="3"/>
  <c r="AG32" i="3"/>
  <c r="AH33" i="3"/>
  <c r="AH23" i="3"/>
  <c r="AH14" i="3"/>
  <c r="AI9" i="3"/>
  <c r="AI14" i="3"/>
  <c r="AI19" i="3"/>
  <c r="AI23" i="3"/>
  <c r="AI28" i="3"/>
  <c r="AI33" i="3"/>
  <c r="AF12" i="3"/>
  <c r="AF16" i="3"/>
  <c r="AF21" i="3"/>
  <c r="AF26" i="3"/>
  <c r="AF30" i="3"/>
  <c r="AF35" i="3"/>
  <c r="AG14" i="3"/>
  <c r="AG23" i="3"/>
  <c r="AG33" i="3"/>
  <c r="AH32" i="3"/>
  <c r="AH22" i="3"/>
  <c r="AH13" i="3"/>
  <c r="AJ9" i="3"/>
  <c r="AJ14" i="3"/>
  <c r="AJ19" i="3"/>
  <c r="AJ23" i="3"/>
  <c r="AJ28" i="3"/>
  <c r="AJ33" i="3"/>
  <c r="AE13" i="3"/>
  <c r="AE18" i="3"/>
  <c r="AE22" i="3"/>
  <c r="AE27" i="3"/>
  <c r="AE32" i="3"/>
  <c r="AE37" i="3"/>
  <c r="AG15" i="3"/>
  <c r="AG24" i="3"/>
  <c r="AG34" i="3"/>
  <c r="AH30" i="3"/>
  <c r="AH21" i="3"/>
  <c r="AH12" i="3"/>
  <c r="AI11" i="3"/>
  <c r="AI15" i="3"/>
  <c r="AI20" i="3"/>
  <c r="AI24" i="3"/>
  <c r="AI29" i="3"/>
  <c r="AI34" i="3"/>
  <c r="AF13" i="3"/>
  <c r="AF18" i="3"/>
  <c r="AF22" i="3"/>
  <c r="AF27" i="3"/>
  <c r="AF32" i="3"/>
  <c r="AF37" i="3"/>
  <c r="AG16" i="3"/>
  <c r="AG17" i="3" s="1"/>
  <c r="AG26" i="3"/>
  <c r="AG35" i="3"/>
  <c r="AH29" i="3"/>
  <c r="AH20" i="3"/>
  <c r="AH11" i="3"/>
  <c r="AJ11" i="3"/>
  <c r="AJ15" i="3"/>
  <c r="AJ20" i="3"/>
  <c r="AJ24" i="3"/>
  <c r="AJ29" i="3"/>
  <c r="AJ34" i="3"/>
  <c r="AE9" i="3"/>
  <c r="AE14" i="3"/>
  <c r="AE19" i="3"/>
  <c r="AE23" i="3"/>
  <c r="AE28" i="3"/>
  <c r="AE33" i="3"/>
  <c r="AG18" i="3"/>
  <c r="AG27" i="3"/>
  <c r="AG37" i="3"/>
  <c r="AH28" i="3"/>
  <c r="AH19" i="3"/>
  <c r="AH9" i="3"/>
  <c r="AI12" i="3"/>
  <c r="AI16" i="3"/>
  <c r="AI17" i="3" s="1"/>
  <c r="AI21" i="3"/>
  <c r="AI26" i="3"/>
  <c r="AI30" i="3"/>
  <c r="AI35" i="3"/>
  <c r="AF9" i="3"/>
  <c r="AF14" i="3"/>
  <c r="AF19" i="3"/>
  <c r="AF23" i="3"/>
  <c r="AF28" i="3"/>
  <c r="AF33" i="3"/>
  <c r="AG9" i="3"/>
  <c r="AG19" i="3"/>
  <c r="AG28" i="3"/>
  <c r="AH37" i="3"/>
  <c r="AH27" i="3"/>
  <c r="AH18" i="3"/>
  <c r="AJ12" i="3"/>
  <c r="AJ16" i="3"/>
  <c r="AJ17" i="3" s="1"/>
  <c r="AJ21" i="3"/>
  <c r="AJ26" i="3"/>
  <c r="AJ30" i="3"/>
  <c r="AJ31" i="3" s="1"/>
  <c r="AJ35" i="3"/>
  <c r="AE11" i="3"/>
  <c r="AE15" i="3"/>
  <c r="AE20" i="3"/>
  <c r="AE24" i="3"/>
  <c r="AE29" i="3"/>
  <c r="AE31" i="3" s="1"/>
  <c r="AE34" i="3"/>
  <c r="AG11" i="3"/>
  <c r="AG20" i="3"/>
  <c r="AG29" i="3"/>
  <c r="AG31" i="3" s="1"/>
  <c r="AH35" i="3"/>
  <c r="AH26" i="3"/>
  <c r="AH16" i="3"/>
  <c r="AH17" i="3" s="1"/>
  <c r="AI13" i="3"/>
  <c r="AI18" i="3"/>
  <c r="AI22" i="3"/>
  <c r="AI27" i="3"/>
  <c r="AI32" i="3"/>
  <c r="AH31" i="3"/>
  <c r="AI31" i="3"/>
  <c r="AF31" i="3"/>
  <c r="I4" i="3"/>
  <c r="AF17" i="3" l="1"/>
  <c r="AE17" i="3"/>
  <c r="A2" i="1"/>
  <c r="N33" i="3" l="1"/>
  <c r="N28" i="3"/>
  <c r="N23" i="3"/>
  <c r="N19" i="3"/>
  <c r="N14" i="3"/>
  <c r="N9" i="3"/>
  <c r="O37" i="3"/>
  <c r="O32" i="3"/>
  <c r="O27" i="3"/>
  <c r="O22" i="3"/>
  <c r="O18" i="3"/>
  <c r="O13" i="3"/>
  <c r="N37" i="3"/>
  <c r="N32" i="3"/>
  <c r="N27" i="3"/>
  <c r="N22" i="3"/>
  <c r="N18" i="3"/>
  <c r="N13" i="3"/>
  <c r="O35" i="3"/>
  <c r="O30" i="3"/>
  <c r="O26" i="3"/>
  <c r="O21" i="3"/>
  <c r="O16" i="3"/>
  <c r="O12" i="3"/>
  <c r="N35" i="3"/>
  <c r="N30" i="3"/>
  <c r="N26" i="3"/>
  <c r="N21" i="3"/>
  <c r="N16" i="3"/>
  <c r="N12" i="3"/>
  <c r="O34" i="3"/>
  <c r="O29" i="3"/>
  <c r="O24" i="3"/>
  <c r="O20" i="3"/>
  <c r="O15" i="3"/>
  <c r="O11" i="3"/>
  <c r="N34" i="3"/>
  <c r="N29" i="3"/>
  <c r="N24" i="3"/>
  <c r="N20" i="3"/>
  <c r="N15" i="3"/>
  <c r="N11" i="3"/>
  <c r="O33" i="3"/>
  <c r="O28" i="3"/>
  <c r="O23" i="3"/>
  <c r="O19" i="3"/>
  <c r="O14" i="3"/>
  <c r="O9" i="3"/>
  <c r="AC37" i="3"/>
  <c r="U37" i="3"/>
  <c r="K37" i="3"/>
  <c r="AA35" i="3"/>
  <c r="S35" i="3"/>
  <c r="I35" i="3"/>
  <c r="Y34" i="3"/>
  <c r="Q34" i="3"/>
  <c r="F34" i="3"/>
  <c r="W33" i="3"/>
  <c r="M33" i="3"/>
  <c r="AC32" i="3"/>
  <c r="U32" i="3"/>
  <c r="K32" i="3"/>
  <c r="AA30" i="3"/>
  <c r="S30" i="3"/>
  <c r="I30" i="3"/>
  <c r="Y29" i="3"/>
  <c r="Q29" i="3"/>
  <c r="F29" i="3"/>
  <c r="W24" i="3"/>
  <c r="M24" i="3"/>
  <c r="AC28" i="3"/>
  <c r="U28" i="3"/>
  <c r="K28" i="3"/>
  <c r="AA27" i="3"/>
  <c r="S27" i="3"/>
  <c r="I27" i="3"/>
  <c r="Y26" i="3"/>
  <c r="Q26" i="3"/>
  <c r="F26" i="3"/>
  <c r="AI52" i="3" s="1"/>
  <c r="W23" i="3"/>
  <c r="M23" i="3"/>
  <c r="AC22" i="3"/>
  <c r="U22" i="3"/>
  <c r="K22" i="3"/>
  <c r="AA21" i="3"/>
  <c r="S21" i="3"/>
  <c r="I21" i="3"/>
  <c r="Y20" i="3"/>
  <c r="Q20" i="3"/>
  <c r="F20" i="3"/>
  <c r="W19" i="3"/>
  <c r="M19" i="3"/>
  <c r="AC18" i="3"/>
  <c r="U18" i="3"/>
  <c r="K18" i="3"/>
  <c r="AA16" i="3"/>
  <c r="S16" i="3"/>
  <c r="I16" i="3"/>
  <c r="Y15" i="3"/>
  <c r="Q15" i="3"/>
  <c r="F15" i="3"/>
  <c r="AI44" i="3" s="1"/>
  <c r="W14" i="3"/>
  <c r="M14" i="3"/>
  <c r="AC13" i="3"/>
  <c r="U13" i="3"/>
  <c r="K13" i="3"/>
  <c r="AA12" i="3"/>
  <c r="S12" i="3"/>
  <c r="I12" i="3"/>
  <c r="Y11" i="3"/>
  <c r="AB37" i="3"/>
  <c r="T37" i="3"/>
  <c r="J37" i="3"/>
  <c r="Z35" i="3"/>
  <c r="R35" i="3"/>
  <c r="G35" i="3"/>
  <c r="X34" i="3"/>
  <c r="P34" i="3"/>
  <c r="E34" i="3"/>
  <c r="V33" i="3"/>
  <c r="L33" i="3"/>
  <c r="AB32" i="3"/>
  <c r="T32" i="3"/>
  <c r="J32" i="3"/>
  <c r="Z30" i="3"/>
  <c r="R30" i="3"/>
  <c r="G30" i="3"/>
  <c r="X29" i="3"/>
  <c r="P29" i="3"/>
  <c r="E29" i="3"/>
  <c r="V24" i="3"/>
  <c r="L24" i="3"/>
  <c r="AB28" i="3"/>
  <c r="T28" i="3"/>
  <c r="J28" i="3"/>
  <c r="Z27" i="3"/>
  <c r="R27" i="3"/>
  <c r="G27" i="3"/>
  <c r="X26" i="3"/>
  <c r="P26" i="3"/>
  <c r="E26" i="3"/>
  <c r="E52" i="3" s="1"/>
  <c r="V23" i="3"/>
  <c r="L23" i="3"/>
  <c r="AB22" i="3"/>
  <c r="T22" i="3"/>
  <c r="J22" i="3"/>
  <c r="Z21" i="3"/>
  <c r="R21" i="3"/>
  <c r="G21" i="3"/>
  <c r="X20" i="3"/>
  <c r="P20" i="3"/>
  <c r="E20" i="3"/>
  <c r="V19" i="3"/>
  <c r="L19" i="3"/>
  <c r="AB18" i="3"/>
  <c r="T18" i="3"/>
  <c r="J18" i="3"/>
  <c r="Z16" i="3"/>
  <c r="R16" i="3"/>
  <c r="G16" i="3"/>
  <c r="G46" i="3" s="1"/>
  <c r="X15" i="3"/>
  <c r="P15" i="3"/>
  <c r="E15" i="3"/>
  <c r="V14" i="3"/>
  <c r="L14" i="3"/>
  <c r="AB13" i="3"/>
  <c r="T13" i="3"/>
  <c r="J13" i="3"/>
  <c r="Z12" i="3"/>
  <c r="R12" i="3"/>
  <c r="G12" i="3"/>
  <c r="X11" i="3"/>
  <c r="AA37" i="3"/>
  <c r="S37" i="3"/>
  <c r="I37" i="3"/>
  <c r="Y35" i="3"/>
  <c r="Y36" i="3" s="1"/>
  <c r="Q35" i="3"/>
  <c r="Q36" i="3" s="1"/>
  <c r="F35" i="3"/>
  <c r="W34" i="3"/>
  <c r="M34" i="3"/>
  <c r="AC33" i="3"/>
  <c r="U33" i="3"/>
  <c r="K33" i="3"/>
  <c r="AA32" i="3"/>
  <c r="S32" i="3"/>
  <c r="I32" i="3"/>
  <c r="Y30" i="3"/>
  <c r="Q30" i="3"/>
  <c r="Q31" i="3" s="1"/>
  <c r="F30" i="3"/>
  <c r="W29" i="3"/>
  <c r="M29" i="3"/>
  <c r="AC24" i="3"/>
  <c r="U24" i="3"/>
  <c r="K24" i="3"/>
  <c r="AA28" i="3"/>
  <c r="S28" i="3"/>
  <c r="I28" i="3"/>
  <c r="Y27" i="3"/>
  <c r="Q27" i="3"/>
  <c r="F27" i="3"/>
  <c r="W26" i="3"/>
  <c r="M26" i="3"/>
  <c r="AC23" i="3"/>
  <c r="U23" i="3"/>
  <c r="K23" i="3"/>
  <c r="AA22" i="3"/>
  <c r="S22" i="3"/>
  <c r="I22" i="3"/>
  <c r="Y21" i="3"/>
  <c r="Q21" i="3"/>
  <c r="F21" i="3"/>
  <c r="AI50" i="3" s="1"/>
  <c r="W20" i="3"/>
  <c r="M20" i="3"/>
  <c r="AC19" i="3"/>
  <c r="U19" i="3"/>
  <c r="K19" i="3"/>
  <c r="AA18" i="3"/>
  <c r="S18" i="3"/>
  <c r="I18" i="3"/>
  <c r="Y16" i="3"/>
  <c r="Q16" i="3"/>
  <c r="F16" i="3"/>
  <c r="W15" i="3"/>
  <c r="M15" i="3"/>
  <c r="AC14" i="3"/>
  <c r="U14" i="3"/>
  <c r="K14" i="3"/>
  <c r="AA13" i="3"/>
  <c r="S13" i="3"/>
  <c r="I13" i="3"/>
  <c r="Y12" i="3"/>
  <c r="Q12" i="3"/>
  <c r="F12" i="3"/>
  <c r="W11" i="3"/>
  <c r="Z37" i="3"/>
  <c r="R37" i="3"/>
  <c r="G37" i="3"/>
  <c r="X35" i="3"/>
  <c r="X36" i="3" s="1"/>
  <c r="P35" i="3"/>
  <c r="P36" i="3" s="1"/>
  <c r="E35" i="3"/>
  <c r="V34" i="3"/>
  <c r="L34" i="3"/>
  <c r="AB33" i="3"/>
  <c r="T33" i="3"/>
  <c r="J33" i="3"/>
  <c r="Z32" i="3"/>
  <c r="R32" i="3"/>
  <c r="G32" i="3"/>
  <c r="X30" i="3"/>
  <c r="P30" i="3"/>
  <c r="E30" i="3"/>
  <c r="V29" i="3"/>
  <c r="L29" i="3"/>
  <c r="AB24" i="3"/>
  <c r="T24" i="3"/>
  <c r="J24" i="3"/>
  <c r="Z28" i="3"/>
  <c r="R28" i="3"/>
  <c r="G28" i="3"/>
  <c r="X27" i="3"/>
  <c r="P27" i="3"/>
  <c r="E27" i="3"/>
  <c r="V26" i="3"/>
  <c r="L26" i="3"/>
  <c r="AB23" i="3"/>
  <c r="T23" i="3"/>
  <c r="J23" i="3"/>
  <c r="Z22" i="3"/>
  <c r="R22" i="3"/>
  <c r="G22" i="3"/>
  <c r="X21" i="3"/>
  <c r="P21" i="3"/>
  <c r="E21" i="3"/>
  <c r="E50" i="3" s="1"/>
  <c r="V20" i="3"/>
  <c r="L20" i="3"/>
  <c r="AB19" i="3"/>
  <c r="T19" i="3"/>
  <c r="J19" i="3"/>
  <c r="Z18" i="3"/>
  <c r="R18" i="3"/>
  <c r="G18" i="3"/>
  <c r="X16" i="3"/>
  <c r="P16" i="3"/>
  <c r="E16" i="3"/>
  <c r="E46" i="3" s="1"/>
  <c r="V15" i="3"/>
  <c r="L15" i="3"/>
  <c r="AB14" i="3"/>
  <c r="T14" i="3"/>
  <c r="J14" i="3"/>
  <c r="Z13" i="3"/>
  <c r="R13" i="3"/>
  <c r="G13" i="3"/>
  <c r="X12" i="3"/>
  <c r="P12" i="3"/>
  <c r="E12" i="3"/>
  <c r="V11" i="3"/>
  <c r="Y37" i="3"/>
  <c r="Q37" i="3"/>
  <c r="F37" i="3"/>
  <c r="W35" i="3"/>
  <c r="W36" i="3" s="1"/>
  <c r="M35" i="3"/>
  <c r="M36" i="3" s="1"/>
  <c r="AC34" i="3"/>
  <c r="U34" i="3"/>
  <c r="K34" i="3"/>
  <c r="AA33" i="3"/>
  <c r="S33" i="3"/>
  <c r="I33" i="3"/>
  <c r="Y32" i="3"/>
  <c r="Q32" i="3"/>
  <c r="F32" i="3"/>
  <c r="W30" i="3"/>
  <c r="M30" i="3"/>
  <c r="AC29" i="3"/>
  <c r="U29" i="3"/>
  <c r="K29" i="3"/>
  <c r="AA24" i="3"/>
  <c r="S24" i="3"/>
  <c r="I24" i="3"/>
  <c r="Y28" i="3"/>
  <c r="Q28" i="3"/>
  <c r="F28" i="3"/>
  <c r="W27" i="3"/>
  <c r="M27" i="3"/>
  <c r="AC26" i="3"/>
  <c r="U26" i="3"/>
  <c r="K26" i="3"/>
  <c r="AA23" i="3"/>
  <c r="S23" i="3"/>
  <c r="I23" i="3"/>
  <c r="Y22" i="3"/>
  <c r="Q22" i="3"/>
  <c r="F22" i="3"/>
  <c r="AI51" i="3" s="1"/>
  <c r="W21" i="3"/>
  <c r="M21" i="3"/>
  <c r="AC20" i="3"/>
  <c r="U20" i="3"/>
  <c r="K20" i="3"/>
  <c r="AA19" i="3"/>
  <c r="S19" i="3"/>
  <c r="I19" i="3"/>
  <c r="Y18" i="3"/>
  <c r="Q18" i="3"/>
  <c r="F18" i="3"/>
  <c r="AI48" i="3" s="1"/>
  <c r="W16" i="3"/>
  <c r="M16" i="3"/>
  <c r="AC15" i="3"/>
  <c r="U15" i="3"/>
  <c r="K15" i="3"/>
  <c r="AA14" i="3"/>
  <c r="S14" i="3"/>
  <c r="I14" i="3"/>
  <c r="Y13" i="3"/>
  <c r="Q13" i="3"/>
  <c r="F13" i="3"/>
  <c r="W12" i="3"/>
  <c r="M12" i="3"/>
  <c r="AC11" i="3"/>
  <c r="U11" i="3"/>
  <c r="X37" i="3"/>
  <c r="P37" i="3"/>
  <c r="E37" i="3"/>
  <c r="V35" i="3"/>
  <c r="V36" i="3" s="1"/>
  <c r="L35" i="3"/>
  <c r="L36" i="3" s="1"/>
  <c r="AB34" i="3"/>
  <c r="T34" i="3"/>
  <c r="J34" i="3"/>
  <c r="Z33" i="3"/>
  <c r="R33" i="3"/>
  <c r="G33" i="3"/>
  <c r="X32" i="3"/>
  <c r="P32" i="3"/>
  <c r="E32" i="3"/>
  <c r="V30" i="3"/>
  <c r="L30" i="3"/>
  <c r="AB29" i="3"/>
  <c r="T29" i="3"/>
  <c r="J29" i="3"/>
  <c r="Z24" i="3"/>
  <c r="R24" i="3"/>
  <c r="G24" i="3"/>
  <c r="X28" i="3"/>
  <c r="P28" i="3"/>
  <c r="E28" i="3"/>
  <c r="V27" i="3"/>
  <c r="L27" i="3"/>
  <c r="AB26" i="3"/>
  <c r="T26" i="3"/>
  <c r="J26" i="3"/>
  <c r="Z23" i="3"/>
  <c r="R23" i="3"/>
  <c r="G23" i="3"/>
  <c r="X22" i="3"/>
  <c r="P22" i="3"/>
  <c r="E22" i="3"/>
  <c r="E51" i="3" s="1"/>
  <c r="V21" i="3"/>
  <c r="L21" i="3"/>
  <c r="AB20" i="3"/>
  <c r="T20" i="3"/>
  <c r="J20" i="3"/>
  <c r="Z19" i="3"/>
  <c r="R19" i="3"/>
  <c r="G19" i="3"/>
  <c r="X18" i="3"/>
  <c r="P18" i="3"/>
  <c r="E18" i="3"/>
  <c r="E48" i="3" s="1"/>
  <c r="V16" i="3"/>
  <c r="L16" i="3"/>
  <c r="AB15" i="3"/>
  <c r="T15" i="3"/>
  <c r="J15" i="3"/>
  <c r="Z14" i="3"/>
  <c r="R14" i="3"/>
  <c r="G14" i="3"/>
  <c r="X13" i="3"/>
  <c r="P13" i="3"/>
  <c r="E13" i="3"/>
  <c r="V12" i="3"/>
  <c r="L12" i="3"/>
  <c r="AB11" i="3"/>
  <c r="T11" i="3"/>
  <c r="W37" i="3"/>
  <c r="M37" i="3"/>
  <c r="AC35" i="3"/>
  <c r="AC36" i="3" s="1"/>
  <c r="U35" i="3"/>
  <c r="U36" i="3" s="1"/>
  <c r="K35" i="3"/>
  <c r="AA34" i="3"/>
  <c r="S34" i="3"/>
  <c r="I34" i="3"/>
  <c r="Y33" i="3"/>
  <c r="Q33" i="3"/>
  <c r="F33" i="3"/>
  <c r="AI43" i="3" s="1"/>
  <c r="W32" i="3"/>
  <c r="M32" i="3"/>
  <c r="AC30" i="3"/>
  <c r="U30" i="3"/>
  <c r="K30" i="3"/>
  <c r="AA29" i="3"/>
  <c r="S29" i="3"/>
  <c r="I29" i="3"/>
  <c r="Y24" i="3"/>
  <c r="Q24" i="3"/>
  <c r="F24" i="3"/>
  <c r="W28" i="3"/>
  <c r="M28" i="3"/>
  <c r="AC27" i="3"/>
  <c r="U27" i="3"/>
  <c r="K27" i="3"/>
  <c r="AA26" i="3"/>
  <c r="S26" i="3"/>
  <c r="I26" i="3"/>
  <c r="Y23" i="3"/>
  <c r="Q23" i="3"/>
  <c r="F23" i="3"/>
  <c r="W22" i="3"/>
  <c r="M22" i="3"/>
  <c r="AC21" i="3"/>
  <c r="U21" i="3"/>
  <c r="K21" i="3"/>
  <c r="AA20" i="3"/>
  <c r="S20" i="3"/>
  <c r="I20" i="3"/>
  <c r="Y19" i="3"/>
  <c r="Q19" i="3"/>
  <c r="F19" i="3"/>
  <c r="AI49" i="3" s="1"/>
  <c r="W18" i="3"/>
  <c r="M18" i="3"/>
  <c r="AC16" i="3"/>
  <c r="U16" i="3"/>
  <c r="K16" i="3"/>
  <c r="AA15" i="3"/>
  <c r="S15" i="3"/>
  <c r="I15" i="3"/>
  <c r="Y14" i="3"/>
  <c r="Q14" i="3"/>
  <c r="F14" i="3"/>
  <c r="W13" i="3"/>
  <c r="M13" i="3"/>
  <c r="AC12" i="3"/>
  <c r="U12" i="3"/>
  <c r="K12" i="3"/>
  <c r="AA11" i="3"/>
  <c r="V32" i="3"/>
  <c r="R29" i="3"/>
  <c r="L28" i="3"/>
  <c r="G26" i="3"/>
  <c r="AB21" i="3"/>
  <c r="X19" i="3"/>
  <c r="T12" i="3"/>
  <c r="Q11" i="3"/>
  <c r="F11" i="3"/>
  <c r="W9" i="3"/>
  <c r="M9" i="3"/>
  <c r="V37" i="3"/>
  <c r="R34" i="3"/>
  <c r="L32" i="3"/>
  <c r="G29" i="3"/>
  <c r="AB27" i="3"/>
  <c r="X23" i="3"/>
  <c r="T16" i="3"/>
  <c r="P14" i="3"/>
  <c r="J12" i="3"/>
  <c r="P11" i="3"/>
  <c r="E11" i="3"/>
  <c r="V9" i="3"/>
  <c r="L9" i="3"/>
  <c r="L37" i="3"/>
  <c r="G34" i="3"/>
  <c r="AB30" i="3"/>
  <c r="X24" i="3"/>
  <c r="T21" i="3"/>
  <c r="P19" i="3"/>
  <c r="J16" i="3"/>
  <c r="E14" i="3"/>
  <c r="Z11" i="3"/>
  <c r="M11" i="3"/>
  <c r="AC9" i="3"/>
  <c r="U9" i="3"/>
  <c r="K9" i="3"/>
  <c r="AB35" i="3"/>
  <c r="AB36" i="3" s="1"/>
  <c r="X33" i="3"/>
  <c r="T27" i="3"/>
  <c r="P23" i="3"/>
  <c r="J21" i="3"/>
  <c r="E19" i="3"/>
  <c r="E49" i="3" s="1"/>
  <c r="Z15" i="3"/>
  <c r="L11" i="3"/>
  <c r="AB9" i="3"/>
  <c r="T9" i="3"/>
  <c r="J9" i="3"/>
  <c r="V28" i="3"/>
  <c r="R11" i="3"/>
  <c r="E9" i="3"/>
  <c r="T30" i="3"/>
  <c r="P24" i="3"/>
  <c r="J27" i="3"/>
  <c r="E23" i="3"/>
  <c r="Z20" i="3"/>
  <c r="V13" i="3"/>
  <c r="K11" i="3"/>
  <c r="AA9" i="3"/>
  <c r="S9" i="3"/>
  <c r="I9" i="3"/>
  <c r="R26" i="3"/>
  <c r="AB16" i="3"/>
  <c r="G11" i="3"/>
  <c r="T35" i="3"/>
  <c r="T36" i="3" s="1"/>
  <c r="P33" i="3"/>
  <c r="J30" i="3"/>
  <c r="E24" i="3"/>
  <c r="Z26" i="3"/>
  <c r="V18" i="3"/>
  <c r="R15" i="3"/>
  <c r="L13" i="3"/>
  <c r="J11" i="3"/>
  <c r="Z9" i="3"/>
  <c r="R9" i="3"/>
  <c r="R10" i="3" s="1"/>
  <c r="G9" i="3"/>
  <c r="Z34" i="3"/>
  <c r="G20" i="3"/>
  <c r="J35" i="3"/>
  <c r="E33" i="3"/>
  <c r="E43" i="3" s="1"/>
  <c r="Z29" i="3"/>
  <c r="V22" i="3"/>
  <c r="R20" i="3"/>
  <c r="L18" i="3"/>
  <c r="G15" i="3"/>
  <c r="AB12" i="3"/>
  <c r="S11" i="3"/>
  <c r="I11" i="3"/>
  <c r="Y9" i="3"/>
  <c r="Q9" i="3"/>
  <c r="F9" i="3"/>
  <c r="L22" i="3"/>
  <c r="X14" i="3"/>
  <c r="X9" i="3"/>
  <c r="P9" i="3"/>
  <c r="W44" i="3" l="1"/>
  <c r="AI46" i="3"/>
  <c r="F46" i="3"/>
  <c r="S36" i="3"/>
  <c r="AJ36" i="3"/>
  <c r="AH36" i="3"/>
  <c r="AF36" i="3"/>
  <c r="AA36" i="3"/>
  <c r="R36" i="3"/>
  <c r="O36" i="3"/>
  <c r="AE36" i="3"/>
  <c r="AI36" i="3"/>
  <c r="AG36" i="3"/>
  <c r="Z36" i="3"/>
  <c r="N36" i="3"/>
  <c r="AH44" i="3"/>
  <c r="AJ44" i="3"/>
  <c r="AH52" i="3"/>
  <c r="AJ52" i="3"/>
  <c r="AH50" i="3"/>
  <c r="AJ50" i="3"/>
  <c r="AH25" i="3"/>
  <c r="AJ25" i="3"/>
  <c r="AI25" i="3"/>
  <c r="AH51" i="3"/>
  <c r="AJ51" i="3"/>
  <c r="AH10" i="3"/>
  <c r="AJ10" i="3"/>
  <c r="AI10" i="3"/>
  <c r="J36" i="3"/>
  <c r="AH46" i="3"/>
  <c r="AJ46" i="3"/>
  <c r="AH49" i="3"/>
  <c r="AJ49" i="3"/>
  <c r="K36" i="3"/>
  <c r="AH43" i="3"/>
  <c r="AJ43" i="3"/>
  <c r="AH48" i="3"/>
  <c r="AJ48" i="3"/>
  <c r="AE43" i="3"/>
  <c r="AG43" i="3"/>
  <c r="AE48" i="3"/>
  <c r="AG48" i="3"/>
  <c r="AE52" i="3"/>
  <c r="AG52" i="3"/>
  <c r="AE49" i="3"/>
  <c r="AG49" i="3"/>
  <c r="AF46" i="3"/>
  <c r="AF44" i="3"/>
  <c r="AF51" i="3"/>
  <c r="AE46" i="3"/>
  <c r="AG46" i="3"/>
  <c r="AE44" i="3"/>
  <c r="AG44" i="3"/>
  <c r="AF49" i="3"/>
  <c r="AG10" i="3"/>
  <c r="AG25" i="3"/>
  <c r="AE51" i="3"/>
  <c r="AG51" i="3"/>
  <c r="AF52" i="3"/>
  <c r="AF50" i="3"/>
  <c r="AE50" i="3"/>
  <c r="AG50" i="3"/>
  <c r="AF43" i="3"/>
  <c r="O48" i="3"/>
  <c r="AF48" i="3"/>
  <c r="AE10" i="3"/>
  <c r="AF10" i="3"/>
  <c r="AF25" i="3"/>
  <c r="AE25" i="3"/>
  <c r="O44" i="3"/>
  <c r="O50" i="3"/>
  <c r="AA10" i="3"/>
  <c r="O46" i="3"/>
  <c r="S10" i="3"/>
  <c r="U10" i="3"/>
  <c r="Q10" i="3"/>
  <c r="Z10" i="3"/>
  <c r="W10" i="3"/>
  <c r="Y10" i="3"/>
  <c r="P10" i="3"/>
  <c r="T10" i="3"/>
  <c r="V10" i="3"/>
  <c r="X10" i="3"/>
  <c r="AB10" i="3"/>
  <c r="O10" i="3"/>
  <c r="AC10" i="3"/>
  <c r="N10" i="3"/>
  <c r="O52" i="3"/>
  <c r="AC25" i="3"/>
  <c r="AB25" i="3"/>
  <c r="AA25" i="3"/>
  <c r="Z25" i="3"/>
  <c r="Y25" i="3"/>
  <c r="X25" i="3"/>
  <c r="O51" i="3"/>
  <c r="N31" i="3"/>
  <c r="N17" i="3"/>
  <c r="W51" i="3"/>
  <c r="V44" i="3"/>
  <c r="O31" i="3"/>
  <c r="O17" i="3"/>
  <c r="N49" i="3"/>
  <c r="N44" i="3"/>
  <c r="N25" i="3"/>
  <c r="N54" i="3" s="1"/>
  <c r="N48" i="3"/>
  <c r="V52" i="3"/>
  <c r="N50" i="3"/>
  <c r="N46" i="3"/>
  <c r="N43" i="3"/>
  <c r="N51" i="3"/>
  <c r="N52" i="3"/>
  <c r="I39" i="3"/>
  <c r="I41" i="3" s="1"/>
  <c r="V49" i="3"/>
  <c r="W43" i="3"/>
  <c r="O43" i="3"/>
  <c r="W25" i="3"/>
  <c r="W54" i="3" s="1"/>
  <c r="O25" i="3"/>
  <c r="W49" i="3"/>
  <c r="O49" i="3"/>
  <c r="W48" i="3"/>
  <c r="V48" i="3"/>
  <c r="W46" i="3"/>
  <c r="V25" i="3"/>
  <c r="V54" i="3" s="1"/>
  <c r="V43" i="3"/>
  <c r="W50" i="3"/>
  <c r="V51" i="3"/>
  <c r="V50" i="3"/>
  <c r="V46" i="3"/>
  <c r="W31" i="3"/>
  <c r="E44" i="3"/>
  <c r="E45" i="3" s="1"/>
  <c r="V17" i="3"/>
  <c r="W52" i="3"/>
  <c r="V31" i="3"/>
  <c r="W17" i="3"/>
  <c r="P48" i="3"/>
  <c r="Q50" i="3"/>
  <c r="Q25" i="3"/>
  <c r="Q54" i="3" s="1"/>
  <c r="Q44" i="3"/>
  <c r="P25" i="3"/>
  <c r="P54" i="3" s="1"/>
  <c r="P49" i="3"/>
  <c r="P44" i="3"/>
  <c r="P51" i="3"/>
  <c r="Q51" i="3"/>
  <c r="P50" i="3"/>
  <c r="Q43" i="3"/>
  <c r="Q49" i="3"/>
  <c r="Q52" i="3"/>
  <c r="P43" i="3"/>
  <c r="P52" i="3"/>
  <c r="Q48" i="3"/>
  <c r="Q17" i="3"/>
  <c r="P31" i="3"/>
  <c r="P17" i="3"/>
  <c r="S46" i="3"/>
  <c r="Q46" i="3"/>
  <c r="R46" i="3"/>
  <c r="P46" i="3"/>
  <c r="S25" i="3"/>
  <c r="S54" i="3" s="1"/>
  <c r="U25" i="3"/>
  <c r="R25" i="3"/>
  <c r="R54" i="3" s="1"/>
  <c r="T25" i="3"/>
  <c r="AB43" i="3"/>
  <c r="K52" i="3"/>
  <c r="J43" i="3"/>
  <c r="K51" i="3"/>
  <c r="AC50" i="3"/>
  <c r="AC48" i="3"/>
  <c r="AC43" i="3"/>
  <c r="Z52" i="3"/>
  <c r="T52" i="3"/>
  <c r="S17" i="3"/>
  <c r="R31" i="3"/>
  <c r="S31" i="3"/>
  <c r="R17" i="3"/>
  <c r="M43" i="3"/>
  <c r="K44" i="3"/>
  <c r="AC44" i="3"/>
  <c r="Y44" i="3"/>
  <c r="U44" i="3"/>
  <c r="M44" i="3"/>
  <c r="AB52" i="3"/>
  <c r="Z43" i="3"/>
  <c r="M48" i="3"/>
  <c r="K49" i="3"/>
  <c r="X52" i="3"/>
  <c r="AA43" i="3"/>
  <c r="J52" i="3"/>
  <c r="L52" i="3"/>
  <c r="Y48" i="3"/>
  <c r="F52" i="3"/>
  <c r="R52" i="3"/>
  <c r="G48" i="3"/>
  <c r="S48" i="3"/>
  <c r="J49" i="3"/>
  <c r="L51" i="3"/>
  <c r="G50" i="3"/>
  <c r="S50" i="3"/>
  <c r="AB49" i="3"/>
  <c r="T44" i="3"/>
  <c r="F48" i="3"/>
  <c r="R48" i="3"/>
  <c r="G44" i="3"/>
  <c r="G45" i="3" s="1"/>
  <c r="S44" i="3"/>
  <c r="G43" i="3"/>
  <c r="S43" i="3"/>
  <c r="F49" i="3"/>
  <c r="R49" i="3"/>
  <c r="F44" i="3"/>
  <c r="F45" i="3" s="1"/>
  <c r="R44" i="3"/>
  <c r="F51" i="3"/>
  <c r="R51" i="3"/>
  <c r="G51" i="3"/>
  <c r="S51" i="3"/>
  <c r="F50" i="3"/>
  <c r="R50" i="3"/>
  <c r="AC51" i="3"/>
  <c r="G49" i="3"/>
  <c r="S49" i="3"/>
  <c r="G52" i="3"/>
  <c r="S52" i="3"/>
  <c r="F43" i="3"/>
  <c r="R43" i="3"/>
  <c r="X48" i="3"/>
  <c r="T48" i="3"/>
  <c r="AA48" i="3"/>
  <c r="AC49" i="3"/>
  <c r="Y49" i="3"/>
  <c r="L48" i="3"/>
  <c r="M49" i="3"/>
  <c r="AB50" i="3"/>
  <c r="U48" i="3"/>
  <c r="AA49" i="3"/>
  <c r="AB48" i="3"/>
  <c r="J48" i="3"/>
  <c r="T50" i="3"/>
  <c r="U49" i="3"/>
  <c r="Z48" i="3"/>
  <c r="K48" i="3"/>
  <c r="T49" i="3"/>
  <c r="L49" i="3"/>
  <c r="J44" i="3"/>
  <c r="AB44" i="3"/>
  <c r="X49" i="3"/>
  <c r="L44" i="3"/>
  <c r="Z49" i="3"/>
  <c r="X50" i="3"/>
  <c r="K50" i="3"/>
  <c r="Y51" i="3"/>
  <c r="M51" i="3"/>
  <c r="Z50" i="3"/>
  <c r="U51" i="3"/>
  <c r="AA51" i="3"/>
  <c r="J50" i="3"/>
  <c r="Y50" i="3"/>
  <c r="U50" i="3"/>
  <c r="M50" i="3"/>
  <c r="L50" i="3"/>
  <c r="AA50" i="3"/>
  <c r="T51" i="3"/>
  <c r="Z51" i="3"/>
  <c r="AA44" i="3"/>
  <c r="J51" i="3"/>
  <c r="AB51" i="3"/>
  <c r="AC52" i="3"/>
  <c r="X51" i="3"/>
  <c r="Y52" i="3"/>
  <c r="M52" i="3"/>
  <c r="AA52" i="3"/>
  <c r="X44" i="3"/>
  <c r="U52" i="3"/>
  <c r="L43" i="3"/>
  <c r="T43" i="3"/>
  <c r="U43" i="3"/>
  <c r="X43" i="3"/>
  <c r="K43" i="3"/>
  <c r="Y43" i="3"/>
  <c r="Z46" i="3"/>
  <c r="AC46" i="3"/>
  <c r="X46" i="3"/>
  <c r="K46" i="3"/>
  <c r="AB46" i="3"/>
  <c r="U46" i="3"/>
  <c r="L46" i="3"/>
  <c r="T46" i="3"/>
  <c r="J46" i="3"/>
  <c r="Y46" i="3"/>
  <c r="M46" i="3"/>
  <c r="AA46" i="3"/>
  <c r="Z44" i="3"/>
  <c r="I25" i="3"/>
  <c r="I54" i="3" s="1"/>
  <c r="K10" i="3"/>
  <c r="J25" i="3"/>
  <c r="L25" i="3"/>
  <c r="J10" i="3"/>
  <c r="K25" i="3"/>
  <c r="M25" i="3"/>
  <c r="M10" i="3"/>
  <c r="L10" i="3"/>
  <c r="I10" i="3"/>
  <c r="E25" i="3"/>
  <c r="G10" i="3"/>
  <c r="G8" i="3" s="1"/>
  <c r="F10" i="3"/>
  <c r="F8" i="3" s="1"/>
  <c r="E10" i="3"/>
  <c r="G25" i="3"/>
  <c r="F25" i="3"/>
  <c r="AC31" i="3"/>
  <c r="F31" i="3"/>
  <c r="AI40" i="3" s="1"/>
  <c r="AI39" i="3" s="1"/>
  <c r="AI41" i="3" s="1"/>
  <c r="E31" i="3"/>
  <c r="E40" i="3" s="1"/>
  <c r="E39" i="3" s="1"/>
  <c r="E41" i="3" s="1"/>
  <c r="E42" i="3" s="1"/>
  <c r="G17" i="3"/>
  <c r="F17" i="3"/>
  <c r="E17" i="3"/>
  <c r="G31" i="3"/>
  <c r="AA17" i="3"/>
  <c r="Z17" i="3"/>
  <c r="AC17" i="3"/>
  <c r="AB17" i="3"/>
  <c r="J17" i="3"/>
  <c r="Y17" i="3"/>
  <c r="M17" i="3"/>
  <c r="L17" i="3"/>
  <c r="I17" i="3"/>
  <c r="U17" i="3"/>
  <c r="K17" i="3"/>
  <c r="T17" i="3"/>
  <c r="X17" i="3"/>
  <c r="J31" i="3"/>
  <c r="AB31" i="3"/>
  <c r="K31" i="3"/>
  <c r="M31" i="3"/>
  <c r="AA31" i="3"/>
  <c r="I31" i="3"/>
  <c r="Z31" i="3"/>
  <c r="U31" i="3"/>
  <c r="T31" i="3"/>
  <c r="L31" i="3"/>
  <c r="Y31" i="3"/>
  <c r="X31" i="3"/>
  <c r="I42" i="3" l="1"/>
  <c r="AG8" i="3"/>
  <c r="AJ8" i="3"/>
  <c r="AH53" i="3"/>
  <c r="AH54" i="3"/>
  <c r="AI8" i="3"/>
  <c r="AH40" i="3"/>
  <c r="AH39" i="3" s="1"/>
  <c r="AH41" i="3" s="1"/>
  <c r="AJ40" i="3"/>
  <c r="AJ39" i="3" s="1"/>
  <c r="AJ41" i="3" s="1"/>
  <c r="AH8" i="3"/>
  <c r="AJ53" i="3"/>
  <c r="AJ54" i="3"/>
  <c r="AI53" i="3"/>
  <c r="AI54" i="3"/>
  <c r="AF40" i="3"/>
  <c r="AF39" i="3" s="1"/>
  <c r="AF41" i="3" s="1"/>
  <c r="AE40" i="3"/>
  <c r="AE39" i="3" s="1"/>
  <c r="AE41" i="3" s="1"/>
  <c r="AG40" i="3"/>
  <c r="AG39" i="3" s="1"/>
  <c r="AG41" i="3" s="1"/>
  <c r="AG53" i="3"/>
  <c r="AG54" i="3"/>
  <c r="AF8" i="3"/>
  <c r="AE8" i="3"/>
  <c r="AE53" i="3"/>
  <c r="AE54" i="3"/>
  <c r="AF53" i="3"/>
  <c r="AF54" i="3"/>
  <c r="Z8" i="3"/>
  <c r="U8" i="3"/>
  <c r="AA8" i="3"/>
  <c r="AB8" i="3"/>
  <c r="T8" i="3"/>
  <c r="X8" i="3"/>
  <c r="R8" i="3"/>
  <c r="Y8" i="3"/>
  <c r="W8" i="3"/>
  <c r="AC8" i="3"/>
  <c r="Q8" i="3"/>
  <c r="P8" i="3"/>
  <c r="V8" i="3"/>
  <c r="S8" i="3"/>
  <c r="J8" i="3"/>
  <c r="N8" i="3"/>
  <c r="L8" i="3"/>
  <c r="I8" i="3"/>
  <c r="O8" i="3"/>
  <c r="K8" i="3"/>
  <c r="M8" i="3"/>
  <c r="O40" i="3"/>
  <c r="O39" i="3" s="1"/>
  <c r="O41" i="3" s="1"/>
  <c r="N53" i="3"/>
  <c r="N40" i="3"/>
  <c r="N39" i="3" s="1"/>
  <c r="N41" i="3" s="1"/>
  <c r="O53" i="3"/>
  <c r="O54" i="3"/>
  <c r="F54" i="3"/>
  <c r="F53" i="3"/>
  <c r="G54" i="3"/>
  <c r="G53" i="3"/>
  <c r="W40" i="3"/>
  <c r="W39" i="3" s="1"/>
  <c r="W41" i="3" s="1"/>
  <c r="V40" i="3"/>
  <c r="V39" i="3" s="1"/>
  <c r="V41" i="3" s="1"/>
  <c r="V53" i="3"/>
  <c r="W53" i="3"/>
  <c r="Q40" i="3"/>
  <c r="Q39" i="3" s="1"/>
  <c r="Q41" i="3" s="1"/>
  <c r="P40" i="3"/>
  <c r="P39" i="3" s="1"/>
  <c r="P41" i="3" s="1"/>
  <c r="P53" i="3"/>
  <c r="Q53" i="3"/>
  <c r="T54" i="3"/>
  <c r="T53" i="3"/>
  <c r="U54" i="3"/>
  <c r="U53" i="3"/>
  <c r="R53" i="3"/>
  <c r="S53" i="3"/>
  <c r="U40" i="3"/>
  <c r="U39" i="3" s="1"/>
  <c r="U41" i="3" s="1"/>
  <c r="Y40" i="3"/>
  <c r="Y39" i="3" s="1"/>
  <c r="Y41" i="3" s="1"/>
  <c r="L40" i="3"/>
  <c r="L39" i="3" s="1"/>
  <c r="L41" i="3" s="1"/>
  <c r="Z40" i="3"/>
  <c r="Z39" i="3" s="1"/>
  <c r="Z41" i="3" s="1"/>
  <c r="J40" i="3"/>
  <c r="J39" i="3" s="1"/>
  <c r="J41" i="3" s="1"/>
  <c r="X40" i="3"/>
  <c r="X39" i="3" s="1"/>
  <c r="X41" i="3" s="1"/>
  <c r="M40" i="3"/>
  <c r="M39" i="3" s="1"/>
  <c r="M41" i="3" s="1"/>
  <c r="K40" i="3"/>
  <c r="K39" i="3" s="1"/>
  <c r="K41" i="3" s="1"/>
  <c r="T40" i="3"/>
  <c r="T39" i="3" s="1"/>
  <c r="T41" i="3" s="1"/>
  <c r="AB40" i="3"/>
  <c r="AB39" i="3" s="1"/>
  <c r="AB41" i="3" s="1"/>
  <c r="F40" i="3"/>
  <c r="F39" i="3" s="1"/>
  <c r="F41" i="3" s="1"/>
  <c r="R40" i="3"/>
  <c r="R39" i="3" s="1"/>
  <c r="R41" i="3" s="1"/>
  <c r="AA40" i="3"/>
  <c r="AA39" i="3" s="1"/>
  <c r="AA41" i="3" s="1"/>
  <c r="G40" i="3"/>
  <c r="G39" i="3" s="1"/>
  <c r="G41" i="3" s="1"/>
  <c r="S40" i="3"/>
  <c r="S39" i="3" s="1"/>
  <c r="S41" i="3" s="1"/>
  <c r="AC40" i="3"/>
  <c r="AC39" i="3" s="1"/>
  <c r="AC41" i="3" s="1"/>
  <c r="M53" i="3"/>
  <c r="K53" i="3"/>
  <c r="L53" i="3"/>
  <c r="J53" i="3"/>
  <c r="E54" i="3"/>
  <c r="M54" i="3"/>
  <c r="Z54" i="3"/>
  <c r="Z53" i="3"/>
  <c r="K54" i="3"/>
  <c r="AC54" i="3"/>
  <c r="AC53" i="3"/>
  <c r="J54" i="3"/>
  <c r="X54" i="3"/>
  <c r="X53" i="3"/>
  <c r="AA54" i="3"/>
  <c r="AA53" i="3"/>
  <c r="L54" i="3"/>
  <c r="Y54" i="3"/>
  <c r="Y53" i="3"/>
  <c r="AB54" i="3"/>
  <c r="AB53" i="3"/>
  <c r="G42" i="3" l="1"/>
  <c r="F42" i="3"/>
  <c r="L6" i="3"/>
  <c r="L5" i="3"/>
  <c r="L42" i="3" s="1"/>
  <c r="K6" i="3"/>
  <c r="K5" i="3"/>
  <c r="K42" i="3" s="1"/>
  <c r="O6" i="3"/>
  <c r="O5" i="3"/>
  <c r="O42" i="3" s="1"/>
  <c r="N5" i="3"/>
  <c r="N42" i="3" s="1"/>
  <c r="N6" i="3"/>
  <c r="J6" i="3"/>
  <c r="J5" i="3"/>
  <c r="J42" i="3" s="1"/>
  <c r="M5" i="3"/>
  <c r="M42" i="3" s="1"/>
  <c r="M6" i="3"/>
  <c r="O7" i="3" l="1"/>
  <c r="J7" i="3"/>
  <c r="K7" i="3"/>
  <c r="M7" i="3"/>
  <c r="V7" i="3"/>
  <c r="V45" i="3" s="1"/>
  <c r="R7" i="3"/>
  <c r="R45" i="3" s="1"/>
  <c r="M4" i="3" l="1"/>
  <c r="M45" i="3"/>
  <c r="J4" i="3"/>
  <c r="J45" i="3"/>
  <c r="K4" i="3"/>
  <c r="K45" i="3"/>
  <c r="O4" i="3"/>
  <c r="O45" i="3"/>
  <c r="T7" i="3"/>
  <c r="T45" i="3" s="1"/>
  <c r="X7" i="3"/>
  <c r="X45" i="3" s="1"/>
  <c r="P7" i="3"/>
  <c r="P45" i="3" s="1"/>
  <c r="Z7" i="3" l="1"/>
  <c r="Z45" i="3" s="1"/>
  <c r="L7" i="3"/>
  <c r="L4" i="3" l="1"/>
  <c r="L45" i="3"/>
  <c r="R6" i="3"/>
  <c r="V6" i="3" l="1"/>
  <c r="P5" i="3"/>
  <c r="P6" i="3"/>
  <c r="X6" i="3"/>
  <c r="X5" i="3"/>
  <c r="R5" i="3"/>
  <c r="Q7" i="3"/>
  <c r="Q45" i="3" s="1"/>
  <c r="X4" i="3" l="1"/>
  <c r="X42" i="3"/>
  <c r="R4" i="3"/>
  <c r="R42" i="3"/>
  <c r="P4" i="3"/>
  <c r="P42" i="3"/>
  <c r="V5" i="3"/>
  <c r="AB6" i="3"/>
  <c r="Z6" i="3"/>
  <c r="AB7" i="3"/>
  <c r="AB45" i="3" s="1"/>
  <c r="N7" i="3"/>
  <c r="AB5" i="3"/>
  <c r="AB42" i="3" s="1"/>
  <c r="U7" i="3"/>
  <c r="U45" i="3" s="1"/>
  <c r="N4" i="3" l="1"/>
  <c r="N45" i="3"/>
  <c r="V4" i="3"/>
  <c r="V42" i="3"/>
  <c r="AB4" i="3"/>
  <c r="T6" i="3"/>
  <c r="Z5" i="3"/>
  <c r="W7" i="3"/>
  <c r="W45" i="3" s="1"/>
  <c r="AC7" i="3"/>
  <c r="AC45" i="3" s="1"/>
  <c r="AA7" i="3"/>
  <c r="AA45" i="3" s="1"/>
  <c r="S7" i="3"/>
  <c r="S45" i="3" s="1"/>
  <c r="Y7" i="3"/>
  <c r="Y45" i="3" s="1"/>
  <c r="Z4" i="3" l="1"/>
  <c r="Z42" i="3"/>
  <c r="T5" i="3"/>
  <c r="T4" i="3" l="1"/>
  <c r="T42" i="3"/>
  <c r="S6" i="3"/>
  <c r="S5" i="3" l="1"/>
  <c r="AA5" i="3"/>
  <c r="AC5" i="3"/>
  <c r="Y6" i="3"/>
  <c r="Y5" i="3"/>
  <c r="AC6" i="3"/>
  <c r="Q6" i="3"/>
  <c r="AA6" i="3"/>
  <c r="W5" i="3"/>
  <c r="Y4" i="3" l="1"/>
  <c r="Y42" i="3"/>
  <c r="AC4" i="3"/>
  <c r="AC42" i="3"/>
  <c r="AA4" i="3"/>
  <c r="AA42" i="3"/>
  <c r="W4" i="3"/>
  <c r="W42" i="3"/>
  <c r="S4" i="3"/>
  <c r="S42" i="3"/>
  <c r="Q5" i="3"/>
  <c r="Q4" i="3" l="1"/>
  <c r="Q42" i="3"/>
  <c r="U5" i="3"/>
  <c r="U4" i="3" l="1"/>
  <c r="U42" i="3"/>
  <c r="AI5" i="3" l="1"/>
  <c r="AJ5" i="3"/>
  <c r="AJ7" i="3"/>
  <c r="AJ45" i="3" s="1"/>
  <c r="AI7" i="3"/>
  <c r="AI45" i="3" s="1"/>
  <c r="AJ4" i="3" l="1"/>
  <c r="AJ42" i="3"/>
  <c r="AI4" i="3"/>
  <c r="AI42" i="3"/>
  <c r="AG5" i="3" l="1"/>
  <c r="AG7" i="3" l="1"/>
  <c r="AG45" i="3" s="1"/>
  <c r="AG42" i="3"/>
  <c r="AH5" i="3"/>
  <c r="AH7" i="3"/>
  <c r="AH45" i="3" s="1"/>
  <c r="AH4" i="3" l="1"/>
  <c r="AH42" i="3"/>
  <c r="AG4" i="3"/>
  <c r="AE7" i="3" l="1"/>
  <c r="AE45" i="3" s="1"/>
  <c r="AF7" i="3" l="1"/>
  <c r="AF45" i="3" s="1"/>
  <c r="AF5" i="3" l="1"/>
  <c r="AE5" i="3"/>
  <c r="AE4" i="3" l="1"/>
  <c r="AE42" i="3"/>
  <c r="AF4" i="3"/>
  <c r="AF4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Jules S</author>
  </authors>
  <commentList>
    <comment ref="D139" authorId="0" shapeId="0" xr:uid="{E2E671B9-0922-472A-935F-46C80C099803}">
      <text>
        <r>
          <rPr>
            <b/>
            <sz val="9"/>
            <color indexed="81"/>
            <rFont val="Tahoma"/>
            <family val="2"/>
          </rPr>
          <t>Jules S:</t>
        </r>
        <r>
          <rPr>
            <sz val="9"/>
            <color indexed="81"/>
            <rFont val="Tahoma"/>
            <family val="2"/>
          </rPr>
          <t xml:space="preserve">
Right GADJX</t>
        </r>
      </text>
    </comment>
    <comment ref="D464" authorId="0" shapeId="0" xr:uid="{FB08EEF8-C69E-46CE-BE41-1C1DDFE02CAE}">
      <text>
        <r>
          <rPr>
            <b/>
            <sz val="9"/>
            <color indexed="81"/>
            <rFont val="Tahoma"/>
            <family val="2"/>
          </rPr>
          <t>Jules S:</t>
        </r>
        <r>
          <rPr>
            <sz val="9"/>
            <color indexed="81"/>
            <rFont val="Tahoma"/>
            <family val="2"/>
          </rPr>
          <t xml:space="preserve">
to ROW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Jules S</author>
  </authors>
  <commentList>
    <comment ref="E2" authorId="0" shapeId="0" xr:uid="{222A6155-F709-4E14-8FD3-9C9B46BFA28D}">
      <text>
        <r>
          <rPr>
            <b/>
            <sz val="9"/>
            <color indexed="81"/>
            <rFont val="Tahoma"/>
            <family val="2"/>
          </rPr>
          <t>Jules S:</t>
        </r>
        <r>
          <rPr>
            <sz val="9"/>
            <color indexed="81"/>
            <rFont val="Tahoma"/>
            <family val="2"/>
          </rPr>
          <t xml:space="preserve">
with new closure rules</t>
        </r>
      </text>
    </comment>
    <comment ref="F2" authorId="0" shapeId="0" xr:uid="{14D4799B-7161-41AB-A5BE-DD1AF7B9EEE5}">
      <text>
        <r>
          <rPr>
            <b/>
            <sz val="9"/>
            <color indexed="81"/>
            <rFont val="Tahoma"/>
            <family val="2"/>
          </rPr>
          <t>Jules S:</t>
        </r>
        <r>
          <rPr>
            <sz val="9"/>
            <color indexed="81"/>
            <rFont val="Tahoma"/>
            <family val="2"/>
          </rPr>
          <t xml:space="preserve">
with new closure rules</t>
        </r>
      </text>
    </comment>
    <comment ref="G2" authorId="0" shapeId="0" xr:uid="{0D5644B8-7420-48CE-A279-3D8A3BF761CD}">
      <text>
        <r>
          <rPr>
            <b/>
            <sz val="9"/>
            <color indexed="81"/>
            <rFont val="Tahoma"/>
            <family val="2"/>
          </rPr>
          <t>Jules S:</t>
        </r>
        <r>
          <rPr>
            <sz val="9"/>
            <color indexed="81"/>
            <rFont val="Tahoma"/>
            <family val="2"/>
          </rPr>
          <t xml:space="preserve">
with new closure rules</t>
        </r>
      </text>
    </comment>
    <comment ref="P2" authorId="0" shapeId="0" xr:uid="{736FF697-6C3A-41DF-95D4-4AF7415B8D0C}">
      <text>
        <r>
          <rPr>
            <b/>
            <sz val="9"/>
            <color indexed="81"/>
            <rFont val="Tahoma"/>
            <family val="2"/>
          </rPr>
          <t>Jules S:</t>
        </r>
        <r>
          <rPr>
            <sz val="9"/>
            <color indexed="81"/>
            <rFont val="Tahoma"/>
            <family val="2"/>
          </rPr>
          <t xml:space="preserve">
BAUv5 has some capital additions for the construction sector for road building.
</t>
        </r>
      </text>
    </comment>
    <comment ref="Q2" authorId="0" shapeId="0" xr:uid="{830F9050-2D55-4A7A-B1E2-07245FB0420C}">
      <text>
        <r>
          <rPr>
            <b/>
            <sz val="9"/>
            <color indexed="81"/>
            <rFont val="Tahoma"/>
            <family val="2"/>
          </rPr>
          <t>Jules S:</t>
        </r>
        <r>
          <rPr>
            <sz val="9"/>
            <color indexed="81"/>
            <rFont val="Tahoma"/>
            <family val="2"/>
          </rPr>
          <t xml:space="preserve">
BAUv5 has some capital additions for the construction sector for road building.
</t>
        </r>
      </text>
    </comment>
    <comment ref="P3" authorId="0" shapeId="0" xr:uid="{14161954-1BE5-4045-83D4-57FF8ECD8FB4}">
      <text>
        <r>
          <rPr>
            <b/>
            <sz val="9"/>
            <color indexed="81"/>
            <rFont val="Tahoma"/>
            <family val="2"/>
          </rPr>
          <t>Jules S:</t>
        </r>
        <r>
          <rPr>
            <sz val="9"/>
            <color indexed="81"/>
            <rFont val="Tahoma"/>
            <family val="2"/>
          </rPr>
          <t xml:space="preserve">
This UrbAS_BAUv5 should become BAUv4 as I will reserve v5 for NoICAGR, with GADJX.</t>
        </r>
      </text>
    </comment>
    <comment ref="Q3" authorId="0" shapeId="0" xr:uid="{48967CEB-2053-409B-B5E5-24C6BAD624D7}">
      <text>
        <r>
          <rPr>
            <b/>
            <sz val="9"/>
            <color indexed="81"/>
            <rFont val="Tahoma"/>
            <family val="2"/>
          </rPr>
          <t>Jules S:</t>
        </r>
        <r>
          <rPr>
            <sz val="9"/>
            <color indexed="81"/>
            <rFont val="Tahoma"/>
            <family val="2"/>
          </rPr>
          <t xml:space="preserve">
This UrbAS_BAUv5 should become BAUv4 as I will reserve v5 for NoICAGR, with GADJX.</t>
        </r>
      </text>
    </comment>
    <comment ref="C35" authorId="0" shapeId="0" xr:uid="{4EFC6593-24CC-4185-8A35-AA4CFE541800}">
      <text>
        <r>
          <rPr>
            <b/>
            <sz val="9"/>
            <color indexed="81"/>
            <rFont val="Tahoma"/>
            <family val="2"/>
          </rPr>
          <t>Jules S:</t>
        </r>
        <r>
          <rPr>
            <sz val="9"/>
            <color indexed="81"/>
            <rFont val="Tahoma"/>
            <family val="2"/>
          </rPr>
          <t xml:space="preserve">
difference with savings should be stock changes.</t>
        </r>
      </text>
    </comment>
    <comment ref="C40" authorId="0" shapeId="0" xr:uid="{A08E4913-F05D-407F-99F9-D75D61AD5758}">
      <text>
        <r>
          <rPr>
            <b/>
            <sz val="9"/>
            <color indexed="81"/>
            <rFont val="Tahoma"/>
            <family val="2"/>
          </rPr>
          <t>Jules S:</t>
        </r>
        <r>
          <rPr>
            <sz val="9"/>
            <color indexed="81"/>
            <rFont val="Tahoma"/>
            <family val="2"/>
          </rPr>
          <t xml:space="preserve">
check with Bruno if the Echange Rate correction is really necessary.</t>
        </r>
      </text>
    </comment>
  </commentList>
</comments>
</file>

<file path=xl/sharedStrings.xml><?xml version="1.0" encoding="utf-8"?>
<sst xmlns="http://schemas.openxmlformats.org/spreadsheetml/2006/main" count="16916" uniqueCount="315">
  <si>
    <t>PalmaRatio</t>
  </si>
  <si>
    <t>total</t>
  </si>
  <si>
    <t>20-20Ratio</t>
  </si>
  <si>
    <t>C_GVA</t>
  </si>
  <si>
    <t>aawhe</t>
  </si>
  <si>
    <t>aamai</t>
  </si>
  <si>
    <t>aaoce</t>
  </si>
  <si>
    <t>aaveg</t>
  </si>
  <si>
    <t>aaofr</t>
  </si>
  <si>
    <t>aagra</t>
  </si>
  <si>
    <t>aaoil</t>
  </si>
  <si>
    <t>aatub</t>
  </si>
  <si>
    <t>aapul</t>
  </si>
  <si>
    <t>aasug</t>
  </si>
  <si>
    <t>aaoth</t>
  </si>
  <si>
    <t>alani</t>
  </si>
  <si>
    <t>afore</t>
  </si>
  <si>
    <t>afish</t>
  </si>
  <si>
    <t>acoal</t>
  </si>
  <si>
    <t>agold</t>
  </si>
  <si>
    <t>angas</t>
  </si>
  <si>
    <t>apgm</t>
  </si>
  <si>
    <t>amore</t>
  </si>
  <si>
    <t>amine</t>
  </si>
  <si>
    <t>ameat</t>
  </si>
  <si>
    <t>apfis</t>
  </si>
  <si>
    <t>avege</t>
  </si>
  <si>
    <t>afats</t>
  </si>
  <si>
    <t>adair</t>
  </si>
  <si>
    <t>agrai</t>
  </si>
  <si>
    <t>astar</t>
  </si>
  <si>
    <t>afeed</t>
  </si>
  <si>
    <t>abake</t>
  </si>
  <si>
    <t>asuga</t>
  </si>
  <si>
    <t>aconf</t>
  </si>
  <si>
    <t>apast</t>
  </si>
  <si>
    <t>aofoo</t>
  </si>
  <si>
    <t>abevt</t>
  </si>
  <si>
    <t>atext</t>
  </si>
  <si>
    <t>aclth</t>
  </si>
  <si>
    <t>aleat</t>
  </si>
  <si>
    <t>afoot</t>
  </si>
  <si>
    <t>awood</t>
  </si>
  <si>
    <t>apapr</t>
  </si>
  <si>
    <t>aprnt</t>
  </si>
  <si>
    <t>apetr</t>
  </si>
  <si>
    <t>ahydr</t>
  </si>
  <si>
    <t>aammo</t>
  </si>
  <si>
    <t>abchm</t>
  </si>
  <si>
    <t>aochm</t>
  </si>
  <si>
    <t>arubb</t>
  </si>
  <si>
    <t>aplas</t>
  </si>
  <si>
    <t>anmet</t>
  </si>
  <si>
    <t>airon</t>
  </si>
  <si>
    <t>anfrm</t>
  </si>
  <si>
    <t>ametp</t>
  </si>
  <si>
    <t>amach</t>
  </si>
  <si>
    <t>afcel</t>
  </si>
  <si>
    <t>aelct</t>
  </si>
  <si>
    <t>aemch</t>
  </si>
  <si>
    <t>asequ</t>
  </si>
  <si>
    <t>avehi</t>
  </si>
  <si>
    <t>atequ</t>
  </si>
  <si>
    <t>afurn</t>
  </si>
  <si>
    <t>aoman</t>
  </si>
  <si>
    <t>aelec</t>
  </si>
  <si>
    <t>awatr</t>
  </si>
  <si>
    <t>acons</t>
  </si>
  <si>
    <t>atrad</t>
  </si>
  <si>
    <t>ahotl</t>
  </si>
  <si>
    <t>altrp-p</t>
  </si>
  <si>
    <t>altrp-f</t>
  </si>
  <si>
    <t>aotrp-p</t>
  </si>
  <si>
    <t>aotrp-f</t>
  </si>
  <si>
    <t>aprtr</t>
  </si>
  <si>
    <t>atrps</t>
  </si>
  <si>
    <t>acomm</t>
  </si>
  <si>
    <t>afsrv</t>
  </si>
  <si>
    <t>absrv</t>
  </si>
  <si>
    <t>agsrv</t>
  </si>
  <si>
    <t>aosrv</t>
  </si>
  <si>
    <t>MPSX</t>
  </si>
  <si>
    <t>ent-n</t>
  </si>
  <si>
    <t>ent-e</t>
  </si>
  <si>
    <t>hhd-0</t>
  </si>
  <si>
    <t>hhd-1</t>
  </si>
  <si>
    <t>hhd-2</t>
  </si>
  <si>
    <t>hhd-3</t>
  </si>
  <si>
    <t>hhd-4</t>
  </si>
  <si>
    <t>hhd-5</t>
  </si>
  <si>
    <t>hhd-6</t>
  </si>
  <si>
    <t>hhd-7</t>
  </si>
  <si>
    <t>hhd-8</t>
  </si>
  <si>
    <t>hhd-9</t>
  </si>
  <si>
    <t>TINSX</t>
  </si>
  <si>
    <t>YIX</t>
  </si>
  <si>
    <t>C_SavingsINS</t>
  </si>
  <si>
    <t>FSAVX</t>
  </si>
  <si>
    <t>GSAVX</t>
  </si>
  <si>
    <t>C_PubDef</t>
  </si>
  <si>
    <t>C_TSav</t>
  </si>
  <si>
    <t>QINVX</t>
  </si>
  <si>
    <t>ctext</t>
  </si>
  <si>
    <t>cleat</t>
  </si>
  <si>
    <t>cprnt</t>
  </si>
  <si>
    <t>crubb</t>
  </si>
  <si>
    <t>cplas</t>
  </si>
  <si>
    <t>cnmet</t>
  </si>
  <si>
    <t>cnfrm</t>
  </si>
  <si>
    <t>cmetp</t>
  </si>
  <si>
    <t>cmach</t>
  </si>
  <si>
    <t>cemch</t>
  </si>
  <si>
    <t>csequ</t>
  </si>
  <si>
    <t>cvehi</t>
  </si>
  <si>
    <t>ctequ</t>
  </si>
  <si>
    <t>cfurn</t>
  </si>
  <si>
    <t>coman</t>
  </si>
  <si>
    <t>ccons</t>
  </si>
  <si>
    <t>cbsrv</t>
  </si>
  <si>
    <t>cimpt</t>
  </si>
  <si>
    <t>PQX</t>
  </si>
  <si>
    <t>cawhe</t>
  </si>
  <si>
    <t>camai</t>
  </si>
  <si>
    <t>caoce</t>
  </si>
  <si>
    <t>caveg</t>
  </si>
  <si>
    <t>caofr</t>
  </si>
  <si>
    <t>cagra</t>
  </si>
  <si>
    <t>caoil</t>
  </si>
  <si>
    <t>catub</t>
  </si>
  <si>
    <t>capul</t>
  </si>
  <si>
    <t>casug</t>
  </si>
  <si>
    <t>caoth</t>
  </si>
  <si>
    <t>clani</t>
  </si>
  <si>
    <t>cfore</t>
  </si>
  <si>
    <t>cfish</t>
  </si>
  <si>
    <t>ccoal-low</t>
  </si>
  <si>
    <t>ccoal-hgh</t>
  </si>
  <si>
    <t>ccoil</t>
  </si>
  <si>
    <t>cngas</t>
  </si>
  <si>
    <t>cpgm</t>
  </si>
  <si>
    <t>cmore</t>
  </si>
  <si>
    <t>cmine</t>
  </si>
  <si>
    <t>cmeat</t>
  </si>
  <si>
    <t>cpfis</t>
  </si>
  <si>
    <t>cvege</t>
  </si>
  <si>
    <t>cfats</t>
  </si>
  <si>
    <t>cdair</t>
  </si>
  <si>
    <t>cgrai</t>
  </si>
  <si>
    <t>cstar</t>
  </si>
  <si>
    <t>cafee</t>
  </si>
  <si>
    <t>cbake</t>
  </si>
  <si>
    <t>csuga</t>
  </si>
  <si>
    <t>cconf</t>
  </si>
  <si>
    <t>cpast</t>
  </si>
  <si>
    <t>cofoo</t>
  </si>
  <si>
    <t>cbevt</t>
  </si>
  <si>
    <t>cclth</t>
  </si>
  <si>
    <t>cfoot</t>
  </si>
  <si>
    <t>cwood</t>
  </si>
  <si>
    <t>cpapr</t>
  </si>
  <si>
    <t>cpetr-p</t>
  </si>
  <si>
    <t>cpetr-d</t>
  </si>
  <si>
    <t>cpetr-h</t>
  </si>
  <si>
    <t>cpetr-k</t>
  </si>
  <si>
    <t>cpetr-l</t>
  </si>
  <si>
    <t>chydr</t>
  </si>
  <si>
    <t>cammo</t>
  </si>
  <si>
    <t>cbchm</t>
  </si>
  <si>
    <t>cochm</t>
  </si>
  <si>
    <t>ciron</t>
  </si>
  <si>
    <t>cfcel</t>
  </si>
  <si>
    <t>celct</t>
  </si>
  <si>
    <t>celec</t>
  </si>
  <si>
    <t>cwatr</t>
  </si>
  <si>
    <t>ctrad</t>
  </si>
  <si>
    <t>chotl</t>
  </si>
  <si>
    <t>cptrp-l</t>
  </si>
  <si>
    <t>cftrp-l</t>
  </si>
  <si>
    <t>cptrp-o</t>
  </si>
  <si>
    <t>cftrp-o</t>
  </si>
  <si>
    <t>cprtr</t>
  </si>
  <si>
    <t>ctrps</t>
  </si>
  <si>
    <t>ccomm</t>
  </si>
  <si>
    <t>cfsrv</t>
  </si>
  <si>
    <t>cgsrv</t>
  </si>
  <si>
    <t>cosrv</t>
  </si>
  <si>
    <t>C_InvVal</t>
  </si>
  <si>
    <t>IADJX</t>
  </si>
  <si>
    <t>C_QINV_IADJ</t>
  </si>
  <si>
    <t>INVSHRX</t>
  </si>
  <si>
    <t>GADJX</t>
  </si>
  <si>
    <t>GOVSHRX</t>
  </si>
  <si>
    <t>GOVGR</t>
  </si>
  <si>
    <t>trnsfrx_gov</t>
  </si>
  <si>
    <t>trnsfrx_row</t>
  </si>
  <si>
    <t>gov</t>
  </si>
  <si>
    <t>C_NetTrnsGov2Ins</t>
  </si>
  <si>
    <t>EGX</t>
  </si>
  <si>
    <t>QFSX</t>
  </si>
  <si>
    <t>flab-p</t>
  </si>
  <si>
    <t>flab-m</t>
  </si>
  <si>
    <t>flab-s</t>
  </si>
  <si>
    <t>flab-t</t>
  </si>
  <si>
    <t>fcap</t>
  </si>
  <si>
    <t>fegy</t>
  </si>
  <si>
    <t>fland</t>
  </si>
  <si>
    <t>C_QFSlab</t>
  </si>
  <si>
    <t>P_ActivePop</t>
  </si>
  <si>
    <t>P_WAgePop</t>
  </si>
  <si>
    <t>C_BroadUnEmpRate</t>
  </si>
  <si>
    <t>C_LabForcePart</t>
  </si>
  <si>
    <t>QVAX</t>
  </si>
  <si>
    <t>PVAX</t>
  </si>
  <si>
    <t>C_GovCons</t>
  </si>
  <si>
    <t>Scenario</t>
  </si>
  <si>
    <t>Indicator</t>
  </si>
  <si>
    <t>Component</t>
  </si>
  <si>
    <t>acttax</t>
  </si>
  <si>
    <t>base</t>
  </si>
  <si>
    <t>imptax</t>
  </si>
  <si>
    <t>SIclos6_GOVclos11</t>
  </si>
  <si>
    <t>Closure rules</t>
  </si>
  <si>
    <t>C_YIX</t>
  </si>
  <si>
    <t>YGX</t>
  </si>
  <si>
    <t>utax</t>
  </si>
  <si>
    <t>vatax</t>
  </si>
  <si>
    <t>comtax</t>
  </si>
  <si>
    <t>DIRTAX</t>
  </si>
  <si>
    <t>FACINC</t>
  </si>
  <si>
    <t>TRNSFR</t>
  </si>
  <si>
    <t>Scenarios</t>
  </si>
  <si>
    <t>Common name</t>
  </si>
  <si>
    <t>Gross Income (bn ZAR2019)</t>
  </si>
  <si>
    <t>Category</t>
  </si>
  <si>
    <t>Investment index</t>
  </si>
  <si>
    <t>government net savings=investment (bn ZAR2019)</t>
  </si>
  <si>
    <t>Government expenditure (bn ZAR2019)</t>
  </si>
  <si>
    <t>Government demand index (aka consumption)</t>
  </si>
  <si>
    <t>Labour force participation rate</t>
  </si>
  <si>
    <t>gov import tax revenue</t>
  </si>
  <si>
    <t>gov VAT revenue</t>
  </si>
  <si>
    <t>gov production taxes - subsidies net revenue</t>
  </si>
  <si>
    <t>??</t>
  </si>
  <si>
    <t>gov direct tax revenue</t>
  </si>
  <si>
    <t>gov factor income (share in capital?)</t>
  </si>
  <si>
    <t>government revenue</t>
  </si>
  <si>
    <t>non-gov domestic savings</t>
  </si>
  <si>
    <t>foreign savings in FCU</t>
  </si>
  <si>
    <t>EXRX</t>
  </si>
  <si>
    <t>LCU / FCU = Rand / USD</t>
  </si>
  <si>
    <t>Foreign savings in ZAR(2019)</t>
  </si>
  <si>
    <t>C_Tsav</t>
  </si>
  <si>
    <t>total savings</t>
  </si>
  <si>
    <t>Investment value</t>
  </si>
  <si>
    <t>direct tax revenue at constant rates</t>
  </si>
  <si>
    <t>direct tax revenue due to rate change</t>
  </si>
  <si>
    <t>Assumed SDG investments:</t>
  </si>
  <si>
    <t>O&amp;M</t>
  </si>
  <si>
    <t>- of which productive</t>
  </si>
  <si>
    <t>Result indicators:</t>
  </si>
  <si>
    <t>direct tax rate for Hhd class of richest 10%</t>
  </si>
  <si>
    <t>Investment quantity/volume</t>
  </si>
  <si>
    <t>SDG_NoInv_Base_ReproTest02</t>
  </si>
  <si>
    <t>Eps</t>
  </si>
  <si>
    <t>TRNSFRGR_fromgovto</t>
  </si>
  <si>
    <t>GDP_RUN</t>
  </si>
  <si>
    <t>Change in gov factor income vs BAU</t>
  </si>
  <si>
    <t>Change in gov savings vs BAU</t>
  </si>
  <si>
    <t>gov revenue excluding dirtax</t>
  </si>
  <si>
    <t>Change in foreign savings vs BAU in FCU/$</t>
  </si>
  <si>
    <t>gov net transfers to ROW ?</t>
  </si>
  <si>
    <t>gov net transfers to dom inst</t>
  </si>
  <si>
    <t>Investment (Capital)</t>
  </si>
  <si>
    <t>Reference Scenario for Baseline</t>
  </si>
  <si>
    <t>Change in gov utax income vs BAU</t>
  </si>
  <si>
    <t>Change in gov import tax income vs BAU</t>
  </si>
  <si>
    <t>Change in gov production taxes income vs BAU</t>
  </si>
  <si>
    <t>Change in gov sales taxes income vs BAU</t>
  </si>
  <si>
    <t>Change in gov expenses vs BAU</t>
  </si>
  <si>
    <t>Change in gov revenue vs BAU</t>
  </si>
  <si>
    <t>Description:</t>
  </si>
  <si>
    <t>bn ZAR(2019)</t>
  </si>
  <si>
    <t>Derived Change in hhd  and entreprise savings (??)</t>
  </si>
  <si>
    <t>Analysis of Public Finance impacts:</t>
  </si>
  <si>
    <t>… change in total gov revenue, of which:</t>
  </si>
  <si>
    <t>Net change in national savings</t>
  </si>
  <si>
    <t>total spending</t>
  </si>
  <si>
    <t>? Sales tax ?</t>
  </si>
  <si>
    <t xml:space="preserve"> </t>
  </si>
  <si>
    <t>GDP vs NoInv Baseline 2021</t>
  </si>
  <si>
    <t>sum of change in hhd, ent, foreign, and gov savings</t>
  </si>
  <si>
    <t>equates to gov sav and gov exp</t>
  </si>
  <si>
    <t>composition:</t>
  </si>
  <si>
    <t>direct tax growth &amp; struct chg related revenue, at constant rate</t>
  </si>
  <si>
    <t>SDGbaseTRA_UrbBAU_v6_3</t>
  </si>
  <si>
    <t>SDGbaseTRA_UrbIRT_v6_3</t>
  </si>
  <si>
    <t>SDGbaseTRA_UrbERT_v6_3</t>
  </si>
  <si>
    <t>Transport Scenarios</t>
  </si>
  <si>
    <t>Water &amp; Sanitation Scenarios</t>
  </si>
  <si>
    <t>Change in investment need vs REF</t>
  </si>
  <si>
    <t>Gdp vs same year for No Inv Reference</t>
  </si>
  <si>
    <t>Difference with scenario input data on additional investment</t>
  </si>
  <si>
    <t>SDGbaseTRA_RurCUG_v6_4</t>
  </si>
  <si>
    <t>SDGbaseTRA_RurCUS_v6_4</t>
  </si>
  <si>
    <t>SDGbaseTRA_RurCRG_v6_4</t>
  </si>
  <si>
    <t>SDGbaseTRA_RurCRS_v6_4</t>
  </si>
  <si>
    <t>SDGbaseTra_AgMin_v6_4</t>
  </si>
  <si>
    <t>SDGbaseTra_AgMed_v6_4</t>
  </si>
  <si>
    <t>SDGbaseTra_AgMax_v6_4</t>
  </si>
  <si>
    <t>SDGbaseWaS_1BW_v6_4</t>
  </si>
  <si>
    <t>SDGbaseWaS_2BF_v6_4</t>
  </si>
  <si>
    <t>SDGbaseWaS_2BW_v6_4</t>
  </si>
  <si>
    <t>SDGbaseTRA_AgMin_v6_4</t>
  </si>
  <si>
    <t>SDGbaseTRA_AgMed_v6_4</t>
  </si>
  <si>
    <t>SDGbaseTRA_AgMax_v6_4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</si>
</sst>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#,##0.0"/>
    <numFmt numFmtId="166" formatCode="0.0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sz val="11"/>
      <color theme="3"/>
      <name val="Calibri"/>
      <family val="2"/>
      <scheme val="minor"/>
    </font>
    <font>
      <i/>
      <sz val="11"/>
      <color theme="9" tint="-0.499984740745262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i/>
      <sz val="11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 tint="0.499984740745262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rgb="FFC00000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b/>
      <sz val="11"/>
      <color theme="1" tint="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i/>
      <sz val="11"/>
      <color theme="7" tint="-0.249977111117893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00206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i/>
      <sz val="11"/>
      <color rgb="FF002060"/>
      <name val="Calibri"/>
      <family val="2"/>
      <scheme val="minor"/>
    </font>
    <font>
      <i/>
      <sz val="11"/>
      <color theme="4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b/>
      <u/>
      <sz val="11"/>
      <color rgb="FF002060"/>
      <name val="Calibri"/>
      <family val="2"/>
      <scheme val="minor"/>
    </font>
    <font>
      <sz val="11"/>
      <color rgb="FF7030A0"/>
      <name val="Calibri"/>
      <family val="2"/>
      <scheme val="minor"/>
    </font>
    <font>
      <i/>
      <sz val="11"/>
      <color rgb="FF7030A0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i/>
      <sz val="11"/>
      <color theme="5" tint="-0.499984740745262"/>
      <name val="Calibri"/>
      <family val="2"/>
      <scheme val="minor"/>
    </font>
    <font>
      <i/>
      <sz val="11"/>
      <color theme="5" tint="-0.249977111117893"/>
      <name val="Calibri"/>
      <family val="2"/>
      <scheme val="minor"/>
    </font>
    <font>
      <sz val="11"/>
      <color rgb="FF5A2781"/>
      <name val="Calibri"/>
      <family val="2"/>
      <scheme val="minor"/>
    </font>
    <font>
      <i/>
      <sz val="11"/>
      <color rgb="FF5A2781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i/>
      <sz val="11"/>
      <color theme="9" tint="-0.249977111117893"/>
      <name val="Calibri"/>
      <family val="2"/>
      <scheme val="minor"/>
    </font>
    <font>
      <sz val="11"/>
      <color theme="9"/>
      <name val="Calibri"/>
      <family val="2"/>
      <scheme val="minor"/>
    </font>
    <font>
      <i/>
      <sz val="11"/>
      <color theme="9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i/>
      <sz val="11"/>
      <color theme="7" tint="-0.499984740745262"/>
      <name val="Calibri"/>
      <family val="2"/>
      <scheme val="minor"/>
    </font>
    <font>
      <sz val="11"/>
      <color theme="4"/>
      <name val="Calibri"/>
      <family val="2"/>
      <scheme val="minor"/>
    </font>
    <font>
      <b/>
      <u/>
      <sz val="11"/>
      <color theme="3"/>
      <name val="Calibri"/>
      <family val="2"/>
      <scheme val="minor"/>
    </font>
    <font>
      <i/>
      <sz val="11"/>
      <color theme="3"/>
      <name val="Calibri"/>
      <family val="2"/>
      <scheme val="minor"/>
    </font>
    <font>
      <b/>
      <i/>
      <sz val="11"/>
      <color rgb="FFC00000"/>
      <name val="Calibri"/>
      <family val="2"/>
      <scheme val="minor"/>
    </font>
    <font>
      <i/>
      <sz val="9"/>
      <color rgb="FFC0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44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64" fontId="0" fillId="0" borderId="0" xfId="1" applyNumberFormat="1" applyFont="1"/>
    <xf numFmtId="0" fontId="4" fillId="0" borderId="0" xfId="0" applyFont="1"/>
    <xf numFmtId="0" fontId="6" fillId="0" borderId="0" xfId="0" applyFont="1"/>
    <xf numFmtId="0" fontId="7" fillId="0" borderId="0" xfId="0" applyFont="1" applyAlignment="1">
      <alignment horizontal="right"/>
    </xf>
    <xf numFmtId="0" fontId="7" fillId="0" borderId="0" xfId="0" applyFont="1"/>
    <xf numFmtId="0" fontId="7" fillId="0" borderId="0" xfId="0" applyFont="1" applyAlignment="1">
      <alignment horizontal="left"/>
    </xf>
    <xf numFmtId="0" fontId="10" fillId="0" borderId="0" xfId="0" applyFont="1"/>
    <xf numFmtId="0" fontId="5" fillId="0" borderId="0" xfId="0" applyFont="1" applyAlignment="1">
      <alignment horizontal="left"/>
    </xf>
    <xf numFmtId="0" fontId="11" fillId="0" borderId="0" xfId="0" applyFont="1"/>
    <xf numFmtId="0" fontId="0" fillId="0" borderId="2" xfId="0" applyBorder="1"/>
    <xf numFmtId="0" fontId="0" fillId="2" borderId="0" xfId="0" applyFill="1"/>
    <xf numFmtId="0" fontId="2" fillId="2" borderId="3" xfId="0" applyFont="1" applyFill="1" applyBorder="1"/>
    <xf numFmtId="3" fontId="2" fillId="2" borderId="1" xfId="0" applyNumberFormat="1" applyFont="1" applyFill="1" applyBorder="1"/>
    <xf numFmtId="3" fontId="0" fillId="2" borderId="1" xfId="0" applyNumberFormat="1" applyFill="1" applyBorder="1"/>
    <xf numFmtId="4" fontId="2" fillId="2" borderId="1" xfId="0" applyNumberFormat="1" applyFont="1" applyFill="1" applyBorder="1"/>
    <xf numFmtId="4" fontId="0" fillId="2" borderId="1" xfId="0" applyNumberFormat="1" applyFill="1" applyBorder="1"/>
    <xf numFmtId="9" fontId="0" fillId="2" borderId="1" xfId="1" applyFont="1" applyFill="1" applyBorder="1"/>
    <xf numFmtId="0" fontId="0" fillId="2" borderId="1" xfId="0" applyFill="1" applyBorder="1"/>
    <xf numFmtId="0" fontId="15" fillId="0" borderId="0" xfId="0" applyFont="1"/>
    <xf numFmtId="3" fontId="10" fillId="2" borderId="1" xfId="0" applyNumberFormat="1" applyFont="1" applyFill="1" applyBorder="1"/>
    <xf numFmtId="3" fontId="4" fillId="2" borderId="1" xfId="1" applyNumberFormat="1" applyFont="1" applyFill="1" applyBorder="1"/>
    <xf numFmtId="0" fontId="16" fillId="0" borderId="0" xfId="0" applyFont="1"/>
    <xf numFmtId="165" fontId="17" fillId="2" borderId="1" xfId="0" applyNumberFormat="1" applyFont="1" applyFill="1" applyBorder="1"/>
    <xf numFmtId="165" fontId="16" fillId="2" borderId="1" xfId="0" applyNumberFormat="1" applyFont="1" applyFill="1" applyBorder="1"/>
    <xf numFmtId="0" fontId="2" fillId="0" borderId="0" xfId="0" applyFont="1"/>
    <xf numFmtId="0" fontId="0" fillId="3" borderId="0" xfId="0" applyFill="1"/>
    <xf numFmtId="3" fontId="2" fillId="3" borderId="1" xfId="0" applyNumberFormat="1" applyFont="1" applyFill="1" applyBorder="1"/>
    <xf numFmtId="0" fontId="2" fillId="3" borderId="0" xfId="0" applyFont="1" applyFill="1"/>
    <xf numFmtId="0" fontId="18" fillId="0" borderId="0" xfId="0" applyFont="1"/>
    <xf numFmtId="0" fontId="19" fillId="0" borderId="0" xfId="0" applyFont="1"/>
    <xf numFmtId="0" fontId="18" fillId="0" borderId="0" xfId="0" applyFont="1" applyAlignment="1">
      <alignment horizontal="right"/>
    </xf>
    <xf numFmtId="0" fontId="18" fillId="0" borderId="0" xfId="0" applyFont="1" applyAlignment="1">
      <alignment horizontal="left"/>
    </xf>
    <xf numFmtId="0" fontId="21" fillId="0" borderId="0" xfId="0" applyFont="1"/>
    <xf numFmtId="0" fontId="11" fillId="0" borderId="0" xfId="0" applyFont="1" applyAlignment="1">
      <alignment horizontal="right"/>
    </xf>
    <xf numFmtId="0" fontId="10" fillId="2" borderId="1" xfId="0" applyFont="1" applyFill="1" applyBorder="1"/>
    <xf numFmtId="0" fontId="2" fillId="2" borderId="0" xfId="0" applyFont="1" applyFill="1" applyAlignment="1">
      <alignment horizontal="center" wrapText="1"/>
    </xf>
    <xf numFmtId="0" fontId="0" fillId="2" borderId="2" xfId="0" applyFill="1" applyBorder="1"/>
    <xf numFmtId="0" fontId="2" fillId="2" borderId="2" xfId="0" applyFont="1" applyFill="1" applyBorder="1"/>
    <xf numFmtId="0" fontId="2" fillId="4" borderId="3" xfId="0" applyFont="1" applyFill="1" applyBorder="1"/>
    <xf numFmtId="166" fontId="10" fillId="4" borderId="1" xfId="0" applyNumberFormat="1" applyFont="1" applyFill="1" applyBorder="1"/>
    <xf numFmtId="0" fontId="0" fillId="4" borderId="1" xfId="0" applyFill="1" applyBorder="1"/>
    <xf numFmtId="3" fontId="0" fillId="4" borderId="1" xfId="0" applyNumberFormat="1" applyFill="1" applyBorder="1"/>
    <xf numFmtId="9" fontId="0" fillId="4" borderId="1" xfId="1" applyFont="1" applyFill="1" applyBorder="1"/>
    <xf numFmtId="4" fontId="0" fillId="4" borderId="1" xfId="0" applyNumberFormat="1" applyFill="1" applyBorder="1"/>
    <xf numFmtId="4" fontId="2" fillId="4" borderId="1" xfId="0" applyNumberFormat="1" applyFont="1" applyFill="1" applyBorder="1"/>
    <xf numFmtId="3" fontId="4" fillId="4" borderId="1" xfId="1" applyNumberFormat="1" applyFont="1" applyFill="1" applyBorder="1"/>
    <xf numFmtId="3" fontId="10" fillId="4" borderId="1" xfId="0" applyNumberFormat="1" applyFont="1" applyFill="1" applyBorder="1"/>
    <xf numFmtId="165" fontId="16" fillId="4" borderId="1" xfId="0" applyNumberFormat="1" applyFont="1" applyFill="1" applyBorder="1"/>
    <xf numFmtId="0" fontId="22" fillId="0" borderId="0" xfId="0" applyFont="1"/>
    <xf numFmtId="3" fontId="22" fillId="2" borderId="1" xfId="0" applyNumberFormat="1" applyFont="1" applyFill="1" applyBorder="1"/>
    <xf numFmtId="3" fontId="22" fillId="4" borderId="1" xfId="0" applyNumberFormat="1" applyFont="1" applyFill="1" applyBorder="1"/>
    <xf numFmtId="0" fontId="0" fillId="2" borderId="0" xfId="0" applyFill="1" applyAlignment="1">
      <alignment horizontal="center" textRotation="90" wrapText="1"/>
    </xf>
    <xf numFmtId="0" fontId="2" fillId="2" borderId="0" xfId="0" applyFont="1" applyFill="1" applyAlignment="1">
      <alignment horizontal="center" textRotation="90" wrapText="1"/>
    </xf>
    <xf numFmtId="0" fontId="2" fillId="2" borderId="1" xfId="0" applyFont="1" applyFill="1" applyBorder="1" applyAlignment="1">
      <alignment horizontal="center" textRotation="90" wrapText="1"/>
    </xf>
    <xf numFmtId="0" fontId="0" fillId="0" borderId="0" xfId="0" applyAlignment="1">
      <alignment horizontal="center" textRotation="90" wrapText="1"/>
    </xf>
    <xf numFmtId="0" fontId="2" fillId="2" borderId="0" xfId="0" applyFont="1" applyFill="1"/>
    <xf numFmtId="10" fontId="11" fillId="2" borderId="1" xfId="1" applyNumberFormat="1" applyFont="1" applyFill="1" applyBorder="1"/>
    <xf numFmtId="10" fontId="11" fillId="4" borderId="1" xfId="1" applyNumberFormat="1" applyFont="1" applyFill="1" applyBorder="1"/>
    <xf numFmtId="0" fontId="23" fillId="2" borderId="0" xfId="0" applyFont="1" applyFill="1"/>
    <xf numFmtId="0" fontId="2" fillId="4" borderId="1" xfId="0" applyFont="1" applyFill="1" applyBorder="1" applyAlignment="1">
      <alignment horizontal="center" textRotation="90" wrapText="1"/>
    </xf>
    <xf numFmtId="0" fontId="2" fillId="2" borderId="0" xfId="0" applyFont="1" applyFill="1" applyAlignment="1">
      <alignment horizontal="left" indent="1"/>
    </xf>
    <xf numFmtId="0" fontId="0" fillId="2" borderId="0" xfId="0" applyFill="1" applyAlignment="1">
      <alignment horizontal="left" indent="1"/>
    </xf>
    <xf numFmtId="0" fontId="2" fillId="4" borderId="0" xfId="0" applyFont="1" applyFill="1" applyAlignment="1">
      <alignment horizontal="left" indent="1"/>
    </xf>
    <xf numFmtId="0" fontId="0" fillId="4" borderId="0" xfId="0" applyFill="1" applyAlignment="1">
      <alignment horizontal="left" indent="1"/>
    </xf>
    <xf numFmtId="0" fontId="24" fillId="0" borderId="0" xfId="0" applyFont="1"/>
    <xf numFmtId="0" fontId="25" fillId="0" borderId="0" xfId="0" applyFont="1"/>
    <xf numFmtId="3" fontId="24" fillId="2" borderId="1" xfId="0" applyNumberFormat="1" applyFont="1" applyFill="1" applyBorder="1"/>
    <xf numFmtId="3" fontId="24" fillId="4" borderId="1" xfId="0" applyNumberFormat="1" applyFont="1" applyFill="1" applyBorder="1"/>
    <xf numFmtId="3" fontId="25" fillId="2" borderId="1" xfId="0" applyNumberFormat="1" applyFont="1" applyFill="1" applyBorder="1"/>
    <xf numFmtId="3" fontId="25" fillId="4" borderId="1" xfId="0" applyNumberFormat="1" applyFont="1" applyFill="1" applyBorder="1"/>
    <xf numFmtId="0" fontId="24" fillId="0" borderId="0" xfId="0" applyFont="1" applyAlignment="1">
      <alignment horizontal="left"/>
    </xf>
    <xf numFmtId="3" fontId="24" fillId="2" borderId="0" xfId="0" applyNumberFormat="1" applyFont="1" applyFill="1"/>
    <xf numFmtId="3" fontId="24" fillId="4" borderId="0" xfId="0" applyNumberFormat="1" applyFont="1" applyFill="1"/>
    <xf numFmtId="0" fontId="27" fillId="0" borderId="0" xfId="0" applyFont="1"/>
    <xf numFmtId="3" fontId="27" fillId="2" borderId="1" xfId="0" applyNumberFormat="1" applyFont="1" applyFill="1" applyBorder="1"/>
    <xf numFmtId="3" fontId="28" fillId="2" borderId="1" xfId="0" applyNumberFormat="1" applyFont="1" applyFill="1" applyBorder="1"/>
    <xf numFmtId="3" fontId="28" fillId="4" borderId="1" xfId="0" applyNumberFormat="1" applyFont="1" applyFill="1" applyBorder="1"/>
    <xf numFmtId="0" fontId="24" fillId="0" borderId="2" xfId="0" applyFont="1" applyBorder="1"/>
    <xf numFmtId="3" fontId="24" fillId="2" borderId="3" xfId="0" applyNumberFormat="1" applyFont="1" applyFill="1" applyBorder="1"/>
    <xf numFmtId="3" fontId="24" fillId="4" borderId="3" xfId="0" applyNumberFormat="1" applyFont="1" applyFill="1" applyBorder="1"/>
    <xf numFmtId="0" fontId="29" fillId="0" borderId="0" xfId="0" applyFont="1"/>
    <xf numFmtId="0" fontId="24" fillId="2" borderId="3" xfId="0" applyFont="1" applyFill="1" applyBorder="1"/>
    <xf numFmtId="0" fontId="24" fillId="4" borderId="3" xfId="0" applyFont="1" applyFill="1" applyBorder="1"/>
    <xf numFmtId="0" fontId="30" fillId="0" borderId="0" xfId="0" applyFont="1"/>
    <xf numFmtId="0" fontId="31" fillId="0" borderId="0" xfId="0" applyFont="1"/>
    <xf numFmtId="0" fontId="30" fillId="0" borderId="0" xfId="0" applyFont="1" applyAlignment="1">
      <alignment horizontal="right"/>
    </xf>
    <xf numFmtId="0" fontId="30" fillId="0" borderId="0" xfId="0" applyFont="1" applyAlignment="1">
      <alignment horizontal="left"/>
    </xf>
    <xf numFmtId="10" fontId="32" fillId="4" borderId="1" xfId="0" applyNumberFormat="1" applyFont="1" applyFill="1" applyBorder="1"/>
    <xf numFmtId="3" fontId="8" fillId="2" borderId="1" xfId="0" applyNumberFormat="1" applyFont="1" applyFill="1" applyBorder="1"/>
    <xf numFmtId="3" fontId="2" fillId="4" borderId="1" xfId="0" applyNumberFormat="1" applyFont="1" applyFill="1" applyBorder="1"/>
    <xf numFmtId="9" fontId="2" fillId="4" borderId="1" xfId="1" applyFont="1" applyFill="1" applyBorder="1"/>
    <xf numFmtId="3" fontId="20" fillId="4" borderId="1" xfId="0" applyNumberFormat="1" applyFont="1" applyFill="1" applyBorder="1"/>
    <xf numFmtId="3" fontId="12" fillId="4" borderId="1" xfId="0" applyNumberFormat="1" applyFont="1" applyFill="1" applyBorder="1"/>
    <xf numFmtId="3" fontId="15" fillId="4" borderId="1" xfId="0" applyNumberFormat="1" applyFont="1" applyFill="1" applyBorder="1"/>
    <xf numFmtId="165" fontId="17" fillId="4" borderId="1" xfId="0" applyNumberFormat="1" applyFont="1" applyFill="1" applyBorder="1"/>
    <xf numFmtId="0" fontId="25" fillId="4" borderId="3" xfId="0" applyFont="1" applyFill="1" applyBorder="1"/>
    <xf numFmtId="0" fontId="2" fillId="4" borderId="1" xfId="0" applyFont="1" applyFill="1" applyBorder="1"/>
    <xf numFmtId="10" fontId="32" fillId="2" borderId="1" xfId="0" applyNumberFormat="1" applyFont="1" applyFill="1" applyBorder="1"/>
    <xf numFmtId="0" fontId="9" fillId="0" borderId="0" xfId="0" applyFont="1"/>
    <xf numFmtId="0" fontId="10" fillId="0" borderId="0" xfId="0" applyFont="1" applyAlignment="1">
      <alignment horizontal="right"/>
    </xf>
    <xf numFmtId="0" fontId="10" fillId="0" borderId="0" xfId="0" applyFont="1" applyAlignment="1">
      <alignment horizontal="left"/>
    </xf>
    <xf numFmtId="11" fontId="10" fillId="0" borderId="0" xfId="0" applyNumberFormat="1" applyFont="1"/>
    <xf numFmtId="0" fontId="33" fillId="0" borderId="0" xfId="0" applyFont="1"/>
    <xf numFmtId="0" fontId="34" fillId="0" borderId="0" xfId="0" applyFont="1"/>
    <xf numFmtId="0" fontId="33" fillId="0" borderId="0" xfId="0" applyFont="1" applyAlignment="1">
      <alignment horizontal="right"/>
    </xf>
    <xf numFmtId="0" fontId="33" fillId="0" borderId="0" xfId="0" applyFont="1" applyAlignment="1">
      <alignment horizontal="left"/>
    </xf>
    <xf numFmtId="11" fontId="33" fillId="0" borderId="0" xfId="0" applyNumberFormat="1" applyFont="1"/>
    <xf numFmtId="0" fontId="8" fillId="0" borderId="0" xfId="0" applyFont="1"/>
    <xf numFmtId="0" fontId="35" fillId="0" borderId="0" xfId="0" applyFont="1"/>
    <xf numFmtId="0" fontId="8" fillId="0" borderId="0" xfId="0" applyFont="1" applyAlignment="1">
      <alignment horizontal="right"/>
    </xf>
    <xf numFmtId="0" fontId="8" fillId="0" borderId="0" xfId="0" applyFont="1" applyAlignment="1">
      <alignment horizontal="left"/>
    </xf>
    <xf numFmtId="11" fontId="8" fillId="0" borderId="0" xfId="0" applyNumberFormat="1" applyFont="1"/>
    <xf numFmtId="0" fontId="36" fillId="0" borderId="0" xfId="0" applyFont="1"/>
    <xf numFmtId="0" fontId="37" fillId="0" borderId="0" xfId="0" applyFont="1"/>
    <xf numFmtId="0" fontId="36" fillId="0" borderId="0" xfId="0" applyFont="1" applyAlignment="1">
      <alignment horizontal="right"/>
    </xf>
    <xf numFmtId="0" fontId="36" fillId="0" borderId="0" xfId="0" applyFont="1" applyAlignment="1">
      <alignment horizontal="left"/>
    </xf>
    <xf numFmtId="11" fontId="36" fillId="0" borderId="0" xfId="0" applyNumberFormat="1" applyFont="1"/>
    <xf numFmtId="0" fontId="38" fillId="0" borderId="0" xfId="0" applyFont="1"/>
    <xf numFmtId="0" fontId="39" fillId="0" borderId="0" xfId="0" applyFont="1"/>
    <xf numFmtId="0" fontId="38" fillId="0" borderId="0" xfId="0" applyFont="1" applyAlignment="1">
      <alignment horizontal="right"/>
    </xf>
    <xf numFmtId="0" fontId="38" fillId="0" borderId="0" xfId="0" applyFont="1" applyAlignment="1">
      <alignment horizontal="left"/>
    </xf>
    <xf numFmtId="0" fontId="40" fillId="0" borderId="0" xfId="0" applyFont="1"/>
    <xf numFmtId="0" fontId="41" fillId="0" borderId="0" xfId="0" applyFont="1"/>
    <xf numFmtId="0" fontId="40" fillId="0" borderId="0" xfId="0" applyFont="1" applyAlignment="1">
      <alignment horizontal="right"/>
    </xf>
    <xf numFmtId="0" fontId="40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0" fontId="0" fillId="4" borderId="0" xfId="0" applyFill="1"/>
    <xf numFmtId="3" fontId="27" fillId="4" borderId="1" xfId="0" applyNumberFormat="1" applyFont="1" applyFill="1" applyBorder="1"/>
    <xf numFmtId="0" fontId="26" fillId="0" borderId="4" xfId="0" applyFont="1" applyBorder="1"/>
    <xf numFmtId="3" fontId="26" fillId="2" borderId="5" xfId="0" applyNumberFormat="1" applyFont="1" applyFill="1" applyBorder="1"/>
    <xf numFmtId="3" fontId="26" fillId="4" borderId="5" xfId="0" applyNumberFormat="1" applyFont="1" applyFill="1" applyBorder="1"/>
    <xf numFmtId="166" fontId="10" fillId="2" borderId="1" xfId="1" applyNumberFormat="1" applyFont="1" applyFill="1" applyBorder="1" applyAlignment="1">
      <alignment horizontal="center"/>
    </xf>
    <xf numFmtId="166" fontId="10" fillId="4" borderId="1" xfId="0" applyNumberFormat="1" applyFont="1" applyFill="1" applyBorder="1" applyAlignment="1">
      <alignment horizontal="center"/>
    </xf>
    <xf numFmtId="0" fontId="32" fillId="0" borderId="0" xfId="0" applyFont="1"/>
    <xf numFmtId="10" fontId="0" fillId="2" borderId="1" xfId="1" applyNumberFormat="1" applyFont="1" applyFill="1" applyBorder="1"/>
    <xf numFmtId="11" fontId="11" fillId="0" borderId="0" xfId="0" applyNumberFormat="1" applyFont="1"/>
    <xf numFmtId="11" fontId="7" fillId="0" borderId="0" xfId="0" applyNumberFormat="1" applyFont="1"/>
    <xf numFmtId="11" fontId="30" fillId="0" borderId="0" xfId="0" applyNumberFormat="1" applyFont="1"/>
    <xf numFmtId="11" fontId="0" fillId="0" borderId="0" xfId="0" applyNumberFormat="1"/>
    <xf numFmtId="0" fontId="43" fillId="0" borderId="0" xfId="0" applyFont="1"/>
    <xf numFmtId="0" fontId="44" fillId="0" borderId="0" xfId="0" applyFont="1"/>
    <xf numFmtId="0" fontId="43" fillId="0" borderId="0" xfId="0" applyFont="1" applyAlignment="1">
      <alignment horizontal="right"/>
    </xf>
    <xf numFmtId="0" fontId="43" fillId="0" borderId="0" xfId="0" applyFont="1" applyAlignment="1">
      <alignment horizontal="left"/>
    </xf>
    <xf numFmtId="11" fontId="43" fillId="0" borderId="0" xfId="0" applyNumberFormat="1" applyFont="1"/>
    <xf numFmtId="11" fontId="38" fillId="0" borderId="0" xfId="0" applyNumberFormat="1" applyFont="1"/>
    <xf numFmtId="11" fontId="40" fillId="0" borderId="0" xfId="0" applyNumberFormat="1" applyFont="1"/>
    <xf numFmtId="0" fontId="45" fillId="0" borderId="0" xfId="0" applyFont="1" applyAlignment="1">
      <alignment horizontal="left"/>
    </xf>
    <xf numFmtId="0" fontId="45" fillId="0" borderId="0" xfId="0" applyFont="1"/>
    <xf numFmtId="11" fontId="45" fillId="0" borderId="0" xfId="0" applyNumberFormat="1" applyFont="1"/>
    <xf numFmtId="0" fontId="5" fillId="0" borderId="0" xfId="0" applyFont="1"/>
    <xf numFmtId="11" fontId="5" fillId="0" borderId="0" xfId="0" applyNumberFormat="1" applyFont="1"/>
    <xf numFmtId="0" fontId="0" fillId="5" borderId="0" xfId="0" applyFill="1"/>
    <xf numFmtId="0" fontId="2" fillId="5" borderId="1" xfId="0" applyFont="1" applyFill="1" applyBorder="1" applyAlignment="1">
      <alignment horizontal="center" textRotation="90" wrapText="1"/>
    </xf>
    <xf numFmtId="0" fontId="2" fillId="5" borderId="3" xfId="0" applyFont="1" applyFill="1" applyBorder="1"/>
    <xf numFmtId="10" fontId="0" fillId="5" borderId="1" xfId="1" applyNumberFormat="1" applyFont="1" applyFill="1" applyBorder="1"/>
    <xf numFmtId="10" fontId="10" fillId="5" borderId="1" xfId="1" applyNumberFormat="1" applyFont="1" applyFill="1" applyBorder="1"/>
    <xf numFmtId="10" fontId="32" fillId="5" borderId="1" xfId="0" applyNumberFormat="1" applyFont="1" applyFill="1" applyBorder="1"/>
    <xf numFmtId="3" fontId="0" fillId="5" borderId="1" xfId="0" applyNumberFormat="1" applyFill="1" applyBorder="1"/>
    <xf numFmtId="10" fontId="11" fillId="5" borderId="1" xfId="1" applyNumberFormat="1" applyFont="1" applyFill="1" applyBorder="1"/>
    <xf numFmtId="9" fontId="0" fillId="5" borderId="1" xfId="1" applyFont="1" applyFill="1" applyBorder="1"/>
    <xf numFmtId="4" fontId="0" fillId="5" borderId="1" xfId="0" applyNumberFormat="1" applyFill="1" applyBorder="1"/>
    <xf numFmtId="4" fontId="2" fillId="5" borderId="1" xfId="0" applyNumberFormat="1" applyFont="1" applyFill="1" applyBorder="1"/>
    <xf numFmtId="3" fontId="4" fillId="5" borderId="1" xfId="1" applyNumberFormat="1" applyFont="1" applyFill="1" applyBorder="1"/>
    <xf numFmtId="3" fontId="10" fillId="5" borderId="1" xfId="0" applyNumberFormat="1" applyFont="1" applyFill="1" applyBorder="1"/>
    <xf numFmtId="3" fontId="22" fillId="5" borderId="1" xfId="0" applyNumberFormat="1" applyFont="1" applyFill="1" applyBorder="1"/>
    <xf numFmtId="3" fontId="2" fillId="5" borderId="1" xfId="0" applyNumberFormat="1" applyFont="1" applyFill="1" applyBorder="1"/>
    <xf numFmtId="165" fontId="16" fillId="5" borderId="1" xfId="0" applyNumberFormat="1" applyFont="1" applyFill="1" applyBorder="1"/>
    <xf numFmtId="0" fontId="24" fillId="5" borderId="3" xfId="0" applyFont="1" applyFill="1" applyBorder="1"/>
    <xf numFmtId="3" fontId="27" fillId="5" borderId="1" xfId="0" applyNumberFormat="1" applyFont="1" applyFill="1" applyBorder="1"/>
    <xf numFmtId="3" fontId="24" fillId="5" borderId="3" xfId="0" applyNumberFormat="1" applyFont="1" applyFill="1" applyBorder="1"/>
    <xf numFmtId="3" fontId="26" fillId="5" borderId="5" xfId="0" applyNumberFormat="1" applyFont="1" applyFill="1" applyBorder="1"/>
    <xf numFmtId="3" fontId="25" fillId="5" borderId="1" xfId="0" applyNumberFormat="1" applyFont="1" applyFill="1" applyBorder="1"/>
    <xf numFmtId="3" fontId="24" fillId="5" borderId="1" xfId="0" applyNumberFormat="1" applyFont="1" applyFill="1" applyBorder="1"/>
    <xf numFmtId="3" fontId="24" fillId="5" borderId="0" xfId="0" applyNumberFormat="1" applyFont="1" applyFill="1"/>
    <xf numFmtId="0" fontId="0" fillId="5" borderId="1" xfId="0" applyFill="1" applyBorder="1"/>
    <xf numFmtId="0" fontId="23" fillId="4" borderId="0" xfId="0" applyFont="1" applyFill="1" applyAlignment="1">
      <alignment horizontal="left" indent="1"/>
    </xf>
    <xf numFmtId="0" fontId="0" fillId="5" borderId="0" xfId="0" applyFill="1" applyAlignment="1">
      <alignment horizontal="center" textRotation="90" wrapText="1"/>
    </xf>
    <xf numFmtId="0" fontId="0" fillId="5" borderId="2" xfId="0" applyFill="1" applyBorder="1"/>
    <xf numFmtId="0" fontId="11" fillId="5" borderId="0" xfId="0" applyFont="1" applyFill="1"/>
    <xf numFmtId="0" fontId="2" fillId="5" borderId="0" xfId="0" applyFont="1" applyFill="1"/>
    <xf numFmtId="0" fontId="24" fillId="5" borderId="0" xfId="0" applyFont="1" applyFill="1"/>
    <xf numFmtId="0" fontId="46" fillId="2" borderId="0" xfId="0" applyFont="1" applyFill="1" applyAlignment="1">
      <alignment horizontal="left" indent="1"/>
    </xf>
    <xf numFmtId="0" fontId="5" fillId="2" borderId="0" xfId="0" applyFont="1" applyFill="1"/>
    <xf numFmtId="0" fontId="5" fillId="4" borderId="0" xfId="0" applyFont="1" applyFill="1"/>
    <xf numFmtId="0" fontId="42" fillId="2" borderId="1" xfId="0" applyFont="1" applyFill="1" applyBorder="1" applyAlignment="1">
      <alignment horizontal="center" textRotation="90" wrapText="1"/>
    </xf>
    <xf numFmtId="0" fontId="42" fillId="4" borderId="1" xfId="0" applyFont="1" applyFill="1" applyBorder="1" applyAlignment="1">
      <alignment horizontal="center" textRotation="90" wrapText="1"/>
    </xf>
    <xf numFmtId="0" fontId="42" fillId="2" borderId="3" xfId="0" applyFont="1" applyFill="1" applyBorder="1"/>
    <xf numFmtId="0" fontId="42" fillId="4" borderId="3" xfId="0" applyFont="1" applyFill="1" applyBorder="1"/>
    <xf numFmtId="10" fontId="5" fillId="2" borderId="1" xfId="0" applyNumberFormat="1" applyFont="1" applyFill="1" applyBorder="1"/>
    <xf numFmtId="10" fontId="5" fillId="4" borderId="1" xfId="0" applyNumberFormat="1" applyFont="1" applyFill="1" applyBorder="1"/>
    <xf numFmtId="3" fontId="5" fillId="2" borderId="1" xfId="0" applyNumberFormat="1" applyFont="1" applyFill="1" applyBorder="1"/>
    <xf numFmtId="3" fontId="5" fillId="4" borderId="1" xfId="0" applyNumberFormat="1" applyFont="1" applyFill="1" applyBorder="1"/>
    <xf numFmtId="10" fontId="5" fillId="2" borderId="1" xfId="1" applyNumberFormat="1" applyFont="1" applyFill="1" applyBorder="1"/>
    <xf numFmtId="10" fontId="5" fillId="4" borderId="1" xfId="1" applyNumberFormat="1" applyFont="1" applyFill="1" applyBorder="1"/>
    <xf numFmtId="9" fontId="5" fillId="2" borderId="1" xfId="1" applyFont="1" applyFill="1" applyBorder="1"/>
    <xf numFmtId="9" fontId="5" fillId="4" borderId="1" xfId="1" applyFont="1" applyFill="1" applyBorder="1"/>
    <xf numFmtId="4" fontId="5" fillId="2" borderId="1" xfId="0" applyNumberFormat="1" applyFont="1" applyFill="1" applyBorder="1"/>
    <xf numFmtId="4" fontId="5" fillId="4" borderId="1" xfId="0" applyNumberFormat="1" applyFont="1" applyFill="1" applyBorder="1"/>
    <xf numFmtId="4" fontId="42" fillId="2" borderId="1" xfId="0" applyNumberFormat="1" applyFont="1" applyFill="1" applyBorder="1"/>
    <xf numFmtId="4" fontId="42" fillId="4" borderId="1" xfId="0" applyNumberFormat="1" applyFont="1" applyFill="1" applyBorder="1"/>
    <xf numFmtId="3" fontId="5" fillId="2" borderId="1" xfId="1" applyNumberFormat="1" applyFont="1" applyFill="1" applyBorder="1"/>
    <xf numFmtId="3" fontId="5" fillId="4" borderId="1" xfId="1" applyNumberFormat="1" applyFont="1" applyFill="1" applyBorder="1"/>
    <xf numFmtId="3" fontId="42" fillId="2" borderId="1" xfId="0" applyNumberFormat="1" applyFont="1" applyFill="1" applyBorder="1"/>
    <xf numFmtId="3" fontId="42" fillId="4" borderId="1" xfId="0" applyNumberFormat="1" applyFont="1" applyFill="1" applyBorder="1"/>
    <xf numFmtId="3" fontId="42" fillId="3" borderId="1" xfId="0" applyNumberFormat="1" applyFont="1" applyFill="1" applyBorder="1"/>
    <xf numFmtId="0" fontId="5" fillId="2" borderId="3" xfId="0" applyFont="1" applyFill="1" applyBorder="1"/>
    <xf numFmtId="0" fontId="5" fillId="4" borderId="3" xfId="0" applyFont="1" applyFill="1" applyBorder="1"/>
    <xf numFmtId="3" fontId="47" fillId="2" borderId="1" xfId="0" applyNumberFormat="1" applyFont="1" applyFill="1" applyBorder="1"/>
    <xf numFmtId="3" fontId="47" fillId="4" borderId="1" xfId="0" applyNumberFormat="1" applyFont="1" applyFill="1" applyBorder="1"/>
    <xf numFmtId="3" fontId="5" fillId="2" borderId="3" xfId="0" applyNumberFormat="1" applyFont="1" applyFill="1" applyBorder="1"/>
    <xf numFmtId="3" fontId="5" fillId="4" borderId="3" xfId="0" applyNumberFormat="1" applyFont="1" applyFill="1" applyBorder="1"/>
    <xf numFmtId="3" fontId="47" fillId="2" borderId="5" xfId="0" applyNumberFormat="1" applyFont="1" applyFill="1" applyBorder="1"/>
    <xf numFmtId="3" fontId="47" fillId="4" borderId="5" xfId="0" applyNumberFormat="1" applyFont="1" applyFill="1" applyBorder="1"/>
    <xf numFmtId="3" fontId="5" fillId="2" borderId="0" xfId="0" applyNumberFormat="1" applyFont="1" applyFill="1"/>
    <xf numFmtId="3" fontId="5" fillId="4" borderId="0" xfId="0" applyNumberFormat="1" applyFont="1" applyFill="1"/>
    <xf numFmtId="0" fontId="5" fillId="2" borderId="1" xfId="0" applyFont="1" applyFill="1" applyBorder="1"/>
    <xf numFmtId="0" fontId="5" fillId="4" borderId="1" xfId="0" applyFont="1" applyFill="1" applyBorder="1"/>
    <xf numFmtId="164" fontId="2" fillId="3" borderId="1" xfId="1" applyNumberFormat="1" applyFont="1" applyFill="1" applyBorder="1"/>
    <xf numFmtId="164" fontId="2" fillId="5" borderId="1" xfId="1" applyNumberFormat="1" applyFont="1" applyFill="1" applyBorder="1"/>
    <xf numFmtId="164" fontId="22" fillId="3" borderId="1" xfId="1" applyNumberFormat="1" applyFont="1" applyFill="1" applyBorder="1"/>
    <xf numFmtId="164" fontId="22" fillId="5" borderId="0" xfId="1" applyNumberFormat="1" applyFont="1" applyFill="1"/>
    <xf numFmtId="0" fontId="48" fillId="0" borderId="0" xfId="0" applyFont="1"/>
    <xf numFmtId="166" fontId="2" fillId="4" borderId="1" xfId="0" applyNumberFormat="1" applyFont="1" applyFill="1" applyBorder="1"/>
    <xf numFmtId="166" fontId="15" fillId="4" borderId="1" xfId="0" applyNumberFormat="1" applyFont="1" applyFill="1" applyBorder="1" applyAlignment="1">
      <alignment horizontal="center"/>
    </xf>
    <xf numFmtId="166" fontId="48" fillId="2" borderId="1" xfId="0" applyNumberFormat="1" applyFont="1" applyFill="1" applyBorder="1" applyAlignment="1">
      <alignment horizontal="center"/>
    </xf>
    <xf numFmtId="0" fontId="49" fillId="0" borderId="0" xfId="0" quotePrefix="1" applyFont="1"/>
    <xf numFmtId="0" fontId="49" fillId="0" borderId="0" xfId="0" applyFont="1"/>
    <xf numFmtId="0" fontId="49" fillId="2" borderId="1" xfId="0" applyFont="1" applyFill="1" applyBorder="1"/>
    <xf numFmtId="0" fontId="49" fillId="5" borderId="1" xfId="0" applyFont="1" applyFill="1" applyBorder="1"/>
    <xf numFmtId="166" fontId="49" fillId="4" borderId="1" xfId="0" applyNumberFormat="1" applyFont="1" applyFill="1" applyBorder="1"/>
    <xf numFmtId="166" fontId="49" fillId="4" borderId="1" xfId="0" applyNumberFormat="1" applyFont="1" applyFill="1" applyBorder="1" applyAlignment="1">
      <alignment horizontal="center"/>
    </xf>
    <xf numFmtId="166" fontId="9" fillId="2" borderId="1" xfId="1" applyNumberFormat="1" applyFont="1" applyFill="1" applyBorder="1" applyAlignment="1">
      <alignment horizontal="center"/>
    </xf>
    <xf numFmtId="0" fontId="50" fillId="5" borderId="0" xfId="0" applyFont="1" applyFill="1"/>
    <xf numFmtId="0" fontId="24" fillId="0" borderId="0" xfId="0" applyFont="1" applyAlignment="1">
      <alignment horizontal="left" indent="2"/>
    </xf>
    <xf numFmtId="0" fontId="10" fillId="5" borderId="0" xfId="0" applyFont="1" applyFill="1"/>
    <xf numFmtId="0" fontId="9" fillId="0" borderId="4" xfId="0" applyFont="1" applyBorder="1"/>
    <xf numFmtId="3" fontId="9" fillId="2" borderId="5" xfId="0" applyNumberFormat="1" applyFont="1" applyFill="1" applyBorder="1"/>
    <xf numFmtId="3" fontId="9" fillId="5" borderId="5" xfId="0" applyNumberFormat="1" applyFont="1" applyFill="1" applyBorder="1"/>
    <xf numFmtId="3" fontId="9" fillId="4" borderId="5" xfId="0" applyNumberFormat="1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5A2781"/>
      <color rgb="FF9966FF"/>
      <color rgb="FFFFFFCC"/>
      <color rgb="FF808000"/>
      <color rgb="FFCC99FF"/>
      <color rgb="FF6600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rameters%20Funding%20SDGgapSc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tential_L_supply"/>
      <sheetName val="Content"/>
      <sheetName val="Explainer"/>
      <sheetName val="Productivity_Sces"/>
      <sheetName val="FundingParamsTRA"/>
      <sheetName val="GADJDYN"/>
      <sheetName val="FundingParamsWaS"/>
      <sheetName val="IADJDYN"/>
      <sheetName val="NOYKFACTOR"/>
      <sheetName val="NI_Baseline"/>
      <sheetName val="NI_B_NewSI&amp;GovClos"/>
      <sheetName val="NI_B_NewSI&amp;GOV_fromgdx"/>
      <sheetName val="DMPSDYN"/>
      <sheetName val="TRNSFRGR"/>
      <sheetName val="WaterSanitation"/>
      <sheetName val="BasicEduc"/>
      <sheetName val="TVETeduc"/>
      <sheetName val="OLD GADJ error FundingParamsTRA"/>
    </sheetNames>
    <sheetDataSet>
      <sheetData sheetId="0" refreshError="1"/>
      <sheetData sheetId="1" refreshError="1"/>
      <sheetData sheetId="2" refreshError="1"/>
      <sheetData sheetId="3" refreshError="1"/>
      <sheetData sheetId="4">
        <row r="21">
          <cell r="L21">
            <v>0</v>
          </cell>
          <cell r="Q21">
            <v>0</v>
          </cell>
        </row>
        <row r="22">
          <cell r="L22">
            <v>38.209987193719151</v>
          </cell>
          <cell r="Q22">
            <v>43.629022046619696</v>
          </cell>
        </row>
        <row r="23">
          <cell r="L23">
            <v>26.932734028906207</v>
          </cell>
          <cell r="Q23">
            <v>30.752400956471519</v>
          </cell>
        </row>
        <row r="24">
          <cell r="L24">
            <v>7.6950668654017722</v>
          </cell>
          <cell r="Q24">
            <v>8.7864002732775752</v>
          </cell>
        </row>
        <row r="50">
          <cell r="L50">
            <v>4.477732874263963</v>
          </cell>
          <cell r="Q50">
            <v>5.1127760210882451</v>
          </cell>
        </row>
        <row r="51">
          <cell r="L51">
            <v>42.687720067983115</v>
          </cell>
          <cell r="Q51">
            <v>48.74179806770794</v>
          </cell>
        </row>
        <row r="52">
          <cell r="L52">
            <v>26.903711686202644</v>
          </cell>
          <cell r="Q52">
            <v>30.719262593371873</v>
          </cell>
        </row>
        <row r="53">
          <cell r="L53">
            <v>46.642822586688744</v>
          </cell>
          <cell r="Q53">
            <v>114.57914066312244</v>
          </cell>
        </row>
        <row r="79">
          <cell r="L79">
            <v>6.8658570738714104</v>
          </cell>
          <cell r="Q79">
            <v>7.8395898990019761</v>
          </cell>
        </row>
        <row r="80">
          <cell r="L80">
            <v>45.075844267590561</v>
          </cell>
          <cell r="Q80">
            <v>51.468611945621674</v>
          </cell>
        </row>
        <row r="81">
          <cell r="L81">
            <v>26.703570595610547</v>
          </cell>
          <cell r="Q81">
            <v>30.490736998489904</v>
          </cell>
        </row>
        <row r="82">
          <cell r="L82">
            <v>63.631742374779712</v>
          </cell>
          <cell r="Q82">
            <v>166.41684342902954</v>
          </cell>
        </row>
        <row r="144">
          <cell r="L144">
            <v>0</v>
          </cell>
          <cell r="Q144">
            <v>0</v>
          </cell>
        </row>
        <row r="145">
          <cell r="L145">
            <v>65.542068658226384</v>
          </cell>
          <cell r="Q145">
            <v>74.837406879342339</v>
          </cell>
        </row>
        <row r="146">
          <cell r="L146">
            <v>0.64522586672325</v>
          </cell>
          <cell r="Q146">
            <v>1.9646223850044655</v>
          </cell>
        </row>
        <row r="174">
          <cell r="L174">
            <v>0</v>
          </cell>
          <cell r="Q174">
            <v>0</v>
          </cell>
        </row>
        <row r="175">
          <cell r="L175">
            <v>62.82557738117292</v>
          </cell>
          <cell r="Q175">
            <v>71.735656093215482</v>
          </cell>
        </row>
        <row r="176">
          <cell r="L176">
            <v>0.58920788442038918</v>
          </cell>
          <cell r="Q176">
            <v>1.7940554755377236</v>
          </cell>
        </row>
        <row r="204">
          <cell r="L204">
            <v>0</v>
          </cell>
          <cell r="Q204">
            <v>0</v>
          </cell>
        </row>
        <row r="205">
          <cell r="L205">
            <v>65.542068658226384</v>
          </cell>
          <cell r="Q205">
            <v>74.837406879342339</v>
          </cell>
        </row>
        <row r="206">
          <cell r="L206">
            <v>0.64479353389401062</v>
          </cell>
          <cell r="Q206">
            <v>1.9633059920978859</v>
          </cell>
        </row>
        <row r="234">
          <cell r="L234">
            <v>0</v>
          </cell>
          <cell r="Q234">
            <v>0</v>
          </cell>
        </row>
        <row r="235">
          <cell r="L235">
            <v>59.565787848708744</v>
          </cell>
          <cell r="Q235">
            <v>68.013555149863237</v>
          </cell>
        </row>
        <row r="236">
          <cell r="L236">
            <v>0.52250510505204317</v>
          </cell>
          <cell r="Q236">
            <v>1.5909548556655286</v>
          </cell>
        </row>
        <row r="271">
          <cell r="L271">
            <v>0</v>
          </cell>
          <cell r="Q271">
            <v>0</v>
          </cell>
        </row>
        <row r="272">
          <cell r="L272">
            <v>67.004794730485955</v>
          </cell>
          <cell r="Q272">
            <v>76.507580379564502</v>
          </cell>
        </row>
        <row r="273">
          <cell r="L273">
            <v>27.521941913326597</v>
          </cell>
          <cell r="Q273">
            <v>32.546456432009244</v>
          </cell>
        </row>
        <row r="274">
          <cell r="L274">
            <v>7.6950668654017722</v>
          </cell>
          <cell r="Q274">
            <v>8.7864002732775752</v>
          </cell>
        </row>
        <row r="308">
          <cell r="L308">
            <v>4.477732874263963</v>
          </cell>
          <cell r="Q308">
            <v>5.1127760210882451</v>
          </cell>
        </row>
        <row r="309">
          <cell r="L309">
            <v>68.222738072285736</v>
          </cell>
          <cell r="Q309">
            <v>77.898255457300507</v>
          </cell>
        </row>
        <row r="310">
          <cell r="L310">
            <v>27.426216791254689</v>
          </cell>
          <cell r="Q310">
            <v>32.310217449037403</v>
          </cell>
        </row>
        <row r="311">
          <cell r="L311">
            <v>46.642822586688744</v>
          </cell>
          <cell r="Q311">
            <v>114.57914066312244</v>
          </cell>
        </row>
        <row r="345">
          <cell r="L345">
            <v>6.8658570738714104</v>
          </cell>
          <cell r="Q345">
            <v>7.8395898990019761</v>
          </cell>
        </row>
        <row r="346">
          <cell r="L346">
            <v>70.610862271893183</v>
          </cell>
          <cell r="Q346">
            <v>80.625069335214249</v>
          </cell>
        </row>
        <row r="347">
          <cell r="L347">
            <v>27.226075700662591</v>
          </cell>
          <cell r="Q347">
            <v>32.08169185415543</v>
          </cell>
        </row>
        <row r="348">
          <cell r="L348">
            <v>63.631742374779712</v>
          </cell>
          <cell r="Q348">
            <v>166.41684342902954</v>
          </cell>
        </row>
      </sheetData>
      <sheetData sheetId="5" refreshError="1"/>
      <sheetData sheetId="6">
        <row r="21">
          <cell r="L21">
            <v>61.57233715187806</v>
          </cell>
          <cell r="Q21">
            <v>70.304678236133029</v>
          </cell>
        </row>
        <row r="22">
          <cell r="L22">
            <v>55.819792724900708</v>
          </cell>
          <cell r="Q22">
            <v>63.736293736124374</v>
          </cell>
        </row>
        <row r="49">
          <cell r="L49">
            <v>74.811308005322587</v>
          </cell>
          <cell r="Q49">
            <v>85.421232667599355</v>
          </cell>
        </row>
        <row r="50">
          <cell r="L50">
            <v>73.896568810709368</v>
          </cell>
          <cell r="Q50">
            <v>84.376762898835665</v>
          </cell>
        </row>
        <row r="77">
          <cell r="L77">
            <v>63.109213521635311</v>
          </cell>
          <cell r="Q77">
            <v>72.059518212370705</v>
          </cell>
        </row>
        <row r="78">
          <cell r="L78">
            <v>66.550290874093676</v>
          </cell>
          <cell r="Q78">
            <v>75.988617662558639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870D73-8663-4F0D-AD7B-083F42447323}">
  <dimension ref="A1:AK6521"/>
  <sheetViews>
    <sheetView tabSelected="1" zoomScale="65" workbookViewId="0">
      <pane xSplit="5" ySplit="2" topLeftCell="F1871" activePane="bottomRight" state="frozen"/>
      <selection pane="topRight" activeCell="F1" sqref="F1"/>
      <selection pane="bottomLeft" activeCell="A3" sqref="A3"/>
      <selection pane="bottomRight" activeCell="D1873" sqref="D1873"/>
    </sheetView>
  </sheetViews>
  <sheetFormatPr defaultRowHeight="14.4" x14ac:dyDescent="0.3"/>
  <cols>
    <col min="1" max="1" width="30.21875" customWidth="1"/>
    <col min="2" max="2" width="7.44140625" customWidth="1"/>
    <col min="3" max="3" width="34.109375" style="3" customWidth="1"/>
    <col min="4" max="4" width="12.33203125" style="4" customWidth="1"/>
    <col min="5" max="5" width="11.44140625" customWidth="1"/>
  </cols>
  <sheetData>
    <row r="1" spans="1:37" x14ac:dyDescent="0.3"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</row>
    <row r="2" spans="1:37" x14ac:dyDescent="0.3">
      <c r="A2" s="13" t="str">
        <f t="shared" ref="A2:A65" si="0">_xlfn.CONCAT(C2,D2,E2)</f>
        <v>ScenarioIndicatorComponent</v>
      </c>
      <c r="B2" s="2" t="s">
        <v>221</v>
      </c>
      <c r="C2" s="1" t="s">
        <v>214</v>
      </c>
      <c r="D2" s="1" t="s">
        <v>215</v>
      </c>
      <c r="E2" s="1" t="s">
        <v>216</v>
      </c>
      <c r="F2" s="1">
        <v>2019</v>
      </c>
      <c r="G2" s="1">
        <v>2020</v>
      </c>
      <c r="H2" s="1">
        <v>2021</v>
      </c>
      <c r="I2" s="1">
        <v>2022</v>
      </c>
      <c r="J2" s="1">
        <v>2023</v>
      </c>
      <c r="K2" s="1">
        <v>2024</v>
      </c>
      <c r="L2" s="1">
        <v>2025</v>
      </c>
      <c r="M2" s="1">
        <v>2026</v>
      </c>
      <c r="N2" s="1">
        <v>2027</v>
      </c>
      <c r="O2" s="1">
        <v>2028</v>
      </c>
      <c r="P2" s="1">
        <v>2029</v>
      </c>
      <c r="Q2" s="1">
        <v>2030</v>
      </c>
      <c r="R2" s="1">
        <v>2031</v>
      </c>
      <c r="S2" s="1">
        <v>2032</v>
      </c>
      <c r="T2" s="1">
        <v>2033</v>
      </c>
      <c r="U2" s="1">
        <v>2034</v>
      </c>
      <c r="V2" s="1">
        <v>2035</v>
      </c>
      <c r="W2" s="1">
        <v>2036</v>
      </c>
      <c r="X2" s="1">
        <v>2037</v>
      </c>
      <c r="Y2" s="1">
        <v>2038</v>
      </c>
      <c r="Z2" s="1">
        <v>2039</v>
      </c>
      <c r="AA2" s="1">
        <v>2040</v>
      </c>
      <c r="AB2" s="1">
        <v>2041</v>
      </c>
      <c r="AC2" s="1">
        <v>2042</v>
      </c>
      <c r="AD2" s="1">
        <v>2043</v>
      </c>
      <c r="AE2" s="1">
        <v>2044</v>
      </c>
      <c r="AF2" s="1">
        <v>2045</v>
      </c>
      <c r="AG2" s="1">
        <v>2046</v>
      </c>
      <c r="AH2" s="1">
        <v>2047</v>
      </c>
      <c r="AI2" s="1">
        <v>2048</v>
      </c>
      <c r="AJ2" s="1">
        <v>2049</v>
      </c>
      <c r="AK2" s="1">
        <v>2050</v>
      </c>
    </row>
    <row r="3" spans="1:37" s="33" customFormat="1" x14ac:dyDescent="0.3">
      <c r="A3" s="13" t="str">
        <f t="shared" si="0"/>
        <v>SDG_NoInv_Base_ReproTest02PalmaRatiototal</v>
      </c>
      <c r="B3" s="37" t="s">
        <v>220</v>
      </c>
      <c r="C3" s="38" t="s">
        <v>262</v>
      </c>
      <c r="D3" s="130" t="s">
        <v>0</v>
      </c>
      <c r="E3" s="13" t="s">
        <v>1</v>
      </c>
      <c r="F3" s="13">
        <v>3.69</v>
      </c>
      <c r="G3" s="13">
        <v>3.48</v>
      </c>
      <c r="H3" s="13">
        <v>3.7</v>
      </c>
      <c r="I3" s="13">
        <v>3.68</v>
      </c>
      <c r="J3" s="13">
        <v>3.66</v>
      </c>
      <c r="K3" s="13">
        <v>3.65</v>
      </c>
      <c r="L3" s="13">
        <v>3.64</v>
      </c>
      <c r="M3" s="13">
        <v>3.63</v>
      </c>
      <c r="N3" s="13">
        <v>3.62</v>
      </c>
      <c r="O3" s="13">
        <v>3.61</v>
      </c>
      <c r="P3" s="13">
        <v>3.6</v>
      </c>
      <c r="Q3" s="13">
        <v>3.59</v>
      </c>
      <c r="R3" s="13">
        <v>3.58</v>
      </c>
      <c r="S3" s="13">
        <v>3.57</v>
      </c>
      <c r="T3" s="13">
        <v>3.56</v>
      </c>
      <c r="U3" s="13">
        <v>3.56</v>
      </c>
      <c r="V3" s="13">
        <v>3.54</v>
      </c>
      <c r="W3" s="13">
        <v>3.53</v>
      </c>
      <c r="X3" s="13">
        <v>3.52</v>
      </c>
      <c r="Y3" s="13">
        <v>3.5</v>
      </c>
      <c r="Z3" s="13">
        <v>3.49</v>
      </c>
      <c r="AA3" s="13">
        <v>3.47</v>
      </c>
      <c r="AB3" s="13">
        <v>3.46</v>
      </c>
      <c r="AC3" s="13">
        <v>3.44</v>
      </c>
      <c r="AD3" s="13">
        <v>3.42</v>
      </c>
      <c r="AE3" s="13">
        <v>3.41</v>
      </c>
      <c r="AF3" s="13">
        <v>3.4</v>
      </c>
      <c r="AG3" s="13">
        <v>3.37</v>
      </c>
      <c r="AH3" s="13">
        <v>3.3</v>
      </c>
      <c r="AI3" s="13">
        <v>3.26</v>
      </c>
      <c r="AJ3" s="13">
        <v>3.24</v>
      </c>
      <c r="AK3" s="13">
        <v>3.21</v>
      </c>
    </row>
    <row r="4" spans="1:37" s="33" customFormat="1" x14ac:dyDescent="0.3">
      <c r="A4" s="13" t="str">
        <f t="shared" si="0"/>
        <v>SDG_NoInv_Base_ReproTest0220-20Ratiototal</v>
      </c>
      <c r="B4" s="37" t="s">
        <v>220</v>
      </c>
      <c r="C4" s="38" t="s">
        <v>262</v>
      </c>
      <c r="D4" s="130" t="s">
        <v>2</v>
      </c>
      <c r="E4" s="13" t="s">
        <v>1</v>
      </c>
      <c r="F4" s="13">
        <v>13.17</v>
      </c>
      <c r="G4" s="13">
        <v>12.42</v>
      </c>
      <c r="H4" s="13">
        <v>13.24</v>
      </c>
      <c r="I4" s="13">
        <v>13.13</v>
      </c>
      <c r="J4" s="13">
        <v>13.05</v>
      </c>
      <c r="K4" s="13">
        <v>13.03</v>
      </c>
      <c r="L4" s="13">
        <v>13</v>
      </c>
      <c r="M4" s="13">
        <v>12.95</v>
      </c>
      <c r="N4" s="13">
        <v>12.93</v>
      </c>
      <c r="O4" s="13">
        <v>12.88</v>
      </c>
      <c r="P4" s="13">
        <v>12.84</v>
      </c>
      <c r="Q4" s="13">
        <v>12.78</v>
      </c>
      <c r="R4" s="13">
        <v>12.77</v>
      </c>
      <c r="S4" s="13">
        <v>12.72</v>
      </c>
      <c r="T4" s="13">
        <v>12.68</v>
      </c>
      <c r="U4" s="13">
        <v>12.67</v>
      </c>
      <c r="V4" s="13">
        <v>12.61</v>
      </c>
      <c r="W4" s="13">
        <v>12.57</v>
      </c>
      <c r="X4" s="13">
        <v>12.52</v>
      </c>
      <c r="Y4" s="13">
        <v>12.44</v>
      </c>
      <c r="Z4" s="13">
        <v>12.4</v>
      </c>
      <c r="AA4" s="13">
        <v>12.33</v>
      </c>
      <c r="AB4" s="13">
        <v>12.29</v>
      </c>
      <c r="AC4" s="13">
        <v>12.21</v>
      </c>
      <c r="AD4" s="13">
        <v>12.15</v>
      </c>
      <c r="AE4" s="13">
        <v>12.1</v>
      </c>
      <c r="AF4" s="13">
        <v>12.05</v>
      </c>
      <c r="AG4" s="13">
        <v>11.96</v>
      </c>
      <c r="AH4" s="13">
        <v>11.67</v>
      </c>
      <c r="AI4" s="13">
        <v>11.55</v>
      </c>
      <c r="AJ4" s="13">
        <v>11.45</v>
      </c>
      <c r="AK4" s="13">
        <v>11.33</v>
      </c>
    </row>
    <row r="5" spans="1:37" s="33" customFormat="1" x14ac:dyDescent="0.3">
      <c r="A5" s="13" t="str">
        <f t="shared" si="0"/>
        <v>SDG_NoInv_Base_ReproTest02C_GVAaawhe</v>
      </c>
      <c r="B5" s="37" t="s">
        <v>220</v>
      </c>
      <c r="C5" s="38" t="s">
        <v>262</v>
      </c>
      <c r="D5" s="130" t="s">
        <v>3</v>
      </c>
      <c r="E5" s="13" t="s">
        <v>4</v>
      </c>
      <c r="F5" s="13">
        <v>2.66</v>
      </c>
      <c r="G5" s="13">
        <v>2.4900000000000002</v>
      </c>
      <c r="H5" s="13">
        <v>2.56</v>
      </c>
      <c r="I5" s="13">
        <v>2.66</v>
      </c>
      <c r="J5" s="13">
        <v>2.77</v>
      </c>
      <c r="K5" s="13">
        <v>2.82</v>
      </c>
      <c r="L5" s="13">
        <v>2.87</v>
      </c>
      <c r="M5" s="13">
        <v>2.89</v>
      </c>
      <c r="N5" s="13">
        <v>2.92</v>
      </c>
      <c r="O5" s="13">
        <v>3.09</v>
      </c>
      <c r="P5" s="13">
        <v>3.12</v>
      </c>
      <c r="Q5" s="13">
        <v>3.14</v>
      </c>
      <c r="R5" s="13">
        <v>3.19</v>
      </c>
      <c r="S5" s="13">
        <v>3.24</v>
      </c>
      <c r="T5" s="13">
        <v>3.29</v>
      </c>
      <c r="U5" s="13">
        <v>3.35</v>
      </c>
      <c r="V5" s="13">
        <v>3.4</v>
      </c>
      <c r="W5" s="13">
        <v>3.44</v>
      </c>
      <c r="X5" s="13">
        <v>3.49</v>
      </c>
      <c r="Y5" s="13">
        <v>3.53</v>
      </c>
      <c r="Z5" s="13">
        <v>3.59</v>
      </c>
      <c r="AA5" s="13">
        <v>3.64</v>
      </c>
      <c r="AB5" s="13">
        <v>3.74</v>
      </c>
      <c r="AC5" s="13">
        <v>3.8</v>
      </c>
      <c r="AD5" s="13">
        <v>3.86</v>
      </c>
      <c r="AE5" s="13">
        <v>3.93</v>
      </c>
      <c r="AF5" s="13">
        <v>4</v>
      </c>
      <c r="AG5" s="13">
        <v>4.03</v>
      </c>
      <c r="AH5" s="13">
        <v>3.96</v>
      </c>
      <c r="AI5" s="13">
        <v>3.9</v>
      </c>
      <c r="AJ5" s="13">
        <v>3.86</v>
      </c>
      <c r="AK5" s="13">
        <v>3.81</v>
      </c>
    </row>
    <row r="6" spans="1:37" s="33" customFormat="1" x14ac:dyDescent="0.3">
      <c r="A6" s="13" t="str">
        <f t="shared" si="0"/>
        <v>SDG_NoInv_Base_ReproTest02C_GVAaamai</v>
      </c>
      <c r="B6" s="37" t="s">
        <v>220</v>
      </c>
      <c r="C6" s="38" t="s">
        <v>262</v>
      </c>
      <c r="D6" s="130" t="s">
        <v>3</v>
      </c>
      <c r="E6" s="13" t="s">
        <v>5</v>
      </c>
      <c r="F6" s="13">
        <v>11.93</v>
      </c>
      <c r="G6" s="13">
        <v>11.25</v>
      </c>
      <c r="H6" s="13">
        <v>11.73</v>
      </c>
      <c r="I6" s="13">
        <v>12.29</v>
      </c>
      <c r="J6" s="13">
        <v>12.97</v>
      </c>
      <c r="K6" s="13">
        <v>13.23</v>
      </c>
      <c r="L6" s="13">
        <v>13.5</v>
      </c>
      <c r="M6" s="13">
        <v>13.63</v>
      </c>
      <c r="N6" s="13">
        <v>13.81</v>
      </c>
      <c r="O6" s="13">
        <v>14.92</v>
      </c>
      <c r="P6" s="13">
        <v>15.14</v>
      </c>
      <c r="Q6" s="13">
        <v>15.16</v>
      </c>
      <c r="R6" s="13">
        <v>15.36</v>
      </c>
      <c r="S6" s="13">
        <v>15.55</v>
      </c>
      <c r="T6" s="13">
        <v>15.7</v>
      </c>
      <c r="U6" s="13">
        <v>15.97</v>
      </c>
      <c r="V6" s="13">
        <v>16.11</v>
      </c>
      <c r="W6" s="13">
        <v>16.21</v>
      </c>
      <c r="X6" s="13">
        <v>16.37</v>
      </c>
      <c r="Y6" s="13">
        <v>16.52</v>
      </c>
      <c r="Z6" s="13">
        <v>16.71</v>
      </c>
      <c r="AA6" s="13">
        <v>16.93</v>
      </c>
      <c r="AB6" s="13">
        <v>17.46</v>
      </c>
      <c r="AC6" s="13">
        <v>17.739999999999998</v>
      </c>
      <c r="AD6" s="13">
        <v>17.98</v>
      </c>
      <c r="AE6" s="13">
        <v>18.239999999999998</v>
      </c>
      <c r="AF6" s="13">
        <v>18.510000000000002</v>
      </c>
      <c r="AG6" s="13">
        <v>18.39</v>
      </c>
      <c r="AH6" s="13">
        <v>17.73</v>
      </c>
      <c r="AI6" s="13">
        <v>17.079999999999998</v>
      </c>
      <c r="AJ6" s="13">
        <v>16.61</v>
      </c>
      <c r="AK6" s="13">
        <v>16.12</v>
      </c>
    </row>
    <row r="7" spans="1:37" s="33" customFormat="1" x14ac:dyDescent="0.3">
      <c r="A7" s="13" t="str">
        <f t="shared" si="0"/>
        <v>SDG_NoInv_Base_ReproTest02C_GVAaaoce</v>
      </c>
      <c r="B7" s="37" t="s">
        <v>220</v>
      </c>
      <c r="C7" s="38" t="s">
        <v>262</v>
      </c>
      <c r="D7" s="130" t="s">
        <v>3</v>
      </c>
      <c r="E7" s="13" t="s">
        <v>6</v>
      </c>
      <c r="F7" s="13">
        <v>0.82</v>
      </c>
      <c r="G7" s="13">
        <v>0.75</v>
      </c>
      <c r="H7" s="13">
        <v>0.79</v>
      </c>
      <c r="I7" s="13">
        <v>0.84</v>
      </c>
      <c r="J7" s="13">
        <v>0.89</v>
      </c>
      <c r="K7" s="13">
        <v>0.91</v>
      </c>
      <c r="L7" s="13">
        <v>0.93</v>
      </c>
      <c r="M7" s="13">
        <v>0.95</v>
      </c>
      <c r="N7" s="13">
        <v>0.96</v>
      </c>
      <c r="O7" s="13">
        <v>1.04</v>
      </c>
      <c r="P7" s="13">
        <v>1.07</v>
      </c>
      <c r="Q7" s="13">
        <v>1.08</v>
      </c>
      <c r="R7" s="13">
        <v>1.1000000000000001</v>
      </c>
      <c r="S7" s="13">
        <v>1.1200000000000001</v>
      </c>
      <c r="T7" s="13">
        <v>1.1499999999999999</v>
      </c>
      <c r="U7" s="13">
        <v>1.17</v>
      </c>
      <c r="V7" s="13">
        <v>1.19</v>
      </c>
      <c r="W7" s="13">
        <v>1.21</v>
      </c>
      <c r="X7" s="13">
        <v>1.23</v>
      </c>
      <c r="Y7" s="13">
        <v>1.25</v>
      </c>
      <c r="Z7" s="13">
        <v>1.27</v>
      </c>
      <c r="AA7" s="13">
        <v>1.3</v>
      </c>
      <c r="AB7" s="13">
        <v>1.35</v>
      </c>
      <c r="AC7" s="13">
        <v>1.38</v>
      </c>
      <c r="AD7" s="13">
        <v>1.41</v>
      </c>
      <c r="AE7" s="13">
        <v>1.44</v>
      </c>
      <c r="AF7" s="13">
        <v>1.47</v>
      </c>
      <c r="AG7" s="13">
        <v>1.48</v>
      </c>
      <c r="AH7" s="13">
        <v>1.45</v>
      </c>
      <c r="AI7" s="13">
        <v>1.41</v>
      </c>
      <c r="AJ7" s="13">
        <v>1.38</v>
      </c>
      <c r="AK7" s="13">
        <v>1.35</v>
      </c>
    </row>
    <row r="8" spans="1:37" s="33" customFormat="1" x14ac:dyDescent="0.3">
      <c r="A8" s="13" t="str">
        <f t="shared" si="0"/>
        <v>SDG_NoInv_Base_ReproTest02C_GVAaaveg</v>
      </c>
      <c r="B8" s="37" t="s">
        <v>220</v>
      </c>
      <c r="C8" s="38" t="s">
        <v>262</v>
      </c>
      <c r="D8" s="130" t="s">
        <v>3</v>
      </c>
      <c r="E8" s="13" t="s">
        <v>7</v>
      </c>
      <c r="F8" s="13">
        <v>6.73</v>
      </c>
      <c r="G8" s="13">
        <v>6.46</v>
      </c>
      <c r="H8" s="13">
        <v>6.49</v>
      </c>
      <c r="I8" s="13">
        <v>6.64</v>
      </c>
      <c r="J8" s="13">
        <v>6.8</v>
      </c>
      <c r="K8" s="13">
        <v>6.87</v>
      </c>
      <c r="L8" s="13">
        <v>6.95</v>
      </c>
      <c r="M8" s="13">
        <v>7.01</v>
      </c>
      <c r="N8" s="13">
        <v>7.08</v>
      </c>
      <c r="O8" s="13">
        <v>7.22</v>
      </c>
      <c r="P8" s="13">
        <v>7.29</v>
      </c>
      <c r="Q8" s="13">
        <v>7.35</v>
      </c>
      <c r="R8" s="13">
        <v>7.47</v>
      </c>
      <c r="S8" s="13">
        <v>7.59</v>
      </c>
      <c r="T8" s="13">
        <v>7.7</v>
      </c>
      <c r="U8" s="13">
        <v>7.83</v>
      </c>
      <c r="V8" s="13">
        <v>7.94</v>
      </c>
      <c r="W8" s="13">
        <v>8.0399999999999991</v>
      </c>
      <c r="X8" s="13">
        <v>8.1300000000000008</v>
      </c>
      <c r="Y8" s="13">
        <v>8.2200000000000006</v>
      </c>
      <c r="Z8" s="13">
        <v>8.33</v>
      </c>
      <c r="AA8" s="13">
        <v>8.44</v>
      </c>
      <c r="AB8" s="13">
        <v>8.57</v>
      </c>
      <c r="AC8" s="13">
        <v>8.65</v>
      </c>
      <c r="AD8" s="13">
        <v>8.77</v>
      </c>
      <c r="AE8" s="13">
        <v>8.92</v>
      </c>
      <c r="AF8" s="13">
        <v>9.09</v>
      </c>
      <c r="AG8" s="13">
        <v>9.18</v>
      </c>
      <c r="AH8" s="13">
        <v>8.99</v>
      </c>
      <c r="AI8" s="13">
        <v>8.85</v>
      </c>
      <c r="AJ8" s="13">
        <v>8.7899999999999991</v>
      </c>
      <c r="AK8" s="13">
        <v>8.73</v>
      </c>
    </row>
    <row r="9" spans="1:37" s="33" customFormat="1" x14ac:dyDescent="0.3">
      <c r="A9" s="13" t="str">
        <f t="shared" si="0"/>
        <v>SDG_NoInv_Base_ReproTest02C_GVAaaofr</v>
      </c>
      <c r="B9" s="37" t="s">
        <v>220</v>
      </c>
      <c r="C9" s="38" t="s">
        <v>262</v>
      </c>
      <c r="D9" s="130" t="s">
        <v>3</v>
      </c>
      <c r="E9" s="13" t="s">
        <v>8</v>
      </c>
      <c r="F9" s="13">
        <v>13</v>
      </c>
      <c r="G9" s="13">
        <v>12.67</v>
      </c>
      <c r="H9" s="13">
        <v>12.99</v>
      </c>
      <c r="I9" s="13">
        <v>13.2</v>
      </c>
      <c r="J9" s="13">
        <v>13.52</v>
      </c>
      <c r="K9" s="13">
        <v>13.74</v>
      </c>
      <c r="L9" s="13">
        <v>14</v>
      </c>
      <c r="M9" s="13">
        <v>14.2</v>
      </c>
      <c r="N9" s="13">
        <v>14.42</v>
      </c>
      <c r="O9" s="13">
        <v>15.48</v>
      </c>
      <c r="P9" s="13">
        <v>15.78</v>
      </c>
      <c r="Q9" s="13">
        <v>15.9</v>
      </c>
      <c r="R9" s="13">
        <v>16.170000000000002</v>
      </c>
      <c r="S9" s="13">
        <v>16.47</v>
      </c>
      <c r="T9" s="13">
        <v>16.78</v>
      </c>
      <c r="U9" s="13">
        <v>17.13</v>
      </c>
      <c r="V9" s="13">
        <v>17.47</v>
      </c>
      <c r="W9" s="13">
        <v>17.79</v>
      </c>
      <c r="X9" s="13">
        <v>18.059999999999999</v>
      </c>
      <c r="Y9" s="13">
        <v>18.32</v>
      </c>
      <c r="Z9" s="13">
        <v>18.579999999999998</v>
      </c>
      <c r="AA9" s="13">
        <v>18.91</v>
      </c>
      <c r="AB9" s="13">
        <v>19.46</v>
      </c>
      <c r="AC9" s="13">
        <v>19.829999999999998</v>
      </c>
      <c r="AD9" s="13">
        <v>20.2</v>
      </c>
      <c r="AE9" s="13">
        <v>20.59</v>
      </c>
      <c r="AF9" s="13">
        <v>21.03</v>
      </c>
      <c r="AG9" s="13">
        <v>21.24</v>
      </c>
      <c r="AH9" s="13">
        <v>20.88</v>
      </c>
      <c r="AI9" s="13">
        <v>20.36</v>
      </c>
      <c r="AJ9" s="13">
        <v>20.03</v>
      </c>
      <c r="AK9" s="13">
        <v>19.7</v>
      </c>
    </row>
    <row r="10" spans="1:37" s="33" customFormat="1" x14ac:dyDescent="0.3">
      <c r="A10" s="13" t="str">
        <f t="shared" si="0"/>
        <v>SDG_NoInv_Base_ReproTest02C_GVAaagra</v>
      </c>
      <c r="B10" s="37" t="s">
        <v>220</v>
      </c>
      <c r="C10" s="38" t="s">
        <v>262</v>
      </c>
      <c r="D10" s="130" t="s">
        <v>3</v>
      </c>
      <c r="E10" s="13" t="s">
        <v>9</v>
      </c>
      <c r="F10" s="13">
        <v>6.2</v>
      </c>
      <c r="G10" s="13">
        <v>6.2</v>
      </c>
      <c r="H10" s="13">
        <v>6.46</v>
      </c>
      <c r="I10" s="13">
        <v>6.53</v>
      </c>
      <c r="J10" s="13">
        <v>6.66</v>
      </c>
      <c r="K10" s="13">
        <v>6.81</v>
      </c>
      <c r="L10" s="13">
        <v>6.99</v>
      </c>
      <c r="M10" s="13">
        <v>7.19</v>
      </c>
      <c r="N10" s="13">
        <v>7.39</v>
      </c>
      <c r="O10" s="13">
        <v>8.09</v>
      </c>
      <c r="P10" s="13">
        <v>8.3699999999999992</v>
      </c>
      <c r="Q10" s="13">
        <v>8.51</v>
      </c>
      <c r="R10" s="13">
        <v>8.7100000000000009</v>
      </c>
      <c r="S10" s="13">
        <v>8.94</v>
      </c>
      <c r="T10" s="13">
        <v>9.19</v>
      </c>
      <c r="U10" s="13">
        <v>9.48</v>
      </c>
      <c r="V10" s="13">
        <v>9.73</v>
      </c>
      <c r="W10" s="13">
        <v>10.01</v>
      </c>
      <c r="X10" s="13">
        <v>10.3</v>
      </c>
      <c r="Y10" s="13">
        <v>10.53</v>
      </c>
      <c r="Z10" s="13">
        <v>10.73</v>
      </c>
      <c r="AA10" s="13">
        <v>10.98</v>
      </c>
      <c r="AB10" s="13">
        <v>11.44</v>
      </c>
      <c r="AC10" s="13">
        <v>11.77</v>
      </c>
      <c r="AD10" s="13">
        <v>12.03</v>
      </c>
      <c r="AE10" s="13">
        <v>12.28</v>
      </c>
      <c r="AF10" s="13">
        <v>12.56</v>
      </c>
      <c r="AG10" s="13">
        <v>12.71</v>
      </c>
      <c r="AH10" s="13">
        <v>12.52</v>
      </c>
      <c r="AI10" s="13">
        <v>12.18</v>
      </c>
      <c r="AJ10" s="13">
        <v>11.91</v>
      </c>
      <c r="AK10" s="13">
        <v>11.65</v>
      </c>
    </row>
    <row r="11" spans="1:37" s="33" customFormat="1" x14ac:dyDescent="0.3">
      <c r="A11" s="13" t="str">
        <f t="shared" si="0"/>
        <v>SDG_NoInv_Base_ReproTest02C_GVAaaoil</v>
      </c>
      <c r="B11" s="37" t="s">
        <v>220</v>
      </c>
      <c r="C11" s="38" t="s">
        <v>262</v>
      </c>
      <c r="D11" s="130" t="s">
        <v>3</v>
      </c>
      <c r="E11" s="13" t="s">
        <v>10</v>
      </c>
      <c r="F11" s="13">
        <v>5.45</v>
      </c>
      <c r="G11" s="13">
        <v>4.93</v>
      </c>
      <c r="H11" s="13">
        <v>5.0999999999999996</v>
      </c>
      <c r="I11" s="13">
        <v>5.41</v>
      </c>
      <c r="J11" s="13">
        <v>5.71</v>
      </c>
      <c r="K11" s="13">
        <v>5.85</v>
      </c>
      <c r="L11" s="13">
        <v>5.99</v>
      </c>
      <c r="M11" s="13">
        <v>6.07</v>
      </c>
      <c r="N11" s="13">
        <v>6.16</v>
      </c>
      <c r="O11" s="13">
        <v>6.42</v>
      </c>
      <c r="P11" s="13">
        <v>6.53</v>
      </c>
      <c r="Q11" s="13">
        <v>6.61</v>
      </c>
      <c r="R11" s="13">
        <v>6.8</v>
      </c>
      <c r="S11" s="13">
        <v>6.98</v>
      </c>
      <c r="T11" s="13">
        <v>7.15</v>
      </c>
      <c r="U11" s="13">
        <v>7.34</v>
      </c>
      <c r="V11" s="13">
        <v>7.48</v>
      </c>
      <c r="W11" s="13">
        <v>7.63</v>
      </c>
      <c r="X11" s="13">
        <v>7.8</v>
      </c>
      <c r="Y11" s="13">
        <v>7.95</v>
      </c>
      <c r="Z11" s="13">
        <v>8.1300000000000008</v>
      </c>
      <c r="AA11" s="13">
        <v>8.3000000000000007</v>
      </c>
      <c r="AB11" s="13">
        <v>8.56</v>
      </c>
      <c r="AC11" s="13">
        <v>8.73</v>
      </c>
      <c r="AD11" s="13">
        <v>8.91</v>
      </c>
      <c r="AE11" s="13">
        <v>9.1300000000000008</v>
      </c>
      <c r="AF11" s="13">
        <v>9.3699999999999992</v>
      </c>
      <c r="AG11" s="13">
        <v>9.5299999999999994</v>
      </c>
      <c r="AH11" s="13">
        <v>9.34</v>
      </c>
      <c r="AI11" s="13">
        <v>9.1999999999999993</v>
      </c>
      <c r="AJ11" s="13">
        <v>9.1199999999999992</v>
      </c>
      <c r="AK11" s="13">
        <v>9.01</v>
      </c>
    </row>
    <row r="12" spans="1:37" s="33" customFormat="1" x14ac:dyDescent="0.3">
      <c r="A12" s="13" t="str">
        <f t="shared" si="0"/>
        <v>SDG_NoInv_Base_ReproTest02C_GVAaatub</v>
      </c>
      <c r="B12" s="37" t="s">
        <v>220</v>
      </c>
      <c r="C12" s="38" t="s">
        <v>262</v>
      </c>
      <c r="D12" s="130" t="s">
        <v>3</v>
      </c>
      <c r="E12" s="13" t="s">
        <v>11</v>
      </c>
      <c r="F12" s="13">
        <v>2.95</v>
      </c>
      <c r="G12" s="13">
        <v>2.78</v>
      </c>
      <c r="H12" s="13">
        <v>2.79</v>
      </c>
      <c r="I12" s="13">
        <v>2.87</v>
      </c>
      <c r="J12" s="13">
        <v>2.95</v>
      </c>
      <c r="K12" s="13">
        <v>2.98</v>
      </c>
      <c r="L12" s="13">
        <v>3.02</v>
      </c>
      <c r="M12" s="13">
        <v>3.05</v>
      </c>
      <c r="N12" s="13">
        <v>3.08</v>
      </c>
      <c r="O12" s="13">
        <v>3.16</v>
      </c>
      <c r="P12" s="13">
        <v>3.2</v>
      </c>
      <c r="Q12" s="13">
        <v>3.22</v>
      </c>
      <c r="R12" s="13">
        <v>3.28</v>
      </c>
      <c r="S12" s="13">
        <v>3.34</v>
      </c>
      <c r="T12" s="13">
        <v>3.39</v>
      </c>
      <c r="U12" s="13">
        <v>3.45</v>
      </c>
      <c r="V12" s="13">
        <v>3.5</v>
      </c>
      <c r="W12" s="13">
        <v>3.54</v>
      </c>
      <c r="X12" s="13">
        <v>3.59</v>
      </c>
      <c r="Y12" s="13">
        <v>3.63</v>
      </c>
      <c r="Z12" s="13">
        <v>3.68</v>
      </c>
      <c r="AA12" s="13">
        <v>3.73</v>
      </c>
      <c r="AB12" s="13">
        <v>3.8</v>
      </c>
      <c r="AC12" s="13">
        <v>3.84</v>
      </c>
      <c r="AD12" s="13">
        <v>3.89</v>
      </c>
      <c r="AE12" s="13">
        <v>3.96</v>
      </c>
      <c r="AF12" s="13">
        <v>4.04</v>
      </c>
      <c r="AG12" s="13">
        <v>4.0599999999999996</v>
      </c>
      <c r="AH12" s="13">
        <v>3.96</v>
      </c>
      <c r="AI12" s="13">
        <v>3.87</v>
      </c>
      <c r="AJ12" s="13">
        <v>3.82</v>
      </c>
      <c r="AK12" s="13">
        <v>3.78</v>
      </c>
    </row>
    <row r="13" spans="1:37" s="33" customFormat="1" x14ac:dyDescent="0.3">
      <c r="A13" s="13" t="str">
        <f t="shared" si="0"/>
        <v>SDG_NoInv_Base_ReproTest02C_GVAaapul</v>
      </c>
      <c r="B13" s="37" t="s">
        <v>220</v>
      </c>
      <c r="C13" s="38" t="s">
        <v>262</v>
      </c>
      <c r="D13" s="130" t="s">
        <v>3</v>
      </c>
      <c r="E13" s="13" t="s">
        <v>12</v>
      </c>
      <c r="F13" s="13">
        <v>0.52</v>
      </c>
      <c r="G13" s="13">
        <v>0.49</v>
      </c>
      <c r="H13" s="13">
        <v>0.49</v>
      </c>
      <c r="I13" s="13">
        <v>0.51</v>
      </c>
      <c r="J13" s="13">
        <v>0.54</v>
      </c>
      <c r="K13" s="13">
        <v>0.54</v>
      </c>
      <c r="L13" s="13">
        <v>0.55000000000000004</v>
      </c>
      <c r="M13" s="13">
        <v>0.55000000000000004</v>
      </c>
      <c r="N13" s="13">
        <v>0.55000000000000004</v>
      </c>
      <c r="O13" s="13">
        <v>0.56000000000000005</v>
      </c>
      <c r="P13" s="13">
        <v>0.56000000000000005</v>
      </c>
      <c r="Q13" s="13">
        <v>0.56000000000000005</v>
      </c>
      <c r="R13" s="13">
        <v>0.57999999999999996</v>
      </c>
      <c r="S13" s="13">
        <v>0.59</v>
      </c>
      <c r="T13" s="13">
        <v>0.59</v>
      </c>
      <c r="U13" s="13">
        <v>0.6</v>
      </c>
      <c r="V13" s="13">
        <v>0.61</v>
      </c>
      <c r="W13" s="13">
        <v>0.62</v>
      </c>
      <c r="X13" s="13">
        <v>0.62</v>
      </c>
      <c r="Y13" s="13">
        <v>0.63</v>
      </c>
      <c r="Z13" s="13">
        <v>0.64</v>
      </c>
      <c r="AA13" s="13">
        <v>0.65</v>
      </c>
      <c r="AB13" s="13">
        <v>0.66</v>
      </c>
      <c r="AC13" s="13">
        <v>0.67</v>
      </c>
      <c r="AD13" s="13">
        <v>0.68</v>
      </c>
      <c r="AE13" s="13">
        <v>0.69</v>
      </c>
      <c r="AF13" s="13">
        <v>0.71</v>
      </c>
      <c r="AG13" s="13">
        <v>0.72</v>
      </c>
      <c r="AH13" s="13">
        <v>0.71</v>
      </c>
      <c r="AI13" s="13">
        <v>0.71</v>
      </c>
      <c r="AJ13" s="13">
        <v>0.71</v>
      </c>
      <c r="AK13" s="13">
        <v>0.71</v>
      </c>
    </row>
    <row r="14" spans="1:37" s="33" customFormat="1" x14ac:dyDescent="0.3">
      <c r="A14" s="13" t="str">
        <f t="shared" si="0"/>
        <v>SDG_NoInv_Base_ReproTest02C_GVAaasug</v>
      </c>
      <c r="B14" s="37" t="s">
        <v>220</v>
      </c>
      <c r="C14" s="38" t="s">
        <v>262</v>
      </c>
      <c r="D14" s="130" t="s">
        <v>3</v>
      </c>
      <c r="E14" s="13" t="s">
        <v>13</v>
      </c>
      <c r="F14" s="13">
        <v>3.82</v>
      </c>
      <c r="G14" s="13">
        <v>3.66</v>
      </c>
      <c r="H14" s="13">
        <v>3.68</v>
      </c>
      <c r="I14" s="13">
        <v>3.78</v>
      </c>
      <c r="J14" s="13">
        <v>3.89</v>
      </c>
      <c r="K14" s="13">
        <v>3.93</v>
      </c>
      <c r="L14" s="13">
        <v>3.98</v>
      </c>
      <c r="M14" s="13">
        <v>4.01</v>
      </c>
      <c r="N14" s="13">
        <v>4.03</v>
      </c>
      <c r="O14" s="13">
        <v>4.22</v>
      </c>
      <c r="P14" s="13">
        <v>4.24</v>
      </c>
      <c r="Q14" s="13">
        <v>4.22</v>
      </c>
      <c r="R14" s="13">
        <v>4.26</v>
      </c>
      <c r="S14" s="13">
        <v>4.32</v>
      </c>
      <c r="T14" s="13">
        <v>4.37</v>
      </c>
      <c r="U14" s="13">
        <v>4.42</v>
      </c>
      <c r="V14" s="13">
        <v>4.45</v>
      </c>
      <c r="W14" s="13">
        <v>4.49</v>
      </c>
      <c r="X14" s="13">
        <v>4.5599999999999996</v>
      </c>
      <c r="Y14" s="13">
        <v>4.5999999999999996</v>
      </c>
      <c r="Z14" s="13">
        <v>4.63</v>
      </c>
      <c r="AA14" s="13">
        <v>4.67</v>
      </c>
      <c r="AB14" s="13">
        <v>4.76</v>
      </c>
      <c r="AC14" s="13">
        <v>4.8</v>
      </c>
      <c r="AD14" s="13">
        <v>4.83</v>
      </c>
      <c r="AE14" s="13">
        <v>4.88</v>
      </c>
      <c r="AF14" s="13">
        <v>4.9400000000000004</v>
      </c>
      <c r="AG14" s="13">
        <v>5</v>
      </c>
      <c r="AH14" s="13">
        <v>4.93</v>
      </c>
      <c r="AI14" s="13">
        <v>4.87</v>
      </c>
      <c r="AJ14" s="13">
        <v>4.8600000000000003</v>
      </c>
      <c r="AK14" s="13">
        <v>4.84</v>
      </c>
    </row>
    <row r="15" spans="1:37" s="33" customFormat="1" x14ac:dyDescent="0.3">
      <c r="A15" s="13" t="str">
        <f t="shared" si="0"/>
        <v>SDG_NoInv_Base_ReproTest02C_GVAaaoth</v>
      </c>
      <c r="B15" s="37" t="s">
        <v>220</v>
      </c>
      <c r="C15" s="38" t="s">
        <v>262</v>
      </c>
      <c r="D15" s="130" t="s">
        <v>3</v>
      </c>
      <c r="E15" s="13" t="s">
        <v>14</v>
      </c>
      <c r="F15" s="13">
        <v>7.29</v>
      </c>
      <c r="G15" s="13">
        <v>6.77</v>
      </c>
      <c r="H15" s="13">
        <v>7.11</v>
      </c>
      <c r="I15" s="13">
        <v>7.28</v>
      </c>
      <c r="J15" s="13">
        <v>7.53</v>
      </c>
      <c r="K15" s="13">
        <v>7.75</v>
      </c>
      <c r="L15" s="13">
        <v>8.02</v>
      </c>
      <c r="M15" s="13">
        <v>8.3000000000000007</v>
      </c>
      <c r="N15" s="13">
        <v>8.58</v>
      </c>
      <c r="O15" s="13">
        <v>9.4499999999999993</v>
      </c>
      <c r="P15" s="13">
        <v>9.84</v>
      </c>
      <c r="Q15" s="13">
        <v>10.08</v>
      </c>
      <c r="R15" s="13">
        <v>10.4</v>
      </c>
      <c r="S15" s="13">
        <v>10.74</v>
      </c>
      <c r="T15" s="13">
        <v>11.13</v>
      </c>
      <c r="U15" s="13">
        <v>11.59</v>
      </c>
      <c r="V15" s="13">
        <v>12.02</v>
      </c>
      <c r="W15" s="13">
        <v>12.52</v>
      </c>
      <c r="X15" s="13">
        <v>13.12</v>
      </c>
      <c r="Y15" s="13">
        <v>13.64</v>
      </c>
      <c r="Z15" s="13">
        <v>14.11</v>
      </c>
      <c r="AA15" s="13">
        <v>14.64</v>
      </c>
      <c r="AB15" s="13">
        <v>15.31</v>
      </c>
      <c r="AC15" s="13">
        <v>15.83</v>
      </c>
      <c r="AD15" s="13">
        <v>16.309999999999999</v>
      </c>
      <c r="AE15" s="13">
        <v>16.82</v>
      </c>
      <c r="AF15" s="13">
        <v>17.39</v>
      </c>
      <c r="AG15" s="13">
        <v>17.91</v>
      </c>
      <c r="AH15" s="13">
        <v>17.579999999999998</v>
      </c>
      <c r="AI15" s="13">
        <v>17.03</v>
      </c>
      <c r="AJ15" s="13">
        <v>16.52</v>
      </c>
      <c r="AK15" s="13">
        <v>15.98</v>
      </c>
    </row>
    <row r="16" spans="1:37" s="33" customFormat="1" x14ac:dyDescent="0.3">
      <c r="A16" s="13" t="str">
        <f t="shared" si="0"/>
        <v>SDG_NoInv_Base_ReproTest02C_GVAalani</v>
      </c>
      <c r="B16" s="37" t="s">
        <v>220</v>
      </c>
      <c r="C16" s="38" t="s">
        <v>262</v>
      </c>
      <c r="D16" s="130" t="s">
        <v>3</v>
      </c>
      <c r="E16" s="13" t="s">
        <v>15</v>
      </c>
      <c r="F16" s="13">
        <v>27.55</v>
      </c>
      <c r="G16" s="13">
        <v>22.05</v>
      </c>
      <c r="H16" s="13">
        <v>24.16</v>
      </c>
      <c r="I16" s="13">
        <v>25.16</v>
      </c>
      <c r="J16" s="13">
        <v>26.26</v>
      </c>
      <c r="K16" s="13">
        <v>26.85</v>
      </c>
      <c r="L16" s="13">
        <v>27.4</v>
      </c>
      <c r="M16" s="13">
        <v>27.99</v>
      </c>
      <c r="N16" s="13">
        <v>28.76</v>
      </c>
      <c r="O16" s="13">
        <v>31.62</v>
      </c>
      <c r="P16" s="13">
        <v>32.26</v>
      </c>
      <c r="Q16" s="13">
        <v>32.619999999999997</v>
      </c>
      <c r="R16" s="13">
        <v>33.42</v>
      </c>
      <c r="S16" s="13">
        <v>34.44</v>
      </c>
      <c r="T16" s="13">
        <v>35.54</v>
      </c>
      <c r="U16" s="13">
        <v>36.659999999999997</v>
      </c>
      <c r="V16" s="13">
        <v>37.79</v>
      </c>
      <c r="W16" s="13">
        <v>39.049999999999997</v>
      </c>
      <c r="X16" s="13">
        <v>40.479999999999997</v>
      </c>
      <c r="Y16" s="13">
        <v>41.71</v>
      </c>
      <c r="Z16" s="13">
        <v>42.82</v>
      </c>
      <c r="AA16" s="13">
        <v>44.02</v>
      </c>
      <c r="AB16" s="13">
        <v>46.27</v>
      </c>
      <c r="AC16" s="13">
        <v>47.55</v>
      </c>
      <c r="AD16" s="13">
        <v>48.68</v>
      </c>
      <c r="AE16" s="13">
        <v>49.94</v>
      </c>
      <c r="AF16" s="13">
        <v>51.35</v>
      </c>
      <c r="AG16" s="13">
        <v>52.36</v>
      </c>
      <c r="AH16" s="13">
        <v>53.69</v>
      </c>
      <c r="AI16" s="13">
        <v>53.89</v>
      </c>
      <c r="AJ16" s="13">
        <v>53.63</v>
      </c>
      <c r="AK16" s="13">
        <v>53.13</v>
      </c>
    </row>
    <row r="17" spans="1:37" s="33" customFormat="1" x14ac:dyDescent="0.3">
      <c r="A17" s="13" t="str">
        <f t="shared" si="0"/>
        <v>SDG_NoInv_Base_ReproTest02C_GVAafore</v>
      </c>
      <c r="B17" s="37" t="s">
        <v>220</v>
      </c>
      <c r="C17" s="38" t="s">
        <v>262</v>
      </c>
      <c r="D17" s="130" t="s">
        <v>3</v>
      </c>
      <c r="E17" s="13" t="s">
        <v>16</v>
      </c>
      <c r="F17" s="13">
        <v>6.49</v>
      </c>
      <c r="G17" s="13">
        <v>5.89</v>
      </c>
      <c r="H17" s="13">
        <v>6.03</v>
      </c>
      <c r="I17" s="13">
        <v>6.19</v>
      </c>
      <c r="J17" s="13">
        <v>6.34</v>
      </c>
      <c r="K17" s="13">
        <v>6.41</v>
      </c>
      <c r="L17" s="13">
        <v>6.49</v>
      </c>
      <c r="M17" s="13">
        <v>6.53</v>
      </c>
      <c r="N17" s="13">
        <v>6.66</v>
      </c>
      <c r="O17" s="13">
        <v>6.94</v>
      </c>
      <c r="P17" s="13">
        <v>7.09</v>
      </c>
      <c r="Q17" s="13">
        <v>7.09</v>
      </c>
      <c r="R17" s="13">
        <v>7.22</v>
      </c>
      <c r="S17" s="13">
        <v>7.33</v>
      </c>
      <c r="T17" s="13">
        <v>7.43</v>
      </c>
      <c r="U17" s="13">
        <v>7.65</v>
      </c>
      <c r="V17" s="13">
        <v>7.84</v>
      </c>
      <c r="W17" s="13">
        <v>8.07</v>
      </c>
      <c r="X17" s="13">
        <v>8.3000000000000007</v>
      </c>
      <c r="Y17" s="13">
        <v>8.59</v>
      </c>
      <c r="Z17" s="13">
        <v>8.74</v>
      </c>
      <c r="AA17" s="13">
        <v>8.91</v>
      </c>
      <c r="AB17" s="13">
        <v>9.09</v>
      </c>
      <c r="AC17" s="13">
        <v>9.24</v>
      </c>
      <c r="AD17" s="13">
        <v>9.39</v>
      </c>
      <c r="AE17" s="13">
        <v>9.5399999999999991</v>
      </c>
      <c r="AF17" s="13">
        <v>9.74</v>
      </c>
      <c r="AG17" s="13">
        <v>9.8699999999999992</v>
      </c>
      <c r="AH17" s="13">
        <v>9.73</v>
      </c>
      <c r="AI17" s="13">
        <v>9.57</v>
      </c>
      <c r="AJ17" s="13">
        <v>9.48</v>
      </c>
      <c r="AK17" s="13">
        <v>9.3800000000000008</v>
      </c>
    </row>
    <row r="18" spans="1:37" s="33" customFormat="1" x14ac:dyDescent="0.3">
      <c r="A18" s="13" t="str">
        <f t="shared" si="0"/>
        <v>SDG_NoInv_Base_ReproTest02C_GVAafish</v>
      </c>
      <c r="B18" s="37" t="s">
        <v>220</v>
      </c>
      <c r="C18" s="38" t="s">
        <v>262</v>
      </c>
      <c r="D18" s="130" t="s">
        <v>3</v>
      </c>
      <c r="E18" s="13" t="s">
        <v>17</v>
      </c>
      <c r="F18" s="13">
        <v>7.37</v>
      </c>
      <c r="G18" s="13">
        <v>6.91</v>
      </c>
      <c r="H18" s="13">
        <v>7.22</v>
      </c>
      <c r="I18" s="13">
        <v>7.32</v>
      </c>
      <c r="J18" s="13">
        <v>7.51</v>
      </c>
      <c r="K18" s="13">
        <v>7.68</v>
      </c>
      <c r="L18" s="13">
        <v>7.86</v>
      </c>
      <c r="M18" s="13">
        <v>8.0500000000000007</v>
      </c>
      <c r="N18" s="13">
        <v>8.27</v>
      </c>
      <c r="O18" s="13">
        <v>8.99</v>
      </c>
      <c r="P18" s="13">
        <v>9.3000000000000007</v>
      </c>
      <c r="Q18" s="13">
        <v>9.49</v>
      </c>
      <c r="R18" s="13">
        <v>9.73</v>
      </c>
      <c r="S18" s="13">
        <v>10</v>
      </c>
      <c r="T18" s="13">
        <v>10.3</v>
      </c>
      <c r="U18" s="13">
        <v>10.65</v>
      </c>
      <c r="V18" s="13">
        <v>10.95</v>
      </c>
      <c r="W18" s="13">
        <v>11.3</v>
      </c>
      <c r="X18" s="13">
        <v>11.7</v>
      </c>
      <c r="Y18" s="13">
        <v>12.05</v>
      </c>
      <c r="Z18" s="13">
        <v>12.39</v>
      </c>
      <c r="AA18" s="13">
        <v>12.77</v>
      </c>
      <c r="AB18" s="13">
        <v>13.38</v>
      </c>
      <c r="AC18" s="13">
        <v>13.84</v>
      </c>
      <c r="AD18" s="13">
        <v>14.24</v>
      </c>
      <c r="AE18" s="13">
        <v>14.63</v>
      </c>
      <c r="AF18" s="13">
        <v>15.04</v>
      </c>
      <c r="AG18" s="13">
        <v>15.41</v>
      </c>
      <c r="AH18" s="13">
        <v>15.5</v>
      </c>
      <c r="AI18" s="13">
        <v>15.38</v>
      </c>
      <c r="AJ18" s="13">
        <v>15.25</v>
      </c>
      <c r="AK18" s="13">
        <v>15.09</v>
      </c>
    </row>
    <row r="19" spans="1:37" s="33" customFormat="1" x14ac:dyDescent="0.3">
      <c r="A19" s="13" t="str">
        <f t="shared" si="0"/>
        <v>SDG_NoInv_Base_ReproTest02C_GVAacoal</v>
      </c>
      <c r="B19" s="37" t="s">
        <v>220</v>
      </c>
      <c r="C19" s="38" t="s">
        <v>262</v>
      </c>
      <c r="D19" s="130" t="s">
        <v>3</v>
      </c>
      <c r="E19" s="13" t="s">
        <v>18</v>
      </c>
      <c r="F19" s="13">
        <v>112.99</v>
      </c>
      <c r="G19" s="13">
        <v>112.95</v>
      </c>
      <c r="H19" s="13">
        <v>112.96</v>
      </c>
      <c r="I19" s="13">
        <v>110.11</v>
      </c>
      <c r="J19" s="13">
        <v>107.28</v>
      </c>
      <c r="K19" s="13">
        <v>105.63</v>
      </c>
      <c r="L19" s="13">
        <v>103.81</v>
      </c>
      <c r="M19" s="13">
        <v>103.03</v>
      </c>
      <c r="N19" s="13">
        <v>102.23</v>
      </c>
      <c r="O19" s="13">
        <v>105.5</v>
      </c>
      <c r="P19" s="13">
        <v>103.67</v>
      </c>
      <c r="Q19" s="13">
        <v>99.22</v>
      </c>
      <c r="R19" s="13">
        <v>95.89</v>
      </c>
      <c r="S19" s="13">
        <v>96.25</v>
      </c>
      <c r="T19" s="13">
        <v>96.08</v>
      </c>
      <c r="U19" s="13">
        <v>96.27</v>
      </c>
      <c r="V19" s="13">
        <v>95.02</v>
      </c>
      <c r="W19" s="13">
        <v>95.44</v>
      </c>
      <c r="X19" s="13">
        <v>93.62</v>
      </c>
      <c r="Y19" s="13">
        <v>92.19</v>
      </c>
      <c r="Z19" s="13">
        <v>90.57</v>
      </c>
      <c r="AA19" s="13">
        <v>89.27</v>
      </c>
      <c r="AB19" s="13">
        <v>85.73</v>
      </c>
      <c r="AC19" s="13">
        <v>81.73</v>
      </c>
      <c r="AD19" s="13">
        <v>77.53</v>
      </c>
      <c r="AE19" s="13">
        <v>73.22</v>
      </c>
      <c r="AF19" s="13">
        <v>68.930000000000007</v>
      </c>
      <c r="AG19" s="13">
        <v>60.24</v>
      </c>
      <c r="AH19" s="13">
        <v>51.17</v>
      </c>
      <c r="AI19" s="13">
        <v>41.72</v>
      </c>
      <c r="AJ19" s="13">
        <v>32.51</v>
      </c>
      <c r="AK19" s="13">
        <v>23.03</v>
      </c>
    </row>
    <row r="20" spans="1:37" s="33" customFormat="1" x14ac:dyDescent="0.3">
      <c r="A20" s="13" t="str">
        <f t="shared" si="0"/>
        <v>SDG_NoInv_Base_ReproTest02C_GVAagold</v>
      </c>
      <c r="B20" s="37" t="s">
        <v>220</v>
      </c>
      <c r="C20" s="38" t="s">
        <v>262</v>
      </c>
      <c r="D20" s="130" t="s">
        <v>3</v>
      </c>
      <c r="E20" s="13" t="s">
        <v>19</v>
      </c>
      <c r="F20" s="13">
        <v>61.14</v>
      </c>
      <c r="G20" s="13">
        <v>59.91</v>
      </c>
      <c r="H20" s="13">
        <v>61.23</v>
      </c>
      <c r="I20" s="13">
        <v>60.99</v>
      </c>
      <c r="J20" s="13">
        <v>61.29</v>
      </c>
      <c r="K20" s="13">
        <v>61.8</v>
      </c>
      <c r="L20" s="13">
        <v>62.64</v>
      </c>
      <c r="M20" s="13">
        <v>64.069999999999993</v>
      </c>
      <c r="N20" s="13">
        <v>65.489999999999995</v>
      </c>
      <c r="O20" s="13">
        <v>70.37</v>
      </c>
      <c r="P20" s="13">
        <v>72.180000000000007</v>
      </c>
      <c r="Q20" s="13">
        <v>72.930000000000007</v>
      </c>
      <c r="R20" s="13">
        <v>73.44</v>
      </c>
      <c r="S20" s="13">
        <v>74.180000000000007</v>
      </c>
      <c r="T20" s="13">
        <v>74.94</v>
      </c>
      <c r="U20" s="13">
        <v>75.89</v>
      </c>
      <c r="V20" s="13">
        <v>76.58</v>
      </c>
      <c r="W20" s="13">
        <v>77.48</v>
      </c>
      <c r="X20" s="13">
        <v>78.819999999999993</v>
      </c>
      <c r="Y20" s="13">
        <v>79.459999999999994</v>
      </c>
      <c r="Z20" s="13">
        <v>79.81</v>
      </c>
      <c r="AA20" s="13">
        <v>80.52</v>
      </c>
      <c r="AB20" s="13">
        <v>81.95</v>
      </c>
      <c r="AC20" s="13">
        <v>82.69</v>
      </c>
      <c r="AD20" s="13">
        <v>83.1</v>
      </c>
      <c r="AE20" s="13">
        <v>83.37</v>
      </c>
      <c r="AF20" s="13">
        <v>83.66</v>
      </c>
      <c r="AG20" s="13">
        <v>81.39</v>
      </c>
      <c r="AH20" s="13">
        <v>78.05</v>
      </c>
      <c r="AI20" s="13">
        <v>73.12</v>
      </c>
      <c r="AJ20" s="13">
        <v>68.430000000000007</v>
      </c>
      <c r="AK20" s="13">
        <v>63.42</v>
      </c>
    </row>
    <row r="21" spans="1:37" s="33" customFormat="1" x14ac:dyDescent="0.3">
      <c r="A21" s="13" t="str">
        <f t="shared" si="0"/>
        <v>SDG_NoInv_Base_ReproTest02C_GVAangas</v>
      </c>
      <c r="B21" s="37" t="s">
        <v>220</v>
      </c>
      <c r="C21" s="38" t="s">
        <v>262</v>
      </c>
      <c r="D21" s="130" t="s">
        <v>3</v>
      </c>
      <c r="E21" s="13" t="s">
        <v>20</v>
      </c>
      <c r="F21" s="13">
        <v>0.94</v>
      </c>
      <c r="G21" s="13">
        <v>0.83</v>
      </c>
      <c r="H21" s="13">
        <v>0.81</v>
      </c>
      <c r="I21" s="13">
        <v>0.75</v>
      </c>
      <c r="J21" s="13">
        <v>0.71</v>
      </c>
      <c r="K21" s="13">
        <v>0.68</v>
      </c>
      <c r="L21" s="13">
        <v>0.64</v>
      </c>
      <c r="M21" s="13">
        <v>0.62</v>
      </c>
      <c r="N21" s="13">
        <v>0.59</v>
      </c>
      <c r="O21" s="13">
        <v>0.62</v>
      </c>
      <c r="P21" s="13">
        <v>0.61</v>
      </c>
      <c r="Q21" s="13">
        <v>0.57999999999999996</v>
      </c>
      <c r="R21" s="13">
        <v>0.55000000000000004</v>
      </c>
      <c r="S21" s="13">
        <v>0.53</v>
      </c>
      <c r="T21" s="13">
        <v>0.51</v>
      </c>
      <c r="U21" s="13">
        <v>0.48</v>
      </c>
      <c r="V21" s="13">
        <v>0.46</v>
      </c>
      <c r="W21" s="13">
        <v>0.44</v>
      </c>
      <c r="X21" s="13">
        <v>0.42</v>
      </c>
      <c r="Y21" s="13">
        <v>0.4</v>
      </c>
      <c r="Z21" s="13">
        <v>0.38</v>
      </c>
      <c r="AA21" s="13">
        <v>0.37</v>
      </c>
      <c r="AB21" s="13">
        <v>0.36</v>
      </c>
      <c r="AC21" s="13">
        <v>0.34</v>
      </c>
      <c r="AD21" s="13">
        <v>0.33</v>
      </c>
      <c r="AE21" s="13">
        <v>0.31</v>
      </c>
      <c r="AF21" s="13">
        <v>0.3</v>
      </c>
      <c r="AG21" s="13">
        <v>0.28999999999999998</v>
      </c>
      <c r="AH21" s="13">
        <v>0.27</v>
      </c>
      <c r="AI21" s="13">
        <v>0.26</v>
      </c>
      <c r="AJ21" s="13">
        <v>0.24</v>
      </c>
      <c r="AK21" s="13">
        <v>0.22</v>
      </c>
    </row>
    <row r="22" spans="1:37" s="33" customFormat="1" x14ac:dyDescent="0.3">
      <c r="A22" s="13" t="str">
        <f t="shared" si="0"/>
        <v>SDG_NoInv_Base_ReproTest02C_GVAapgm</v>
      </c>
      <c r="B22" s="37" t="s">
        <v>220</v>
      </c>
      <c r="C22" s="38" t="s">
        <v>262</v>
      </c>
      <c r="D22" s="130" t="s">
        <v>3</v>
      </c>
      <c r="E22" s="13" t="s">
        <v>21</v>
      </c>
      <c r="F22" s="13">
        <v>97.82</v>
      </c>
      <c r="G22" s="13">
        <v>51.06</v>
      </c>
      <c r="H22" s="13">
        <v>64.59</v>
      </c>
      <c r="I22" s="13">
        <v>78.2</v>
      </c>
      <c r="J22" s="13">
        <v>89.31</v>
      </c>
      <c r="K22" s="13">
        <v>97.41</v>
      </c>
      <c r="L22" s="13">
        <v>102.53</v>
      </c>
      <c r="M22" s="13">
        <v>95.57</v>
      </c>
      <c r="N22" s="13">
        <v>92.76</v>
      </c>
      <c r="O22" s="13">
        <v>91.16</v>
      </c>
      <c r="P22" s="13">
        <v>90.96</v>
      </c>
      <c r="Q22" s="13">
        <v>91.29</v>
      </c>
      <c r="R22" s="13">
        <v>95.67</v>
      </c>
      <c r="S22" s="13">
        <v>99.29</v>
      </c>
      <c r="T22" s="13">
        <v>102.14</v>
      </c>
      <c r="U22" s="13">
        <v>104.15</v>
      </c>
      <c r="V22" s="13">
        <v>107.34</v>
      </c>
      <c r="W22" s="13">
        <v>109.91</v>
      </c>
      <c r="X22" s="13">
        <v>111.72</v>
      </c>
      <c r="Y22" s="13">
        <v>114.1</v>
      </c>
      <c r="Z22" s="13">
        <v>116.32</v>
      </c>
      <c r="AA22" s="13">
        <v>118.69</v>
      </c>
      <c r="AB22" s="13">
        <v>196.79</v>
      </c>
      <c r="AC22" s="13">
        <v>251.61</v>
      </c>
      <c r="AD22" s="13">
        <v>281.23</v>
      </c>
      <c r="AE22" s="13">
        <v>304.88</v>
      </c>
      <c r="AF22" s="13">
        <v>327.38</v>
      </c>
      <c r="AG22" s="13">
        <v>350.87</v>
      </c>
      <c r="AH22" s="13">
        <v>434.04</v>
      </c>
      <c r="AI22" s="13">
        <v>506.94</v>
      </c>
      <c r="AJ22" s="13">
        <v>549.01</v>
      </c>
      <c r="AK22" s="13">
        <v>583.78</v>
      </c>
    </row>
    <row r="23" spans="1:37" s="33" customFormat="1" x14ac:dyDescent="0.3">
      <c r="A23" s="13" t="str">
        <f t="shared" si="0"/>
        <v>SDG_NoInv_Base_ReproTest02C_GVAamore</v>
      </c>
      <c r="B23" s="37" t="s">
        <v>220</v>
      </c>
      <c r="C23" s="38" t="s">
        <v>262</v>
      </c>
      <c r="D23" s="130" t="s">
        <v>3</v>
      </c>
      <c r="E23" s="13" t="s">
        <v>22</v>
      </c>
      <c r="F23" s="13">
        <v>78.23</v>
      </c>
      <c r="G23" s="13">
        <v>76.86</v>
      </c>
      <c r="H23" s="13">
        <v>80.790000000000006</v>
      </c>
      <c r="I23" s="13">
        <v>81.96</v>
      </c>
      <c r="J23" s="13">
        <v>83.67</v>
      </c>
      <c r="K23" s="13">
        <v>85.51</v>
      </c>
      <c r="L23" s="13">
        <v>87.79</v>
      </c>
      <c r="M23" s="13">
        <v>90.88</v>
      </c>
      <c r="N23" s="13">
        <v>93.91</v>
      </c>
      <c r="O23" s="13">
        <v>103.17</v>
      </c>
      <c r="P23" s="13">
        <v>107.63</v>
      </c>
      <c r="Q23" s="13">
        <v>110.37</v>
      </c>
      <c r="R23" s="13">
        <v>112.93</v>
      </c>
      <c r="S23" s="13">
        <v>115.77</v>
      </c>
      <c r="T23" s="13">
        <v>118.8</v>
      </c>
      <c r="U23" s="13">
        <v>122.08</v>
      </c>
      <c r="V23" s="13">
        <v>124.87</v>
      </c>
      <c r="W23" s="13">
        <v>128.15</v>
      </c>
      <c r="X23" s="13">
        <v>132.16</v>
      </c>
      <c r="Y23" s="13">
        <v>134.83000000000001</v>
      </c>
      <c r="Z23" s="13">
        <v>136.91999999999999</v>
      </c>
      <c r="AA23" s="13">
        <v>139.63</v>
      </c>
      <c r="AB23" s="13">
        <v>143.38999999999999</v>
      </c>
      <c r="AC23" s="13">
        <v>145.86000000000001</v>
      </c>
      <c r="AD23" s="13">
        <v>147.97999999999999</v>
      </c>
      <c r="AE23" s="13">
        <v>149.9</v>
      </c>
      <c r="AF23" s="13">
        <v>152.04</v>
      </c>
      <c r="AG23" s="13">
        <v>152.81</v>
      </c>
      <c r="AH23" s="13">
        <v>149.26</v>
      </c>
      <c r="AI23" s="13">
        <v>142.59</v>
      </c>
      <c r="AJ23" s="13">
        <v>136.94</v>
      </c>
      <c r="AK23" s="13">
        <v>130.4</v>
      </c>
    </row>
    <row r="24" spans="1:37" s="33" customFormat="1" x14ac:dyDescent="0.3">
      <c r="A24" s="13" t="str">
        <f t="shared" si="0"/>
        <v>SDG_NoInv_Base_ReproTest02C_GVAamine</v>
      </c>
      <c r="B24" s="37" t="s">
        <v>220</v>
      </c>
      <c r="C24" s="38" t="s">
        <v>262</v>
      </c>
      <c r="D24" s="130" t="s">
        <v>3</v>
      </c>
      <c r="E24" s="13" t="s">
        <v>23</v>
      </c>
      <c r="F24" s="13">
        <v>57.01</v>
      </c>
      <c r="G24" s="13">
        <v>54.46</v>
      </c>
      <c r="H24" s="13">
        <v>56.65</v>
      </c>
      <c r="I24" s="13">
        <v>57.81</v>
      </c>
      <c r="J24" s="13">
        <v>58.95</v>
      </c>
      <c r="K24" s="13">
        <v>60.19</v>
      </c>
      <c r="L24" s="13">
        <v>61.78</v>
      </c>
      <c r="M24" s="13">
        <v>63.85</v>
      </c>
      <c r="N24" s="13">
        <v>65.64</v>
      </c>
      <c r="O24" s="13">
        <v>69.23</v>
      </c>
      <c r="P24" s="13">
        <v>71.05</v>
      </c>
      <c r="Q24" s="13">
        <v>72.66</v>
      </c>
      <c r="R24" s="13">
        <v>74.5</v>
      </c>
      <c r="S24" s="13">
        <v>76.67</v>
      </c>
      <c r="T24" s="13">
        <v>79.150000000000006</v>
      </c>
      <c r="U24" s="13">
        <v>81.52</v>
      </c>
      <c r="V24" s="13">
        <v>83.77</v>
      </c>
      <c r="W24" s="13">
        <v>86.65</v>
      </c>
      <c r="X24" s="13">
        <v>90.64</v>
      </c>
      <c r="Y24" s="13">
        <v>93.61</v>
      </c>
      <c r="Z24" s="13">
        <v>96.44</v>
      </c>
      <c r="AA24" s="13">
        <v>99.45</v>
      </c>
      <c r="AB24" s="13">
        <v>102.01</v>
      </c>
      <c r="AC24" s="13">
        <v>103.81</v>
      </c>
      <c r="AD24" s="13">
        <v>105.85</v>
      </c>
      <c r="AE24" s="13">
        <v>108.11</v>
      </c>
      <c r="AF24" s="13">
        <v>111.05</v>
      </c>
      <c r="AG24" s="13">
        <v>114.2</v>
      </c>
      <c r="AH24" s="13">
        <v>113.43</v>
      </c>
      <c r="AI24" s="13">
        <v>111.05</v>
      </c>
      <c r="AJ24" s="13">
        <v>109.64</v>
      </c>
      <c r="AK24" s="13">
        <v>108.02</v>
      </c>
    </row>
    <row r="25" spans="1:37" s="33" customFormat="1" x14ac:dyDescent="0.3">
      <c r="A25" s="13" t="str">
        <f t="shared" si="0"/>
        <v>SDG_NoInv_Base_ReproTest02C_GVAameat</v>
      </c>
      <c r="B25" s="37" t="s">
        <v>220</v>
      </c>
      <c r="C25" s="38" t="s">
        <v>262</v>
      </c>
      <c r="D25" s="130" t="s">
        <v>3</v>
      </c>
      <c r="E25" s="13" t="s">
        <v>24</v>
      </c>
      <c r="F25" s="13">
        <v>14.3</v>
      </c>
      <c r="G25" s="13">
        <v>13.76</v>
      </c>
      <c r="H25" s="13">
        <v>13.65</v>
      </c>
      <c r="I25" s="13">
        <v>13.92</v>
      </c>
      <c r="J25" s="13">
        <v>14.27</v>
      </c>
      <c r="K25" s="13">
        <v>14.56</v>
      </c>
      <c r="L25" s="13">
        <v>14.91</v>
      </c>
      <c r="M25" s="13">
        <v>15.23</v>
      </c>
      <c r="N25" s="13">
        <v>15.55</v>
      </c>
      <c r="O25" s="13">
        <v>16.04</v>
      </c>
      <c r="P25" s="13">
        <v>16.579999999999998</v>
      </c>
      <c r="Q25" s="13">
        <v>16.95</v>
      </c>
      <c r="R25" s="13">
        <v>17.440000000000001</v>
      </c>
      <c r="S25" s="13">
        <v>17.95</v>
      </c>
      <c r="T25" s="13">
        <v>18.489999999999998</v>
      </c>
      <c r="U25" s="13">
        <v>19.010000000000002</v>
      </c>
      <c r="V25" s="13">
        <v>19.48</v>
      </c>
      <c r="W25" s="13">
        <v>19.989999999999998</v>
      </c>
      <c r="X25" s="13">
        <v>20.51</v>
      </c>
      <c r="Y25" s="13">
        <v>20.92</v>
      </c>
      <c r="Z25" s="13">
        <v>21.32</v>
      </c>
      <c r="AA25" s="13">
        <v>21.74</v>
      </c>
      <c r="AB25" s="13">
        <v>22.33</v>
      </c>
      <c r="AC25" s="13">
        <v>22.81</v>
      </c>
      <c r="AD25" s="13">
        <v>23.29</v>
      </c>
      <c r="AE25" s="13">
        <v>23.82</v>
      </c>
      <c r="AF25" s="13">
        <v>24.41</v>
      </c>
      <c r="AG25" s="13">
        <v>24.87</v>
      </c>
      <c r="AH25" s="13">
        <v>24.58</v>
      </c>
      <c r="AI25" s="13">
        <v>24.5</v>
      </c>
      <c r="AJ25" s="13">
        <v>24.59</v>
      </c>
      <c r="AK25" s="13">
        <v>24.63</v>
      </c>
    </row>
    <row r="26" spans="1:37" s="33" customFormat="1" x14ac:dyDescent="0.3">
      <c r="A26" s="13" t="str">
        <f t="shared" si="0"/>
        <v>SDG_NoInv_Base_ReproTest02C_GVAapfis</v>
      </c>
      <c r="B26" s="37" t="s">
        <v>220</v>
      </c>
      <c r="C26" s="38" t="s">
        <v>262</v>
      </c>
      <c r="D26" s="130" t="s">
        <v>3</v>
      </c>
      <c r="E26" s="13" t="s">
        <v>25</v>
      </c>
      <c r="F26" s="13">
        <v>6.32</v>
      </c>
      <c r="G26" s="13">
        <v>6.25</v>
      </c>
      <c r="H26" s="13">
        <v>6.42</v>
      </c>
      <c r="I26" s="13">
        <v>6.53</v>
      </c>
      <c r="J26" s="13">
        <v>6.67</v>
      </c>
      <c r="K26" s="13">
        <v>6.79</v>
      </c>
      <c r="L26" s="13">
        <v>6.94</v>
      </c>
      <c r="M26" s="13">
        <v>7.1</v>
      </c>
      <c r="N26" s="13">
        <v>7.26</v>
      </c>
      <c r="O26" s="13">
        <v>7.71</v>
      </c>
      <c r="P26" s="13">
        <v>7.94</v>
      </c>
      <c r="Q26" s="13">
        <v>8.09</v>
      </c>
      <c r="R26" s="13">
        <v>8.3000000000000007</v>
      </c>
      <c r="S26" s="13">
        <v>8.51</v>
      </c>
      <c r="T26" s="13">
        <v>8.75</v>
      </c>
      <c r="U26" s="13">
        <v>9.02</v>
      </c>
      <c r="V26" s="13">
        <v>9.23</v>
      </c>
      <c r="W26" s="13">
        <v>9.49</v>
      </c>
      <c r="X26" s="13">
        <v>9.77</v>
      </c>
      <c r="Y26" s="13">
        <v>9.99</v>
      </c>
      <c r="Z26" s="13">
        <v>10.19</v>
      </c>
      <c r="AA26" s="13">
        <v>10.42</v>
      </c>
      <c r="AB26" s="13">
        <v>10.79</v>
      </c>
      <c r="AC26" s="13">
        <v>11.08</v>
      </c>
      <c r="AD26" s="13">
        <v>11.33</v>
      </c>
      <c r="AE26" s="13">
        <v>11.58</v>
      </c>
      <c r="AF26" s="13">
        <v>11.85</v>
      </c>
      <c r="AG26" s="13">
        <v>12.07</v>
      </c>
      <c r="AH26" s="13">
        <v>11.88</v>
      </c>
      <c r="AI26" s="13">
        <v>11.65</v>
      </c>
      <c r="AJ26" s="13">
        <v>11.5</v>
      </c>
      <c r="AK26" s="13">
        <v>11.34</v>
      </c>
    </row>
    <row r="27" spans="1:37" s="33" customFormat="1" x14ac:dyDescent="0.3">
      <c r="A27" s="13" t="str">
        <f t="shared" si="0"/>
        <v>SDG_NoInv_Base_ReproTest02C_GVAavege</v>
      </c>
      <c r="B27" s="37" t="s">
        <v>220</v>
      </c>
      <c r="C27" s="38" t="s">
        <v>262</v>
      </c>
      <c r="D27" s="130" t="s">
        <v>3</v>
      </c>
      <c r="E27" s="13" t="s">
        <v>26</v>
      </c>
      <c r="F27" s="13">
        <v>10.97</v>
      </c>
      <c r="G27" s="13">
        <v>10.46</v>
      </c>
      <c r="H27" s="13">
        <v>10.88</v>
      </c>
      <c r="I27" s="13">
        <v>11.1</v>
      </c>
      <c r="J27" s="13">
        <v>11.39</v>
      </c>
      <c r="K27" s="13">
        <v>11.63</v>
      </c>
      <c r="L27" s="13">
        <v>11.9</v>
      </c>
      <c r="M27" s="13">
        <v>12.18</v>
      </c>
      <c r="N27" s="13">
        <v>12.48</v>
      </c>
      <c r="O27" s="13">
        <v>13.42</v>
      </c>
      <c r="P27" s="13">
        <v>13.82</v>
      </c>
      <c r="Q27" s="13">
        <v>14.06</v>
      </c>
      <c r="R27" s="13">
        <v>14.43</v>
      </c>
      <c r="S27" s="13">
        <v>14.83</v>
      </c>
      <c r="T27" s="13">
        <v>15.26</v>
      </c>
      <c r="U27" s="13">
        <v>15.74</v>
      </c>
      <c r="V27" s="13">
        <v>16.16</v>
      </c>
      <c r="W27" s="13">
        <v>16.63</v>
      </c>
      <c r="X27" s="13">
        <v>17.149999999999999</v>
      </c>
      <c r="Y27" s="13">
        <v>17.55</v>
      </c>
      <c r="Z27" s="13">
        <v>17.93</v>
      </c>
      <c r="AA27" s="13">
        <v>18.37</v>
      </c>
      <c r="AB27" s="13">
        <v>19.149999999999999</v>
      </c>
      <c r="AC27" s="13">
        <v>19.68</v>
      </c>
      <c r="AD27" s="13">
        <v>20.13</v>
      </c>
      <c r="AE27" s="13">
        <v>20.58</v>
      </c>
      <c r="AF27" s="13">
        <v>21.07</v>
      </c>
      <c r="AG27" s="13">
        <v>21.43</v>
      </c>
      <c r="AH27" s="13">
        <v>21.3</v>
      </c>
      <c r="AI27" s="13">
        <v>20.97</v>
      </c>
      <c r="AJ27" s="13">
        <v>20.67</v>
      </c>
      <c r="AK27" s="13">
        <v>20.34</v>
      </c>
    </row>
    <row r="28" spans="1:37" s="33" customFormat="1" x14ac:dyDescent="0.3">
      <c r="A28" s="13" t="str">
        <f t="shared" si="0"/>
        <v>SDG_NoInv_Base_ReproTest02C_GVAafats</v>
      </c>
      <c r="B28" s="37" t="s">
        <v>220</v>
      </c>
      <c r="C28" s="38" t="s">
        <v>262</v>
      </c>
      <c r="D28" s="130" t="s">
        <v>3</v>
      </c>
      <c r="E28" s="13" t="s">
        <v>27</v>
      </c>
      <c r="F28" s="13">
        <v>3.48</v>
      </c>
      <c r="G28" s="13">
        <v>3.45</v>
      </c>
      <c r="H28" s="13">
        <v>3.55</v>
      </c>
      <c r="I28" s="13">
        <v>3.55</v>
      </c>
      <c r="J28" s="13">
        <v>3.65</v>
      </c>
      <c r="K28" s="13">
        <v>3.71</v>
      </c>
      <c r="L28" s="13">
        <v>3.77</v>
      </c>
      <c r="M28" s="13">
        <v>3.85</v>
      </c>
      <c r="N28" s="13">
        <v>3.93</v>
      </c>
      <c r="O28" s="13">
        <v>4.54</v>
      </c>
      <c r="P28" s="13">
        <v>4.66</v>
      </c>
      <c r="Q28" s="13">
        <v>4.67</v>
      </c>
      <c r="R28" s="13">
        <v>4.71</v>
      </c>
      <c r="S28" s="13">
        <v>4.76</v>
      </c>
      <c r="T28" s="13">
        <v>4.83</v>
      </c>
      <c r="U28" s="13">
        <v>4.92</v>
      </c>
      <c r="V28" s="13">
        <v>4.96</v>
      </c>
      <c r="W28" s="13">
        <v>5.05</v>
      </c>
      <c r="X28" s="13">
        <v>5.2</v>
      </c>
      <c r="Y28" s="13">
        <v>5.29</v>
      </c>
      <c r="Z28" s="13">
        <v>5.37</v>
      </c>
      <c r="AA28" s="13">
        <v>5.48</v>
      </c>
      <c r="AB28" s="13">
        <v>5.79</v>
      </c>
      <c r="AC28" s="13">
        <v>5.94</v>
      </c>
      <c r="AD28" s="13">
        <v>6.01</v>
      </c>
      <c r="AE28" s="13">
        <v>6.05</v>
      </c>
      <c r="AF28" s="13">
        <v>6.09</v>
      </c>
      <c r="AG28" s="13">
        <v>6.14</v>
      </c>
      <c r="AH28" s="13">
        <v>6.16</v>
      </c>
      <c r="AI28" s="13">
        <v>6.06</v>
      </c>
      <c r="AJ28" s="13">
        <v>5.97</v>
      </c>
      <c r="AK28" s="13">
        <v>5.86</v>
      </c>
    </row>
    <row r="29" spans="1:37" s="33" customFormat="1" x14ac:dyDescent="0.3">
      <c r="A29" s="13" t="str">
        <f t="shared" si="0"/>
        <v>SDG_NoInv_Base_ReproTest02C_GVAadair</v>
      </c>
      <c r="B29" s="37" t="s">
        <v>220</v>
      </c>
      <c r="C29" s="38" t="s">
        <v>262</v>
      </c>
      <c r="D29" s="130" t="s">
        <v>3</v>
      </c>
      <c r="E29" s="13" t="s">
        <v>28</v>
      </c>
      <c r="F29" s="13">
        <v>10.56</v>
      </c>
      <c r="G29" s="13">
        <v>10.27</v>
      </c>
      <c r="H29" s="13">
        <v>10.41</v>
      </c>
      <c r="I29" s="13">
        <v>10.58</v>
      </c>
      <c r="J29" s="13">
        <v>10.83</v>
      </c>
      <c r="K29" s="13">
        <v>11.05</v>
      </c>
      <c r="L29" s="13">
        <v>11.3</v>
      </c>
      <c r="M29" s="13">
        <v>11.55</v>
      </c>
      <c r="N29" s="13">
        <v>11.82</v>
      </c>
      <c r="O29" s="13">
        <v>12.49</v>
      </c>
      <c r="P29" s="13">
        <v>12.83</v>
      </c>
      <c r="Q29" s="13">
        <v>13.03</v>
      </c>
      <c r="R29" s="13">
        <v>13.35</v>
      </c>
      <c r="S29" s="13">
        <v>13.7</v>
      </c>
      <c r="T29" s="13">
        <v>14.08</v>
      </c>
      <c r="U29" s="13">
        <v>14.49</v>
      </c>
      <c r="V29" s="13">
        <v>14.87</v>
      </c>
      <c r="W29" s="13">
        <v>15.31</v>
      </c>
      <c r="X29" s="13">
        <v>15.79</v>
      </c>
      <c r="Y29" s="13">
        <v>16.170000000000002</v>
      </c>
      <c r="Z29" s="13">
        <v>16.52</v>
      </c>
      <c r="AA29" s="13">
        <v>16.89</v>
      </c>
      <c r="AB29" s="13">
        <v>17.489999999999998</v>
      </c>
      <c r="AC29" s="13">
        <v>17.899999999999999</v>
      </c>
      <c r="AD29" s="13">
        <v>18.27</v>
      </c>
      <c r="AE29" s="13">
        <v>18.66</v>
      </c>
      <c r="AF29" s="13">
        <v>19.100000000000001</v>
      </c>
      <c r="AG29" s="13">
        <v>19.399999999999999</v>
      </c>
      <c r="AH29" s="13">
        <v>19.190000000000001</v>
      </c>
      <c r="AI29" s="13">
        <v>18.95</v>
      </c>
      <c r="AJ29" s="13">
        <v>18.77</v>
      </c>
      <c r="AK29" s="13">
        <v>18.559999999999999</v>
      </c>
    </row>
    <row r="30" spans="1:37" s="33" customFormat="1" x14ac:dyDescent="0.3">
      <c r="A30" s="13" t="str">
        <f t="shared" si="0"/>
        <v>SDG_NoInv_Base_ReproTest02C_GVAagrai</v>
      </c>
      <c r="B30" s="37" t="s">
        <v>220</v>
      </c>
      <c r="C30" s="38" t="s">
        <v>262</v>
      </c>
      <c r="D30" s="130" t="s">
        <v>3</v>
      </c>
      <c r="E30" s="13" t="s">
        <v>29</v>
      </c>
      <c r="F30" s="13">
        <v>8.56</v>
      </c>
      <c r="G30" s="13">
        <v>8.39</v>
      </c>
      <c r="H30" s="13">
        <v>8.34</v>
      </c>
      <c r="I30" s="13">
        <v>8.52</v>
      </c>
      <c r="J30" s="13">
        <v>8.7200000000000006</v>
      </c>
      <c r="K30" s="13">
        <v>8.7200000000000006</v>
      </c>
      <c r="L30" s="13">
        <v>8.76</v>
      </c>
      <c r="M30" s="13">
        <v>8.76</v>
      </c>
      <c r="N30" s="13">
        <v>8.7899999999999991</v>
      </c>
      <c r="O30" s="13">
        <v>8.98</v>
      </c>
      <c r="P30" s="13">
        <v>9.0299999999999994</v>
      </c>
      <c r="Q30" s="13">
        <v>9.0500000000000007</v>
      </c>
      <c r="R30" s="13">
        <v>9.1199999999999992</v>
      </c>
      <c r="S30" s="13">
        <v>9.18</v>
      </c>
      <c r="T30" s="13">
        <v>9.2100000000000009</v>
      </c>
      <c r="U30" s="13">
        <v>9.2899999999999991</v>
      </c>
      <c r="V30" s="13">
        <v>9.32</v>
      </c>
      <c r="W30" s="13">
        <v>9.33</v>
      </c>
      <c r="X30" s="13">
        <v>9.35</v>
      </c>
      <c r="Y30" s="13">
        <v>9.3800000000000008</v>
      </c>
      <c r="Z30" s="13">
        <v>9.44</v>
      </c>
      <c r="AA30" s="13">
        <v>9.5</v>
      </c>
      <c r="AB30" s="13">
        <v>9.6199999999999992</v>
      </c>
      <c r="AC30" s="13">
        <v>9.67</v>
      </c>
      <c r="AD30" s="13">
        <v>9.76</v>
      </c>
      <c r="AE30" s="13">
        <v>9.85</v>
      </c>
      <c r="AF30" s="13">
        <v>9.94</v>
      </c>
      <c r="AG30" s="13">
        <v>9.9</v>
      </c>
      <c r="AH30" s="13">
        <v>9.68</v>
      </c>
      <c r="AI30" s="13">
        <v>9.56</v>
      </c>
      <c r="AJ30" s="13">
        <v>9.5299999999999994</v>
      </c>
      <c r="AK30" s="13">
        <v>9.5</v>
      </c>
    </row>
    <row r="31" spans="1:37" s="33" customFormat="1" x14ac:dyDescent="0.3">
      <c r="A31" s="13" t="str">
        <f t="shared" si="0"/>
        <v>SDG_NoInv_Base_ReproTest02C_GVAastar</v>
      </c>
      <c r="B31" s="37" t="s">
        <v>220</v>
      </c>
      <c r="C31" s="38" t="s">
        <v>262</v>
      </c>
      <c r="D31" s="130" t="s">
        <v>3</v>
      </c>
      <c r="E31" s="13" t="s">
        <v>30</v>
      </c>
      <c r="F31" s="13">
        <v>7.25</v>
      </c>
      <c r="G31" s="13">
        <v>7.11</v>
      </c>
      <c r="H31" s="13">
        <v>7.15</v>
      </c>
      <c r="I31" s="13">
        <v>7.3</v>
      </c>
      <c r="J31" s="13">
        <v>7.45</v>
      </c>
      <c r="K31" s="13">
        <v>7.46</v>
      </c>
      <c r="L31" s="13">
        <v>7.5</v>
      </c>
      <c r="M31" s="13">
        <v>7.52</v>
      </c>
      <c r="N31" s="13">
        <v>7.57</v>
      </c>
      <c r="O31" s="13">
        <v>7.73</v>
      </c>
      <c r="P31" s="13">
        <v>7.79</v>
      </c>
      <c r="Q31" s="13">
        <v>7.82</v>
      </c>
      <c r="R31" s="13">
        <v>7.86</v>
      </c>
      <c r="S31" s="13">
        <v>7.89</v>
      </c>
      <c r="T31" s="13">
        <v>7.9</v>
      </c>
      <c r="U31" s="13">
        <v>7.95</v>
      </c>
      <c r="V31" s="13">
        <v>7.96</v>
      </c>
      <c r="W31" s="13">
        <v>7.95</v>
      </c>
      <c r="X31" s="13">
        <v>7.95</v>
      </c>
      <c r="Y31" s="13">
        <v>7.95</v>
      </c>
      <c r="Z31" s="13">
        <v>7.96</v>
      </c>
      <c r="AA31" s="13">
        <v>7.99</v>
      </c>
      <c r="AB31" s="13">
        <v>8.0399999999999991</v>
      </c>
      <c r="AC31" s="13">
        <v>8.06</v>
      </c>
      <c r="AD31" s="13">
        <v>8.09</v>
      </c>
      <c r="AE31" s="13">
        <v>8.1300000000000008</v>
      </c>
      <c r="AF31" s="13">
        <v>8.17</v>
      </c>
      <c r="AG31" s="13">
        <v>7.83</v>
      </c>
      <c r="AH31" s="13">
        <v>7.38</v>
      </c>
      <c r="AI31" s="13">
        <v>6.98</v>
      </c>
      <c r="AJ31" s="13">
        <v>6.67</v>
      </c>
      <c r="AK31" s="13">
        <v>6.38</v>
      </c>
    </row>
    <row r="32" spans="1:37" s="33" customFormat="1" x14ac:dyDescent="0.3">
      <c r="A32" s="13" t="str">
        <f t="shared" si="0"/>
        <v>SDG_NoInv_Base_ReproTest02C_GVAafeed</v>
      </c>
      <c r="B32" s="37" t="s">
        <v>220</v>
      </c>
      <c r="C32" s="38" t="s">
        <v>262</v>
      </c>
      <c r="D32" s="130" t="s">
        <v>3</v>
      </c>
      <c r="E32" s="13" t="s">
        <v>31</v>
      </c>
      <c r="F32" s="13">
        <v>6.55</v>
      </c>
      <c r="G32" s="13">
        <v>5.07</v>
      </c>
      <c r="H32" s="13">
        <v>5.76</v>
      </c>
      <c r="I32" s="13">
        <v>5.96</v>
      </c>
      <c r="J32" s="13">
        <v>6.2</v>
      </c>
      <c r="K32" s="13">
        <v>6.39</v>
      </c>
      <c r="L32" s="13">
        <v>6.53</v>
      </c>
      <c r="M32" s="13">
        <v>6.66</v>
      </c>
      <c r="N32" s="13">
        <v>6.87</v>
      </c>
      <c r="O32" s="13">
        <v>7.41</v>
      </c>
      <c r="P32" s="13">
        <v>7.63</v>
      </c>
      <c r="Q32" s="13">
        <v>7.81</v>
      </c>
      <c r="R32" s="13">
        <v>8.07</v>
      </c>
      <c r="S32" s="13">
        <v>8.3699999999999992</v>
      </c>
      <c r="T32" s="13">
        <v>8.6999999999999993</v>
      </c>
      <c r="U32" s="13">
        <v>9.0299999999999994</v>
      </c>
      <c r="V32" s="13">
        <v>9.4</v>
      </c>
      <c r="W32" s="13">
        <v>9.77</v>
      </c>
      <c r="X32" s="13">
        <v>10.16</v>
      </c>
      <c r="Y32" s="13">
        <v>10.56</v>
      </c>
      <c r="Z32" s="13">
        <v>10.96</v>
      </c>
      <c r="AA32" s="13">
        <v>11.32</v>
      </c>
      <c r="AB32" s="13">
        <v>11.94</v>
      </c>
      <c r="AC32" s="13">
        <v>12.36</v>
      </c>
      <c r="AD32" s="13">
        <v>12.7</v>
      </c>
      <c r="AE32" s="13">
        <v>13.02</v>
      </c>
      <c r="AF32" s="13">
        <v>13.4</v>
      </c>
      <c r="AG32" s="13">
        <v>13.81</v>
      </c>
      <c r="AH32" s="13">
        <v>14.51</v>
      </c>
      <c r="AI32" s="13">
        <v>14.82</v>
      </c>
      <c r="AJ32" s="13">
        <v>14.73</v>
      </c>
      <c r="AK32" s="13">
        <v>14.57</v>
      </c>
    </row>
    <row r="33" spans="1:37" s="33" customFormat="1" x14ac:dyDescent="0.3">
      <c r="A33" s="13" t="str">
        <f t="shared" si="0"/>
        <v>SDG_NoInv_Base_ReproTest02C_GVAabake</v>
      </c>
      <c r="B33" s="37" t="s">
        <v>220</v>
      </c>
      <c r="C33" s="38" t="s">
        <v>262</v>
      </c>
      <c r="D33" s="130" t="s">
        <v>3</v>
      </c>
      <c r="E33" s="13" t="s">
        <v>32</v>
      </c>
      <c r="F33" s="13">
        <v>22.28</v>
      </c>
      <c r="G33" s="13">
        <v>21.57</v>
      </c>
      <c r="H33" s="13">
        <v>21.89</v>
      </c>
      <c r="I33" s="13">
        <v>22.43</v>
      </c>
      <c r="J33" s="13">
        <v>22.96</v>
      </c>
      <c r="K33" s="13">
        <v>23.31</v>
      </c>
      <c r="L33" s="13">
        <v>23.76</v>
      </c>
      <c r="M33" s="13">
        <v>24.18</v>
      </c>
      <c r="N33" s="13">
        <v>24.62</v>
      </c>
      <c r="O33" s="13">
        <v>25.2</v>
      </c>
      <c r="P33" s="13">
        <v>25.71</v>
      </c>
      <c r="Q33" s="13">
        <v>26.11</v>
      </c>
      <c r="R33" s="13">
        <v>26.71</v>
      </c>
      <c r="S33" s="13">
        <v>27.29</v>
      </c>
      <c r="T33" s="13">
        <v>27.87</v>
      </c>
      <c r="U33" s="13">
        <v>28.5</v>
      </c>
      <c r="V33" s="13">
        <v>29.06</v>
      </c>
      <c r="W33" s="13">
        <v>29.66</v>
      </c>
      <c r="X33" s="13">
        <v>30.32</v>
      </c>
      <c r="Y33" s="13">
        <v>30.83</v>
      </c>
      <c r="Z33" s="13">
        <v>31.32</v>
      </c>
      <c r="AA33" s="13">
        <v>31.8</v>
      </c>
      <c r="AB33" s="13">
        <v>32.39</v>
      </c>
      <c r="AC33" s="13">
        <v>32.86</v>
      </c>
      <c r="AD33" s="13">
        <v>33.39</v>
      </c>
      <c r="AE33" s="13">
        <v>33.979999999999997</v>
      </c>
      <c r="AF33" s="13">
        <v>34.64</v>
      </c>
      <c r="AG33" s="13">
        <v>34.97</v>
      </c>
      <c r="AH33" s="13">
        <v>34.18</v>
      </c>
      <c r="AI33" s="13">
        <v>33.58</v>
      </c>
      <c r="AJ33" s="13">
        <v>33.22</v>
      </c>
      <c r="AK33" s="13">
        <v>32.86</v>
      </c>
    </row>
    <row r="34" spans="1:37" s="33" customFormat="1" x14ac:dyDescent="0.3">
      <c r="A34" s="13" t="str">
        <f t="shared" si="0"/>
        <v>SDG_NoInv_Base_ReproTest02C_GVAasuga</v>
      </c>
      <c r="B34" s="37" t="s">
        <v>220</v>
      </c>
      <c r="C34" s="38" t="s">
        <v>262</v>
      </c>
      <c r="D34" s="130" t="s">
        <v>3</v>
      </c>
      <c r="E34" s="13" t="s">
        <v>33</v>
      </c>
      <c r="F34" s="13">
        <v>8.52</v>
      </c>
      <c r="G34" s="13">
        <v>8.36</v>
      </c>
      <c r="H34" s="13">
        <v>8.4700000000000006</v>
      </c>
      <c r="I34" s="13">
        <v>8.66</v>
      </c>
      <c r="J34" s="13">
        <v>8.8800000000000008</v>
      </c>
      <c r="K34" s="13">
        <v>8.9700000000000006</v>
      </c>
      <c r="L34" s="13">
        <v>9.09</v>
      </c>
      <c r="M34" s="13">
        <v>9.17</v>
      </c>
      <c r="N34" s="13">
        <v>9.26</v>
      </c>
      <c r="O34" s="13">
        <v>9.61</v>
      </c>
      <c r="P34" s="13">
        <v>9.7100000000000009</v>
      </c>
      <c r="Q34" s="13">
        <v>9.73</v>
      </c>
      <c r="R34" s="13">
        <v>9.8699999999999992</v>
      </c>
      <c r="S34" s="13">
        <v>10.02</v>
      </c>
      <c r="T34" s="13">
        <v>10.16</v>
      </c>
      <c r="U34" s="13">
        <v>10.31</v>
      </c>
      <c r="V34" s="13">
        <v>10.39</v>
      </c>
      <c r="W34" s="13">
        <v>10.51</v>
      </c>
      <c r="X34" s="13">
        <v>10.68</v>
      </c>
      <c r="Y34" s="13">
        <v>10.77</v>
      </c>
      <c r="Z34" s="13">
        <v>10.86</v>
      </c>
      <c r="AA34" s="13">
        <v>10.96</v>
      </c>
      <c r="AB34" s="13">
        <v>11.15</v>
      </c>
      <c r="AC34" s="13">
        <v>11.24</v>
      </c>
      <c r="AD34" s="13">
        <v>11.34</v>
      </c>
      <c r="AE34" s="13">
        <v>11.46</v>
      </c>
      <c r="AF34" s="13">
        <v>11.61</v>
      </c>
      <c r="AG34" s="13">
        <v>11.75</v>
      </c>
      <c r="AH34" s="13">
        <v>11.6</v>
      </c>
      <c r="AI34" s="13">
        <v>11.46</v>
      </c>
      <c r="AJ34" s="13">
        <v>11.44</v>
      </c>
      <c r="AK34" s="13">
        <v>11.41</v>
      </c>
    </row>
    <row r="35" spans="1:37" s="33" customFormat="1" x14ac:dyDescent="0.3">
      <c r="A35" s="13" t="str">
        <f t="shared" si="0"/>
        <v>SDG_NoInv_Base_ReproTest02C_GVAaconf</v>
      </c>
      <c r="B35" s="37" t="s">
        <v>220</v>
      </c>
      <c r="C35" s="38" t="s">
        <v>262</v>
      </c>
      <c r="D35" s="130" t="s">
        <v>3</v>
      </c>
      <c r="E35" s="13" t="s">
        <v>34</v>
      </c>
      <c r="F35" s="13">
        <v>2.4900000000000002</v>
      </c>
      <c r="G35" s="13">
        <v>2.41</v>
      </c>
      <c r="H35" s="13">
        <v>2.5</v>
      </c>
      <c r="I35" s="13">
        <v>2.54</v>
      </c>
      <c r="J35" s="13">
        <v>2.6</v>
      </c>
      <c r="K35" s="13">
        <v>2.67</v>
      </c>
      <c r="L35" s="13">
        <v>2.75</v>
      </c>
      <c r="M35" s="13">
        <v>2.83</v>
      </c>
      <c r="N35" s="13">
        <v>2.92</v>
      </c>
      <c r="O35" s="13">
        <v>3.08</v>
      </c>
      <c r="P35" s="13">
        <v>3.19</v>
      </c>
      <c r="Q35" s="13">
        <v>3.29</v>
      </c>
      <c r="R35" s="13">
        <v>3.43</v>
      </c>
      <c r="S35" s="13">
        <v>3.56</v>
      </c>
      <c r="T35" s="13">
        <v>3.72</v>
      </c>
      <c r="U35" s="13">
        <v>3.88</v>
      </c>
      <c r="V35" s="13">
        <v>4.03</v>
      </c>
      <c r="W35" s="13">
        <v>4.1900000000000004</v>
      </c>
      <c r="X35" s="13">
        <v>4.34</v>
      </c>
      <c r="Y35" s="13">
        <v>4.4800000000000004</v>
      </c>
      <c r="Z35" s="13">
        <v>4.63</v>
      </c>
      <c r="AA35" s="13">
        <v>4.79</v>
      </c>
      <c r="AB35" s="13">
        <v>5</v>
      </c>
      <c r="AC35" s="13">
        <v>5.18</v>
      </c>
      <c r="AD35" s="13">
        <v>5.35</v>
      </c>
      <c r="AE35" s="13">
        <v>5.51</v>
      </c>
      <c r="AF35" s="13">
        <v>5.69</v>
      </c>
      <c r="AG35" s="13">
        <v>5.84</v>
      </c>
      <c r="AH35" s="13">
        <v>5.8</v>
      </c>
      <c r="AI35" s="13">
        <v>5.7</v>
      </c>
      <c r="AJ35" s="13">
        <v>5.62</v>
      </c>
      <c r="AK35" s="13">
        <v>5.53</v>
      </c>
    </row>
    <row r="36" spans="1:37" s="33" customFormat="1" x14ac:dyDescent="0.3">
      <c r="A36" s="13" t="str">
        <f t="shared" si="0"/>
        <v>SDG_NoInv_Base_ReproTest02C_GVAapast</v>
      </c>
      <c r="B36" s="37" t="s">
        <v>220</v>
      </c>
      <c r="C36" s="38" t="s">
        <v>262</v>
      </c>
      <c r="D36" s="130" t="s">
        <v>3</v>
      </c>
      <c r="E36" s="13" t="s">
        <v>35</v>
      </c>
      <c r="F36" s="13">
        <v>0.65</v>
      </c>
      <c r="G36" s="13">
        <v>0.62</v>
      </c>
      <c r="H36" s="13">
        <v>0.64</v>
      </c>
      <c r="I36" s="13">
        <v>0.65</v>
      </c>
      <c r="J36" s="13">
        <v>0.67</v>
      </c>
      <c r="K36" s="13">
        <v>0.69</v>
      </c>
      <c r="L36" s="13">
        <v>0.71</v>
      </c>
      <c r="M36" s="13">
        <v>0.73</v>
      </c>
      <c r="N36" s="13">
        <v>0.75</v>
      </c>
      <c r="O36" s="13">
        <v>0.82</v>
      </c>
      <c r="P36" s="13">
        <v>0.85</v>
      </c>
      <c r="Q36" s="13">
        <v>0.87</v>
      </c>
      <c r="R36" s="13">
        <v>0.89</v>
      </c>
      <c r="S36" s="13">
        <v>0.93</v>
      </c>
      <c r="T36" s="13">
        <v>0.96</v>
      </c>
      <c r="U36" s="13">
        <v>1</v>
      </c>
      <c r="V36" s="13">
        <v>1.03</v>
      </c>
      <c r="W36" s="13">
        <v>1.07</v>
      </c>
      <c r="X36" s="13">
        <v>1.1100000000000001</v>
      </c>
      <c r="Y36" s="13">
        <v>1.1399999999999999</v>
      </c>
      <c r="Z36" s="13">
        <v>1.1599999999999999</v>
      </c>
      <c r="AA36" s="13">
        <v>1.19</v>
      </c>
      <c r="AB36" s="13">
        <v>1.25</v>
      </c>
      <c r="AC36" s="13">
        <v>1.28</v>
      </c>
      <c r="AD36" s="13">
        <v>1.31</v>
      </c>
      <c r="AE36" s="13">
        <v>1.34</v>
      </c>
      <c r="AF36" s="13">
        <v>1.38</v>
      </c>
      <c r="AG36" s="13">
        <v>1.41</v>
      </c>
      <c r="AH36" s="13">
        <v>1.41</v>
      </c>
      <c r="AI36" s="13">
        <v>1.39</v>
      </c>
      <c r="AJ36" s="13">
        <v>1.38</v>
      </c>
      <c r="AK36" s="13">
        <v>1.36</v>
      </c>
    </row>
    <row r="37" spans="1:37" s="33" customFormat="1" x14ac:dyDescent="0.3">
      <c r="A37" s="13" t="str">
        <f t="shared" si="0"/>
        <v>SDG_NoInv_Base_ReproTest02C_GVAaofoo</v>
      </c>
      <c r="B37" s="37" t="s">
        <v>220</v>
      </c>
      <c r="C37" s="38" t="s">
        <v>262</v>
      </c>
      <c r="D37" s="130" t="s">
        <v>3</v>
      </c>
      <c r="E37" s="13" t="s">
        <v>36</v>
      </c>
      <c r="F37" s="13">
        <v>12.41</v>
      </c>
      <c r="G37" s="13">
        <v>11.69</v>
      </c>
      <c r="H37" s="13">
        <v>12.05</v>
      </c>
      <c r="I37" s="13">
        <v>12.28</v>
      </c>
      <c r="J37" s="13">
        <v>12.62</v>
      </c>
      <c r="K37" s="13">
        <v>12.89</v>
      </c>
      <c r="L37" s="13">
        <v>13.18</v>
      </c>
      <c r="M37" s="13">
        <v>13.49</v>
      </c>
      <c r="N37" s="13">
        <v>13.81</v>
      </c>
      <c r="O37" s="13">
        <v>14.89</v>
      </c>
      <c r="P37" s="13">
        <v>15.27</v>
      </c>
      <c r="Q37" s="13">
        <v>15.45</v>
      </c>
      <c r="R37" s="13">
        <v>15.8</v>
      </c>
      <c r="S37" s="13">
        <v>16.23</v>
      </c>
      <c r="T37" s="13">
        <v>16.690000000000001</v>
      </c>
      <c r="U37" s="13">
        <v>17.18</v>
      </c>
      <c r="V37" s="13">
        <v>17.61</v>
      </c>
      <c r="W37" s="13">
        <v>18.12</v>
      </c>
      <c r="X37" s="13">
        <v>18.72</v>
      </c>
      <c r="Y37" s="13">
        <v>19.16</v>
      </c>
      <c r="Z37" s="13">
        <v>19.55</v>
      </c>
      <c r="AA37" s="13">
        <v>20</v>
      </c>
      <c r="AB37" s="13">
        <v>20.8</v>
      </c>
      <c r="AC37" s="13">
        <v>21.28</v>
      </c>
      <c r="AD37" s="13">
        <v>21.69</v>
      </c>
      <c r="AE37" s="13">
        <v>22.12</v>
      </c>
      <c r="AF37" s="13">
        <v>22.63</v>
      </c>
      <c r="AG37" s="13">
        <v>23.06</v>
      </c>
      <c r="AH37" s="13">
        <v>23.06</v>
      </c>
      <c r="AI37" s="13">
        <v>22.84</v>
      </c>
      <c r="AJ37" s="13">
        <v>22.64</v>
      </c>
      <c r="AK37" s="13">
        <v>22.39</v>
      </c>
    </row>
    <row r="38" spans="1:37" s="33" customFormat="1" x14ac:dyDescent="0.3">
      <c r="A38" s="13" t="str">
        <f t="shared" si="0"/>
        <v>SDG_NoInv_Base_ReproTest02C_GVAabevt</v>
      </c>
      <c r="B38" s="37" t="s">
        <v>220</v>
      </c>
      <c r="C38" s="38" t="s">
        <v>262</v>
      </c>
      <c r="D38" s="130" t="s">
        <v>3</v>
      </c>
      <c r="E38" s="13" t="s">
        <v>37</v>
      </c>
      <c r="F38" s="13">
        <v>40.840000000000003</v>
      </c>
      <c r="G38" s="13">
        <v>40.21</v>
      </c>
      <c r="H38" s="13">
        <v>42.89</v>
      </c>
      <c r="I38" s="13">
        <v>43.58</v>
      </c>
      <c r="J38" s="13">
        <v>44.69</v>
      </c>
      <c r="K38" s="13">
        <v>45.93</v>
      </c>
      <c r="L38" s="13">
        <v>47.29</v>
      </c>
      <c r="M38" s="13">
        <v>48.75</v>
      </c>
      <c r="N38" s="13">
        <v>50.19</v>
      </c>
      <c r="O38" s="13">
        <v>56.05</v>
      </c>
      <c r="P38" s="13">
        <v>57.91</v>
      </c>
      <c r="Q38" s="13">
        <v>58.71</v>
      </c>
      <c r="R38" s="13">
        <v>60.12</v>
      </c>
      <c r="S38" s="13">
        <v>61.9</v>
      </c>
      <c r="T38" s="13">
        <v>63.99</v>
      </c>
      <c r="U38" s="13">
        <v>66.08</v>
      </c>
      <c r="V38" s="13">
        <v>67.77</v>
      </c>
      <c r="W38" s="13">
        <v>70.040000000000006</v>
      </c>
      <c r="X38" s="13">
        <v>72.599999999999994</v>
      </c>
      <c r="Y38" s="13">
        <v>74.260000000000005</v>
      </c>
      <c r="Z38" s="13">
        <v>75.72</v>
      </c>
      <c r="AA38" s="13">
        <v>77.62</v>
      </c>
      <c r="AB38" s="13">
        <v>81.84</v>
      </c>
      <c r="AC38" s="13">
        <v>84.55</v>
      </c>
      <c r="AD38" s="13">
        <v>86.39</v>
      </c>
      <c r="AE38" s="13">
        <v>88.09</v>
      </c>
      <c r="AF38" s="13">
        <v>90.07</v>
      </c>
      <c r="AG38" s="13">
        <v>91.82</v>
      </c>
      <c r="AH38" s="13">
        <v>92.13</v>
      </c>
      <c r="AI38" s="13">
        <v>90.96</v>
      </c>
      <c r="AJ38" s="13">
        <v>89.96</v>
      </c>
      <c r="AK38" s="13">
        <v>88.78</v>
      </c>
    </row>
    <row r="39" spans="1:37" s="33" customFormat="1" x14ac:dyDescent="0.3">
      <c r="A39" s="13" t="str">
        <f t="shared" si="0"/>
        <v>SDG_NoInv_Base_ReproTest02C_GVAatext</v>
      </c>
      <c r="B39" s="37" t="s">
        <v>220</v>
      </c>
      <c r="C39" s="38" t="s">
        <v>262</v>
      </c>
      <c r="D39" s="130" t="s">
        <v>3</v>
      </c>
      <c r="E39" s="13" t="s">
        <v>38</v>
      </c>
      <c r="F39" s="13">
        <v>6.57</v>
      </c>
      <c r="G39" s="13">
        <v>6.66</v>
      </c>
      <c r="H39" s="13">
        <v>6.8</v>
      </c>
      <c r="I39" s="13">
        <v>6.87</v>
      </c>
      <c r="J39" s="13">
        <v>6.99</v>
      </c>
      <c r="K39" s="13">
        <v>7.16</v>
      </c>
      <c r="L39" s="13">
        <v>7.37</v>
      </c>
      <c r="M39" s="13">
        <v>7.61</v>
      </c>
      <c r="N39" s="13">
        <v>7.85</v>
      </c>
      <c r="O39" s="13">
        <v>8.2799999999999994</v>
      </c>
      <c r="P39" s="13">
        <v>8.56</v>
      </c>
      <c r="Q39" s="13">
        <v>8.7799999999999994</v>
      </c>
      <c r="R39" s="13">
        <v>9.0399999999999991</v>
      </c>
      <c r="S39" s="13">
        <v>9.31</v>
      </c>
      <c r="T39" s="13">
        <v>9.6</v>
      </c>
      <c r="U39" s="13">
        <v>9.93</v>
      </c>
      <c r="V39" s="13">
        <v>10.25</v>
      </c>
      <c r="W39" s="13">
        <v>10.61</v>
      </c>
      <c r="X39" s="13">
        <v>10.99</v>
      </c>
      <c r="Y39" s="13">
        <v>11.28</v>
      </c>
      <c r="Z39" s="13">
        <v>11.56</v>
      </c>
      <c r="AA39" s="13">
        <v>11.85</v>
      </c>
      <c r="AB39" s="13">
        <v>12.19</v>
      </c>
      <c r="AC39" s="13">
        <v>12.46</v>
      </c>
      <c r="AD39" s="13">
        <v>12.75</v>
      </c>
      <c r="AE39" s="13">
        <v>13.07</v>
      </c>
      <c r="AF39" s="13">
        <v>13.43</v>
      </c>
      <c r="AG39" s="13">
        <v>13.76</v>
      </c>
      <c r="AH39" s="13">
        <v>13.48</v>
      </c>
      <c r="AI39" s="13">
        <v>13.15</v>
      </c>
      <c r="AJ39" s="13">
        <v>12.91</v>
      </c>
      <c r="AK39" s="13">
        <v>12.69</v>
      </c>
    </row>
    <row r="40" spans="1:37" s="33" customFormat="1" x14ac:dyDescent="0.3">
      <c r="A40" s="13" t="str">
        <f t="shared" si="0"/>
        <v>SDG_NoInv_Base_ReproTest02C_GVAaclth</v>
      </c>
      <c r="B40" s="37" t="s">
        <v>220</v>
      </c>
      <c r="C40" s="38" t="s">
        <v>262</v>
      </c>
      <c r="D40" s="130" t="s">
        <v>3</v>
      </c>
      <c r="E40" s="13" t="s">
        <v>39</v>
      </c>
      <c r="F40" s="13">
        <v>6.76</v>
      </c>
      <c r="G40" s="13">
        <v>6.84</v>
      </c>
      <c r="H40" s="13">
        <v>7.04</v>
      </c>
      <c r="I40" s="13">
        <v>7.19</v>
      </c>
      <c r="J40" s="13">
        <v>7.35</v>
      </c>
      <c r="K40" s="13">
        <v>7.51</v>
      </c>
      <c r="L40" s="13">
        <v>7.72</v>
      </c>
      <c r="M40" s="13">
        <v>7.93</v>
      </c>
      <c r="N40" s="13">
        <v>8.15</v>
      </c>
      <c r="O40" s="13">
        <v>8.4700000000000006</v>
      </c>
      <c r="P40" s="13">
        <v>8.7200000000000006</v>
      </c>
      <c r="Q40" s="13">
        <v>8.92</v>
      </c>
      <c r="R40" s="13">
        <v>9.17</v>
      </c>
      <c r="S40" s="13">
        <v>9.43</v>
      </c>
      <c r="T40" s="13">
        <v>9.6999999999999993</v>
      </c>
      <c r="U40" s="13">
        <v>10.02</v>
      </c>
      <c r="V40" s="13">
        <v>10.3</v>
      </c>
      <c r="W40" s="13">
        <v>10.61</v>
      </c>
      <c r="X40" s="13">
        <v>10.92</v>
      </c>
      <c r="Y40" s="13">
        <v>11.17</v>
      </c>
      <c r="Z40" s="13">
        <v>11.41</v>
      </c>
      <c r="AA40" s="13">
        <v>11.65</v>
      </c>
      <c r="AB40" s="13">
        <v>11.96</v>
      </c>
      <c r="AC40" s="13">
        <v>12.2</v>
      </c>
      <c r="AD40" s="13">
        <v>12.44</v>
      </c>
      <c r="AE40" s="13">
        <v>12.7</v>
      </c>
      <c r="AF40" s="13">
        <v>12.99</v>
      </c>
      <c r="AG40" s="13">
        <v>13.25</v>
      </c>
      <c r="AH40" s="13">
        <v>12.94</v>
      </c>
      <c r="AI40" s="13">
        <v>12.66</v>
      </c>
      <c r="AJ40" s="13">
        <v>12.46</v>
      </c>
      <c r="AK40" s="13">
        <v>12.26</v>
      </c>
    </row>
    <row r="41" spans="1:37" s="33" customFormat="1" x14ac:dyDescent="0.3">
      <c r="A41" s="13" t="str">
        <f t="shared" si="0"/>
        <v>SDG_NoInv_Base_ReproTest02C_GVAaleat</v>
      </c>
      <c r="B41" s="37" t="s">
        <v>220</v>
      </c>
      <c r="C41" s="38" t="s">
        <v>262</v>
      </c>
      <c r="D41" s="130" t="s">
        <v>3</v>
      </c>
      <c r="E41" s="13" t="s">
        <v>40</v>
      </c>
      <c r="F41" s="13">
        <v>2.4500000000000002</v>
      </c>
      <c r="G41" s="13">
        <v>2.64</v>
      </c>
      <c r="H41" s="13">
        <v>2.7</v>
      </c>
      <c r="I41" s="13">
        <v>2.62</v>
      </c>
      <c r="J41" s="13">
        <v>2.64</v>
      </c>
      <c r="K41" s="13">
        <v>2.71</v>
      </c>
      <c r="L41" s="13">
        <v>2.82</v>
      </c>
      <c r="M41" s="13">
        <v>2.96</v>
      </c>
      <c r="N41" s="13">
        <v>3.09</v>
      </c>
      <c r="O41" s="13">
        <v>3.66</v>
      </c>
      <c r="P41" s="13">
        <v>3.89</v>
      </c>
      <c r="Q41" s="13">
        <v>3.99</v>
      </c>
      <c r="R41" s="13">
        <v>4.0599999999999996</v>
      </c>
      <c r="S41" s="13">
        <v>4.1399999999999997</v>
      </c>
      <c r="T41" s="13">
        <v>4.25</v>
      </c>
      <c r="U41" s="13">
        <v>4.41</v>
      </c>
      <c r="V41" s="13">
        <v>4.5199999999999996</v>
      </c>
      <c r="W41" s="13">
        <v>4.68</v>
      </c>
      <c r="X41" s="13">
        <v>4.87</v>
      </c>
      <c r="Y41" s="13">
        <v>4.97</v>
      </c>
      <c r="Z41" s="13">
        <v>5.04</v>
      </c>
      <c r="AA41" s="13">
        <v>5.17</v>
      </c>
      <c r="AB41" s="13">
        <v>5.47</v>
      </c>
      <c r="AC41" s="13">
        <v>5.71</v>
      </c>
      <c r="AD41" s="13">
        <v>5.88</v>
      </c>
      <c r="AE41" s="13">
        <v>6.03</v>
      </c>
      <c r="AF41" s="13">
        <v>6.17</v>
      </c>
      <c r="AG41" s="13">
        <v>6.29</v>
      </c>
      <c r="AH41" s="13">
        <v>6</v>
      </c>
      <c r="AI41" s="13">
        <v>5.61</v>
      </c>
      <c r="AJ41" s="13">
        <v>5.36</v>
      </c>
      <c r="AK41" s="13">
        <v>5.14</v>
      </c>
    </row>
    <row r="42" spans="1:37" s="33" customFormat="1" x14ac:dyDescent="0.3">
      <c r="A42" s="13" t="str">
        <f t="shared" si="0"/>
        <v>SDG_NoInv_Base_ReproTest02C_GVAafoot</v>
      </c>
      <c r="B42" s="37" t="s">
        <v>220</v>
      </c>
      <c r="C42" s="38" t="s">
        <v>262</v>
      </c>
      <c r="D42" s="130" t="s">
        <v>3</v>
      </c>
      <c r="E42" s="13" t="s">
        <v>41</v>
      </c>
      <c r="F42" s="13">
        <v>1.91</v>
      </c>
      <c r="G42" s="13">
        <v>1.99</v>
      </c>
      <c r="H42" s="13">
        <v>2.04</v>
      </c>
      <c r="I42" s="13">
        <v>2.08</v>
      </c>
      <c r="J42" s="13">
        <v>2.12</v>
      </c>
      <c r="K42" s="13">
        <v>2.17</v>
      </c>
      <c r="L42" s="13">
        <v>2.23</v>
      </c>
      <c r="M42" s="13">
        <v>2.29</v>
      </c>
      <c r="N42" s="13">
        <v>2.35</v>
      </c>
      <c r="O42" s="13">
        <v>2.46</v>
      </c>
      <c r="P42" s="13">
        <v>2.54</v>
      </c>
      <c r="Q42" s="13">
        <v>2.6</v>
      </c>
      <c r="R42" s="13">
        <v>2.67</v>
      </c>
      <c r="S42" s="13">
        <v>2.75</v>
      </c>
      <c r="T42" s="13">
        <v>2.82</v>
      </c>
      <c r="U42" s="13">
        <v>2.91</v>
      </c>
      <c r="V42" s="13">
        <v>2.99</v>
      </c>
      <c r="W42" s="13">
        <v>3.07</v>
      </c>
      <c r="X42" s="13">
        <v>3.17</v>
      </c>
      <c r="Y42" s="13">
        <v>3.24</v>
      </c>
      <c r="Z42" s="13">
        <v>3.31</v>
      </c>
      <c r="AA42" s="13">
        <v>3.38</v>
      </c>
      <c r="AB42" s="13">
        <v>3.49</v>
      </c>
      <c r="AC42" s="13">
        <v>3.57</v>
      </c>
      <c r="AD42" s="13">
        <v>3.65</v>
      </c>
      <c r="AE42" s="13">
        <v>3.74</v>
      </c>
      <c r="AF42" s="13">
        <v>3.84</v>
      </c>
      <c r="AG42" s="13">
        <v>3.91</v>
      </c>
      <c r="AH42" s="13">
        <v>3.83</v>
      </c>
      <c r="AI42" s="13">
        <v>3.75</v>
      </c>
      <c r="AJ42" s="13">
        <v>3.69</v>
      </c>
      <c r="AK42" s="13">
        <v>3.64</v>
      </c>
    </row>
    <row r="43" spans="1:37" s="33" customFormat="1" x14ac:dyDescent="0.3">
      <c r="A43" s="13" t="str">
        <f t="shared" si="0"/>
        <v>SDG_NoInv_Base_ReproTest02C_GVAawood</v>
      </c>
      <c r="B43" s="37" t="s">
        <v>220</v>
      </c>
      <c r="C43" s="38" t="s">
        <v>262</v>
      </c>
      <c r="D43" s="130" t="s">
        <v>3</v>
      </c>
      <c r="E43" s="13" t="s">
        <v>42</v>
      </c>
      <c r="F43" s="13">
        <v>23.69</v>
      </c>
      <c r="G43" s="13">
        <v>22.36</v>
      </c>
      <c r="H43" s="13">
        <v>23.01</v>
      </c>
      <c r="I43" s="13">
        <v>23.41</v>
      </c>
      <c r="J43" s="13">
        <v>23.81</v>
      </c>
      <c r="K43" s="13">
        <v>24.32</v>
      </c>
      <c r="L43" s="13">
        <v>24.94</v>
      </c>
      <c r="M43" s="13">
        <v>25.63</v>
      </c>
      <c r="N43" s="13">
        <v>26.32</v>
      </c>
      <c r="O43" s="13">
        <v>27.45</v>
      </c>
      <c r="P43" s="13">
        <v>28.17</v>
      </c>
      <c r="Q43" s="13">
        <v>28.79</v>
      </c>
      <c r="R43" s="13">
        <v>29.62</v>
      </c>
      <c r="S43" s="13">
        <v>30.52</v>
      </c>
      <c r="T43" s="13">
        <v>31.5</v>
      </c>
      <c r="U43" s="13">
        <v>32.549999999999997</v>
      </c>
      <c r="V43" s="13">
        <v>33.630000000000003</v>
      </c>
      <c r="W43" s="13">
        <v>34.78</v>
      </c>
      <c r="X43" s="13">
        <v>36.03</v>
      </c>
      <c r="Y43" s="13">
        <v>37.07</v>
      </c>
      <c r="Z43" s="13">
        <v>38.06</v>
      </c>
      <c r="AA43" s="13">
        <v>39.090000000000003</v>
      </c>
      <c r="AB43" s="13">
        <v>40.06</v>
      </c>
      <c r="AC43" s="13">
        <v>40.85</v>
      </c>
      <c r="AD43" s="13">
        <v>41.8</v>
      </c>
      <c r="AE43" s="13">
        <v>42.84</v>
      </c>
      <c r="AF43" s="13">
        <v>44.02</v>
      </c>
      <c r="AG43" s="13">
        <v>45.04</v>
      </c>
      <c r="AH43" s="13">
        <v>44.6</v>
      </c>
      <c r="AI43" s="13">
        <v>43.78</v>
      </c>
      <c r="AJ43" s="13">
        <v>43.23</v>
      </c>
      <c r="AK43" s="13">
        <v>42.67</v>
      </c>
    </row>
    <row r="44" spans="1:37" s="33" customFormat="1" x14ac:dyDescent="0.3">
      <c r="A44" s="13" t="str">
        <f t="shared" si="0"/>
        <v>SDG_NoInv_Base_ReproTest02C_GVAapapr</v>
      </c>
      <c r="B44" s="37" t="s">
        <v>220</v>
      </c>
      <c r="C44" s="38" t="s">
        <v>262</v>
      </c>
      <c r="D44" s="130" t="s">
        <v>3</v>
      </c>
      <c r="E44" s="13" t="s">
        <v>43</v>
      </c>
      <c r="F44" s="13">
        <v>24.02</v>
      </c>
      <c r="G44" s="13">
        <v>23.66</v>
      </c>
      <c r="H44" s="13">
        <v>24.59</v>
      </c>
      <c r="I44" s="13">
        <v>25.03</v>
      </c>
      <c r="J44" s="13">
        <v>25.32</v>
      </c>
      <c r="K44" s="13">
        <v>25.95</v>
      </c>
      <c r="L44" s="13">
        <v>26.55</v>
      </c>
      <c r="M44" s="13">
        <v>26.88</v>
      </c>
      <c r="N44" s="13">
        <v>27.64</v>
      </c>
      <c r="O44" s="13">
        <v>28.84</v>
      </c>
      <c r="P44" s="13">
        <v>29.64</v>
      </c>
      <c r="Q44" s="13">
        <v>30.35</v>
      </c>
      <c r="R44" s="13">
        <v>32.01</v>
      </c>
      <c r="S44" s="13">
        <v>32.86</v>
      </c>
      <c r="T44" s="13">
        <v>33.840000000000003</v>
      </c>
      <c r="U44" s="13">
        <v>34.97</v>
      </c>
      <c r="V44" s="13">
        <v>36.04</v>
      </c>
      <c r="W44" s="13">
        <v>37.229999999999997</v>
      </c>
      <c r="X44" s="13">
        <v>38.51</v>
      </c>
      <c r="Y44" s="13">
        <v>39.54</v>
      </c>
      <c r="Z44" s="13">
        <v>40.54</v>
      </c>
      <c r="AA44" s="13">
        <v>41.63</v>
      </c>
      <c r="AB44" s="13">
        <v>42.71</v>
      </c>
      <c r="AC44" s="13">
        <v>43.56</v>
      </c>
      <c r="AD44" s="13">
        <v>44.49</v>
      </c>
      <c r="AE44" s="13">
        <v>45.5</v>
      </c>
      <c r="AF44" s="13">
        <v>46.61</v>
      </c>
      <c r="AG44" s="13">
        <v>47.57</v>
      </c>
      <c r="AH44" s="13">
        <v>46.84</v>
      </c>
      <c r="AI44" s="13">
        <v>45.81</v>
      </c>
      <c r="AJ44" s="13">
        <v>45.04</v>
      </c>
      <c r="AK44" s="13">
        <v>44.28</v>
      </c>
    </row>
    <row r="45" spans="1:37" s="33" customFormat="1" x14ac:dyDescent="0.3">
      <c r="A45" s="13" t="str">
        <f t="shared" si="0"/>
        <v>SDG_NoInv_Base_ReproTest02C_GVAaprnt</v>
      </c>
      <c r="B45" s="37" t="s">
        <v>220</v>
      </c>
      <c r="C45" s="38" t="s">
        <v>262</v>
      </c>
      <c r="D45" s="130" t="s">
        <v>3</v>
      </c>
      <c r="E45" s="13" t="s">
        <v>44</v>
      </c>
      <c r="F45" s="13">
        <v>16.78</v>
      </c>
      <c r="G45" s="13">
        <v>17.13</v>
      </c>
      <c r="H45" s="13">
        <v>17.739999999999998</v>
      </c>
      <c r="I45" s="13">
        <v>18.100000000000001</v>
      </c>
      <c r="J45" s="13">
        <v>18.37</v>
      </c>
      <c r="K45" s="13">
        <v>18.8</v>
      </c>
      <c r="L45" s="13">
        <v>19.350000000000001</v>
      </c>
      <c r="M45" s="13">
        <v>19.95</v>
      </c>
      <c r="N45" s="13">
        <v>20.57</v>
      </c>
      <c r="O45" s="13">
        <v>20.95</v>
      </c>
      <c r="P45" s="13">
        <v>21.56</v>
      </c>
      <c r="Q45" s="13">
        <v>22.19</v>
      </c>
      <c r="R45" s="13">
        <v>22.98</v>
      </c>
      <c r="S45" s="13">
        <v>23.75</v>
      </c>
      <c r="T45" s="13">
        <v>24.57</v>
      </c>
      <c r="U45" s="13">
        <v>25.54</v>
      </c>
      <c r="V45" s="13">
        <v>26.48</v>
      </c>
      <c r="W45" s="13">
        <v>27.46</v>
      </c>
      <c r="X45" s="13">
        <v>28.46</v>
      </c>
      <c r="Y45" s="13">
        <v>29.32</v>
      </c>
      <c r="Z45" s="13">
        <v>30.18</v>
      </c>
      <c r="AA45" s="13">
        <v>31.06</v>
      </c>
      <c r="AB45" s="13">
        <v>31.74</v>
      </c>
      <c r="AC45" s="13">
        <v>32.39</v>
      </c>
      <c r="AD45" s="13">
        <v>33.19</v>
      </c>
      <c r="AE45" s="13">
        <v>34.07</v>
      </c>
      <c r="AF45" s="13">
        <v>35.03</v>
      </c>
      <c r="AG45" s="13">
        <v>35.869999999999997</v>
      </c>
      <c r="AH45" s="13">
        <v>34.79</v>
      </c>
      <c r="AI45" s="13">
        <v>33.74</v>
      </c>
      <c r="AJ45" s="13">
        <v>32.99</v>
      </c>
      <c r="AK45" s="13">
        <v>32.299999999999997</v>
      </c>
    </row>
    <row r="46" spans="1:37" s="33" customFormat="1" x14ac:dyDescent="0.3">
      <c r="A46" s="13" t="str">
        <f t="shared" si="0"/>
        <v>SDG_NoInv_Base_ReproTest02C_GVAapetr</v>
      </c>
      <c r="B46" s="37" t="s">
        <v>220</v>
      </c>
      <c r="C46" s="38" t="s">
        <v>262</v>
      </c>
      <c r="D46" s="130" t="s">
        <v>3</v>
      </c>
      <c r="E46" s="13" t="s">
        <v>45</v>
      </c>
      <c r="F46" s="13">
        <v>46.32</v>
      </c>
      <c r="G46" s="13">
        <v>33.590000000000003</v>
      </c>
      <c r="H46" s="13">
        <v>28.14</v>
      </c>
      <c r="I46" s="13">
        <v>25.19</v>
      </c>
      <c r="J46" s="13">
        <v>23.72</v>
      </c>
      <c r="K46" s="13">
        <v>22.83</v>
      </c>
      <c r="L46" s="13">
        <v>22.43</v>
      </c>
      <c r="M46" s="13">
        <v>22.96</v>
      </c>
      <c r="N46" s="13">
        <v>23.54</v>
      </c>
      <c r="O46" s="13">
        <v>19.440000000000001</v>
      </c>
      <c r="P46" s="13">
        <v>16.48</v>
      </c>
      <c r="Q46" s="13">
        <v>15.75</v>
      </c>
      <c r="R46" s="13">
        <v>15.34</v>
      </c>
      <c r="S46" s="13">
        <v>15.18</v>
      </c>
      <c r="T46" s="13">
        <v>15.1</v>
      </c>
      <c r="U46" s="13">
        <v>15.1</v>
      </c>
      <c r="V46" s="13">
        <v>14.91</v>
      </c>
      <c r="W46" s="13">
        <v>14.94</v>
      </c>
      <c r="X46" s="13">
        <v>15.37</v>
      </c>
      <c r="Y46" s="13">
        <v>15.17</v>
      </c>
      <c r="Z46" s="13">
        <v>14.87</v>
      </c>
      <c r="AA46" s="13">
        <v>14.77</v>
      </c>
      <c r="AB46" s="13">
        <v>14.11</v>
      </c>
      <c r="AC46" s="13">
        <v>12.83</v>
      </c>
      <c r="AD46" s="13">
        <v>11.29</v>
      </c>
      <c r="AE46" s="13">
        <v>9.7200000000000006</v>
      </c>
      <c r="AF46" s="13">
        <v>8.19</v>
      </c>
      <c r="AG46" s="13">
        <v>6.24</v>
      </c>
      <c r="AH46" s="13">
        <v>4.62</v>
      </c>
      <c r="AI46" s="13">
        <v>2.95</v>
      </c>
      <c r="AJ46" s="13">
        <v>1.6</v>
      </c>
      <c r="AK46" s="13">
        <v>0.53</v>
      </c>
    </row>
    <row r="47" spans="1:37" s="33" customFormat="1" x14ac:dyDescent="0.3">
      <c r="A47" s="13" t="str">
        <f t="shared" si="0"/>
        <v>SDG_NoInv_Base_ReproTest02C_GVAahydr</v>
      </c>
      <c r="B47" s="37" t="s">
        <v>220</v>
      </c>
      <c r="C47" s="38" t="s">
        <v>262</v>
      </c>
      <c r="D47" s="130" t="s">
        <v>3</v>
      </c>
      <c r="E47" s="13" t="s">
        <v>46</v>
      </c>
      <c r="F47" s="13">
        <v>0.12</v>
      </c>
      <c r="G47" s="13">
        <v>0.33</v>
      </c>
      <c r="H47" s="13">
        <v>0.84</v>
      </c>
      <c r="I47" s="13">
        <v>1.99</v>
      </c>
      <c r="J47" s="13">
        <v>2</v>
      </c>
      <c r="K47" s="13">
        <v>2.0099999999999998</v>
      </c>
      <c r="L47" s="13">
        <v>2.0299999999999998</v>
      </c>
      <c r="M47" s="13">
        <v>2.06</v>
      </c>
      <c r="N47" s="13">
        <v>2.09</v>
      </c>
      <c r="O47" s="13">
        <v>2.25</v>
      </c>
      <c r="P47" s="13">
        <v>2.2999999999999998</v>
      </c>
      <c r="Q47" s="13">
        <v>2.56</v>
      </c>
      <c r="R47" s="13">
        <v>2.57</v>
      </c>
      <c r="S47" s="13">
        <v>2.59</v>
      </c>
      <c r="T47" s="13">
        <v>2.61</v>
      </c>
      <c r="U47" s="13">
        <v>2.62</v>
      </c>
      <c r="V47" s="13">
        <v>2.63</v>
      </c>
      <c r="W47" s="13">
        <v>2.64</v>
      </c>
      <c r="X47" s="13">
        <v>-2.06</v>
      </c>
      <c r="Y47" s="13">
        <v>-2.46</v>
      </c>
      <c r="Z47" s="13">
        <v>9.2899999999999991</v>
      </c>
      <c r="AA47" s="13">
        <v>11.96</v>
      </c>
      <c r="AB47" s="13">
        <v>13.25</v>
      </c>
      <c r="AC47" s="13">
        <v>14.2</v>
      </c>
      <c r="AD47" s="13">
        <v>15.06</v>
      </c>
      <c r="AE47" s="13">
        <v>15.88</v>
      </c>
      <c r="AF47" s="13">
        <v>16.72</v>
      </c>
      <c r="AG47" s="13">
        <v>16.89</v>
      </c>
      <c r="AH47" s="13">
        <v>16.829999999999998</v>
      </c>
      <c r="AI47" s="13">
        <v>14.73</v>
      </c>
      <c r="AJ47" s="13">
        <v>12.49</v>
      </c>
      <c r="AK47" s="13">
        <v>10.16</v>
      </c>
    </row>
    <row r="48" spans="1:37" s="33" customFormat="1" x14ac:dyDescent="0.3">
      <c r="A48" s="13" t="str">
        <f t="shared" si="0"/>
        <v>SDG_NoInv_Base_ReproTest02C_GVAaammo</v>
      </c>
      <c r="B48" s="37" t="s">
        <v>220</v>
      </c>
      <c r="C48" s="38" t="s">
        <v>262</v>
      </c>
      <c r="D48" s="130" t="s">
        <v>3</v>
      </c>
      <c r="E48" s="13" t="s">
        <v>47</v>
      </c>
      <c r="F48" s="13">
        <v>2.4900000000000002</v>
      </c>
      <c r="G48" s="13">
        <v>2.42</v>
      </c>
      <c r="H48" s="13">
        <v>2.41</v>
      </c>
      <c r="I48" s="13">
        <v>2.44</v>
      </c>
      <c r="J48" s="13">
        <v>2.46</v>
      </c>
      <c r="K48" s="13">
        <v>2.48</v>
      </c>
      <c r="L48" s="13">
        <v>2.52</v>
      </c>
      <c r="M48" s="13">
        <v>2.58</v>
      </c>
      <c r="N48" s="13">
        <v>2.62</v>
      </c>
      <c r="O48" s="13">
        <v>2.57</v>
      </c>
      <c r="P48" s="13">
        <v>2.58</v>
      </c>
      <c r="Q48" s="13">
        <v>2.62</v>
      </c>
      <c r="R48" s="13">
        <v>2.68</v>
      </c>
      <c r="S48" s="13">
        <v>2.73</v>
      </c>
      <c r="T48" s="13">
        <v>2.79</v>
      </c>
      <c r="U48" s="13">
        <v>2.86</v>
      </c>
      <c r="V48" s="13">
        <v>2.93</v>
      </c>
      <c r="W48" s="13">
        <v>3.01</v>
      </c>
      <c r="X48" s="13">
        <v>3.09</v>
      </c>
      <c r="Y48" s="13">
        <v>3.14</v>
      </c>
      <c r="Z48" s="13">
        <v>3.19</v>
      </c>
      <c r="AA48" s="13">
        <v>3.21</v>
      </c>
      <c r="AB48" s="13">
        <v>3.05</v>
      </c>
      <c r="AC48" s="13">
        <v>2.91</v>
      </c>
      <c r="AD48" s="13">
        <v>2.83</v>
      </c>
      <c r="AE48" s="13">
        <v>2.78</v>
      </c>
      <c r="AF48" s="13">
        <v>2.75</v>
      </c>
      <c r="AG48" s="13">
        <v>2.71</v>
      </c>
      <c r="AH48" s="13">
        <v>2.5099999999999998</v>
      </c>
      <c r="AI48" s="13">
        <v>2.33</v>
      </c>
      <c r="AJ48" s="13">
        <v>2.19</v>
      </c>
      <c r="AK48" s="13">
        <v>2.0699999999999998</v>
      </c>
    </row>
    <row r="49" spans="1:37" s="33" customFormat="1" x14ac:dyDescent="0.3">
      <c r="A49" s="13" t="str">
        <f t="shared" si="0"/>
        <v>SDG_NoInv_Base_ReproTest02C_GVAabchm</v>
      </c>
      <c r="B49" s="37" t="s">
        <v>220</v>
      </c>
      <c r="C49" s="38" t="s">
        <v>262</v>
      </c>
      <c r="D49" s="130" t="s">
        <v>3</v>
      </c>
      <c r="E49" s="13" t="s">
        <v>48</v>
      </c>
      <c r="F49" s="13">
        <v>22.37</v>
      </c>
      <c r="G49" s="13">
        <v>28.31</v>
      </c>
      <c r="H49" s="13">
        <v>29.87</v>
      </c>
      <c r="I49" s="13">
        <v>29.72</v>
      </c>
      <c r="J49" s="13">
        <v>30.64</v>
      </c>
      <c r="K49" s="13">
        <v>31.58</v>
      </c>
      <c r="L49" s="13">
        <v>32.590000000000003</v>
      </c>
      <c r="M49" s="13">
        <v>33.950000000000003</v>
      </c>
      <c r="N49" s="13">
        <v>35.15</v>
      </c>
      <c r="O49" s="13">
        <v>41.74</v>
      </c>
      <c r="P49" s="13">
        <v>43.33</v>
      </c>
      <c r="Q49" s="13">
        <v>43.64</v>
      </c>
      <c r="R49" s="13">
        <v>43.89</v>
      </c>
      <c r="S49" s="13">
        <v>44.35</v>
      </c>
      <c r="T49" s="13">
        <v>44.97</v>
      </c>
      <c r="U49" s="13">
        <v>45.53</v>
      </c>
      <c r="V49" s="13">
        <v>45.7</v>
      </c>
      <c r="W49" s="13">
        <v>46.39</v>
      </c>
      <c r="X49" s="13">
        <v>47.61</v>
      </c>
      <c r="Y49" s="13">
        <v>47.66</v>
      </c>
      <c r="Z49" s="13">
        <v>47.36</v>
      </c>
      <c r="AA49" s="13">
        <v>46.47</v>
      </c>
      <c r="AB49" s="13">
        <v>45.23</v>
      </c>
      <c r="AC49" s="13">
        <v>42.37</v>
      </c>
      <c r="AD49" s="13">
        <v>39.270000000000003</v>
      </c>
      <c r="AE49" s="13">
        <v>36.299999999999997</v>
      </c>
      <c r="AF49" s="13">
        <v>33.68</v>
      </c>
      <c r="AG49" s="13">
        <v>30.45</v>
      </c>
      <c r="AH49" s="13">
        <v>27.27</v>
      </c>
      <c r="AI49" s="13">
        <v>23.22</v>
      </c>
      <c r="AJ49" s="13">
        <v>19.670000000000002</v>
      </c>
      <c r="AK49" s="13">
        <v>16.54</v>
      </c>
    </row>
    <row r="50" spans="1:37" s="33" customFormat="1" x14ac:dyDescent="0.3">
      <c r="A50" s="13" t="str">
        <f t="shared" si="0"/>
        <v>SDG_NoInv_Base_ReproTest02C_GVAaochm</v>
      </c>
      <c r="B50" s="37" t="s">
        <v>220</v>
      </c>
      <c r="C50" s="38" t="s">
        <v>262</v>
      </c>
      <c r="D50" s="130" t="s">
        <v>3</v>
      </c>
      <c r="E50" s="13" t="s">
        <v>49</v>
      </c>
      <c r="F50" s="13">
        <v>34.24</v>
      </c>
      <c r="G50" s="13">
        <v>40.659999999999997</v>
      </c>
      <c r="H50" s="13">
        <v>42.19</v>
      </c>
      <c r="I50" s="13">
        <v>41.54</v>
      </c>
      <c r="J50" s="13">
        <v>42.45</v>
      </c>
      <c r="K50" s="13">
        <v>43.36</v>
      </c>
      <c r="L50" s="13">
        <v>44.32</v>
      </c>
      <c r="M50" s="13">
        <v>45.62</v>
      </c>
      <c r="N50" s="13">
        <v>46.79</v>
      </c>
      <c r="O50" s="13">
        <v>55.56</v>
      </c>
      <c r="P50" s="13">
        <v>57.18</v>
      </c>
      <c r="Q50" s="13">
        <v>57.11</v>
      </c>
      <c r="R50" s="13">
        <v>57.19</v>
      </c>
      <c r="S50" s="13">
        <v>57.42</v>
      </c>
      <c r="T50" s="13">
        <v>57.91</v>
      </c>
      <c r="U50" s="13">
        <v>58.41</v>
      </c>
      <c r="V50" s="13">
        <v>58.35</v>
      </c>
      <c r="W50" s="13">
        <v>58.96</v>
      </c>
      <c r="X50" s="13">
        <v>60.24</v>
      </c>
      <c r="Y50" s="13">
        <v>60.3</v>
      </c>
      <c r="Z50" s="13">
        <v>59.95</v>
      </c>
      <c r="AA50" s="13">
        <v>59.04</v>
      </c>
      <c r="AB50" s="13">
        <v>57.51</v>
      </c>
      <c r="AC50" s="13">
        <v>53.91</v>
      </c>
      <c r="AD50" s="13">
        <v>49.82</v>
      </c>
      <c r="AE50" s="13">
        <v>45.9</v>
      </c>
      <c r="AF50" s="13">
        <v>42.39</v>
      </c>
      <c r="AG50" s="13">
        <v>38.58</v>
      </c>
      <c r="AH50" s="13">
        <v>35.08</v>
      </c>
      <c r="AI50" s="13">
        <v>30.39</v>
      </c>
      <c r="AJ50" s="13">
        <v>26.2</v>
      </c>
      <c r="AK50" s="13">
        <v>22.51</v>
      </c>
    </row>
    <row r="51" spans="1:37" s="33" customFormat="1" x14ac:dyDescent="0.3">
      <c r="A51" s="13" t="str">
        <f t="shared" si="0"/>
        <v>SDG_NoInv_Base_ReproTest02C_GVAarubb</v>
      </c>
      <c r="B51" s="37" t="s">
        <v>220</v>
      </c>
      <c r="C51" s="38" t="s">
        <v>262</v>
      </c>
      <c r="D51" s="130" t="s">
        <v>3</v>
      </c>
      <c r="E51" s="13" t="s">
        <v>50</v>
      </c>
      <c r="F51" s="13">
        <v>6.77</v>
      </c>
      <c r="G51" s="13">
        <v>6.48</v>
      </c>
      <c r="H51" s="13">
        <v>6.74</v>
      </c>
      <c r="I51" s="13">
        <v>6.83</v>
      </c>
      <c r="J51" s="13">
        <v>6.97</v>
      </c>
      <c r="K51" s="13">
        <v>7.15</v>
      </c>
      <c r="L51" s="13">
        <v>7.37</v>
      </c>
      <c r="M51" s="13">
        <v>7.59</v>
      </c>
      <c r="N51" s="13">
        <v>7.83</v>
      </c>
      <c r="O51" s="13">
        <v>8.35</v>
      </c>
      <c r="P51" s="13">
        <v>8.66</v>
      </c>
      <c r="Q51" s="13">
        <v>8.89</v>
      </c>
      <c r="R51" s="13">
        <v>9.17</v>
      </c>
      <c r="S51" s="13">
        <v>9.4700000000000006</v>
      </c>
      <c r="T51" s="13">
        <v>9.7899999999999991</v>
      </c>
      <c r="U51" s="13">
        <v>10.16</v>
      </c>
      <c r="V51" s="13">
        <v>10.54</v>
      </c>
      <c r="W51" s="13">
        <v>10.93</v>
      </c>
      <c r="X51" s="13">
        <v>11.31</v>
      </c>
      <c r="Y51" s="13">
        <v>11.61</v>
      </c>
      <c r="Z51" s="13">
        <v>11.91</v>
      </c>
      <c r="AA51" s="13">
        <v>12.23</v>
      </c>
      <c r="AB51" s="13">
        <v>12.8</v>
      </c>
      <c r="AC51" s="13">
        <v>13.28</v>
      </c>
      <c r="AD51" s="13">
        <v>13.76</v>
      </c>
      <c r="AE51" s="13">
        <v>14.24</v>
      </c>
      <c r="AF51" s="13">
        <v>14.74</v>
      </c>
      <c r="AG51" s="13">
        <v>15.16</v>
      </c>
      <c r="AH51" s="13">
        <v>15.13</v>
      </c>
      <c r="AI51" s="13">
        <v>14.97</v>
      </c>
      <c r="AJ51" s="13">
        <v>14.86</v>
      </c>
      <c r="AK51" s="13">
        <v>14.73</v>
      </c>
    </row>
    <row r="52" spans="1:37" s="33" customFormat="1" x14ac:dyDescent="0.3">
      <c r="A52" s="13" t="str">
        <f t="shared" si="0"/>
        <v>SDG_NoInv_Base_ReproTest02C_GVAaplas</v>
      </c>
      <c r="B52" s="37" t="s">
        <v>220</v>
      </c>
      <c r="C52" s="38" t="s">
        <v>262</v>
      </c>
      <c r="D52" s="130" t="s">
        <v>3</v>
      </c>
      <c r="E52" s="13" t="s">
        <v>51</v>
      </c>
      <c r="F52" s="13">
        <v>15.43</v>
      </c>
      <c r="G52" s="13">
        <v>15.29</v>
      </c>
      <c r="H52" s="13">
        <v>15.74</v>
      </c>
      <c r="I52" s="13">
        <v>16</v>
      </c>
      <c r="J52" s="13">
        <v>16.25</v>
      </c>
      <c r="K52" s="13">
        <v>16.61</v>
      </c>
      <c r="L52" s="13">
        <v>17.07</v>
      </c>
      <c r="M52" s="13">
        <v>17.57</v>
      </c>
      <c r="N52" s="13">
        <v>18.079999999999998</v>
      </c>
      <c r="O52" s="13">
        <v>18.72</v>
      </c>
      <c r="P52" s="13">
        <v>19.260000000000002</v>
      </c>
      <c r="Q52" s="13">
        <v>19.72</v>
      </c>
      <c r="R52" s="13">
        <v>20.329999999999998</v>
      </c>
      <c r="S52" s="13">
        <v>20.93</v>
      </c>
      <c r="T52" s="13">
        <v>21.57</v>
      </c>
      <c r="U52" s="13">
        <v>22.32</v>
      </c>
      <c r="V52" s="13">
        <v>23.04</v>
      </c>
      <c r="W52" s="13">
        <v>23.8</v>
      </c>
      <c r="X52" s="13">
        <v>24.6</v>
      </c>
      <c r="Y52" s="13">
        <v>25.25</v>
      </c>
      <c r="Z52" s="13">
        <v>25.86</v>
      </c>
      <c r="AA52" s="13">
        <v>26.49</v>
      </c>
      <c r="AB52" s="13">
        <v>26.97</v>
      </c>
      <c r="AC52" s="13">
        <v>27.38</v>
      </c>
      <c r="AD52" s="13">
        <v>27.92</v>
      </c>
      <c r="AE52" s="13">
        <v>28.52</v>
      </c>
      <c r="AF52" s="13">
        <v>29.21</v>
      </c>
      <c r="AG52" s="13">
        <v>29.75</v>
      </c>
      <c r="AH52" s="13">
        <v>28.8</v>
      </c>
      <c r="AI52" s="13">
        <v>27.9</v>
      </c>
      <c r="AJ52" s="13">
        <v>27.21</v>
      </c>
      <c r="AK52" s="13">
        <v>26.58</v>
      </c>
    </row>
    <row r="53" spans="1:37" s="33" customFormat="1" x14ac:dyDescent="0.3">
      <c r="A53" s="13" t="str">
        <f t="shared" si="0"/>
        <v>SDG_NoInv_Base_ReproTest02C_GVAanmet</v>
      </c>
      <c r="B53" s="37" t="s">
        <v>220</v>
      </c>
      <c r="C53" s="38" t="s">
        <v>262</v>
      </c>
      <c r="D53" s="130" t="s">
        <v>3</v>
      </c>
      <c r="E53" s="13" t="s">
        <v>52</v>
      </c>
      <c r="F53" s="13">
        <v>17.63</v>
      </c>
      <c r="G53" s="13">
        <v>17.600000000000001</v>
      </c>
      <c r="H53" s="13">
        <v>18.04</v>
      </c>
      <c r="I53" s="13">
        <v>18.27</v>
      </c>
      <c r="J53" s="13">
        <v>18.53</v>
      </c>
      <c r="K53" s="13">
        <v>18.96</v>
      </c>
      <c r="L53" s="13">
        <v>19.489999999999998</v>
      </c>
      <c r="M53" s="13">
        <v>20.11</v>
      </c>
      <c r="N53" s="13">
        <v>20.75</v>
      </c>
      <c r="O53" s="13">
        <v>21.72</v>
      </c>
      <c r="P53" s="13">
        <v>22.45</v>
      </c>
      <c r="Q53" s="13">
        <v>23.07</v>
      </c>
      <c r="R53" s="13">
        <v>23.81</v>
      </c>
      <c r="S53" s="13">
        <v>24.59</v>
      </c>
      <c r="T53" s="13">
        <v>25.42</v>
      </c>
      <c r="U53" s="13">
        <v>26.4</v>
      </c>
      <c r="V53" s="13">
        <v>27.42</v>
      </c>
      <c r="W53" s="13">
        <v>28.44</v>
      </c>
      <c r="X53" s="13">
        <v>29.4</v>
      </c>
      <c r="Y53" s="13">
        <v>30.29</v>
      </c>
      <c r="Z53" s="13">
        <v>31.19</v>
      </c>
      <c r="AA53" s="13">
        <v>32.1</v>
      </c>
      <c r="AB53" s="13">
        <v>32.909999999999997</v>
      </c>
      <c r="AC53" s="13">
        <v>33.69</v>
      </c>
      <c r="AD53" s="13">
        <v>34.67</v>
      </c>
      <c r="AE53" s="13">
        <v>35.71</v>
      </c>
      <c r="AF53" s="13">
        <v>36.83</v>
      </c>
      <c r="AG53" s="13">
        <v>37.700000000000003</v>
      </c>
      <c r="AH53" s="13">
        <v>36.9</v>
      </c>
      <c r="AI53" s="13">
        <v>36</v>
      </c>
      <c r="AJ53" s="13">
        <v>35.409999999999997</v>
      </c>
      <c r="AK53" s="13">
        <v>34.82</v>
      </c>
    </row>
    <row r="54" spans="1:37" s="33" customFormat="1" x14ac:dyDescent="0.3">
      <c r="A54" s="13" t="str">
        <f t="shared" si="0"/>
        <v>SDG_NoInv_Base_ReproTest02C_GVAairon</v>
      </c>
      <c r="B54" s="37" t="s">
        <v>220</v>
      </c>
      <c r="C54" s="38" t="s">
        <v>262</v>
      </c>
      <c r="D54" s="130" t="s">
        <v>3</v>
      </c>
      <c r="E54" s="13" t="s">
        <v>53</v>
      </c>
      <c r="F54" s="13">
        <v>20.84</v>
      </c>
      <c r="G54" s="13">
        <v>23.55</v>
      </c>
      <c r="H54" s="13">
        <v>23.33</v>
      </c>
      <c r="I54" s="13">
        <v>23.04</v>
      </c>
      <c r="J54" s="13">
        <v>22.95</v>
      </c>
      <c r="K54" s="13">
        <v>23.16</v>
      </c>
      <c r="L54" s="13">
        <v>23.58</v>
      </c>
      <c r="M54" s="13">
        <v>24.27</v>
      </c>
      <c r="N54" s="13">
        <v>24.89</v>
      </c>
      <c r="O54" s="13">
        <v>26.04</v>
      </c>
      <c r="P54" s="13">
        <v>26.76</v>
      </c>
      <c r="Q54" s="13">
        <v>27.25</v>
      </c>
      <c r="R54" s="13">
        <v>27.8</v>
      </c>
      <c r="S54" s="13">
        <v>28.42</v>
      </c>
      <c r="T54" s="13">
        <v>29.1</v>
      </c>
      <c r="U54" s="13">
        <v>29.95</v>
      </c>
      <c r="V54" s="13">
        <v>31.08</v>
      </c>
      <c r="W54" s="13">
        <v>32.08</v>
      </c>
      <c r="X54" s="13">
        <v>32.85</v>
      </c>
      <c r="Y54" s="13">
        <v>33.68</v>
      </c>
      <c r="Z54" s="13">
        <v>34.42</v>
      </c>
      <c r="AA54" s="13">
        <v>35.33</v>
      </c>
      <c r="AB54" s="13">
        <v>34.69</v>
      </c>
      <c r="AC54" s="13">
        <v>34.79</v>
      </c>
      <c r="AD54" s="13">
        <v>35.619999999999997</v>
      </c>
      <c r="AE54" s="13">
        <v>36.67</v>
      </c>
      <c r="AF54" s="13">
        <v>37.82</v>
      </c>
      <c r="AG54" s="13">
        <v>38.659999999999997</v>
      </c>
      <c r="AH54" s="13">
        <v>36.74</v>
      </c>
      <c r="AI54" s="13">
        <v>35.44</v>
      </c>
      <c r="AJ54" s="13">
        <v>34.68</v>
      </c>
      <c r="AK54" s="13">
        <v>34.07</v>
      </c>
    </row>
    <row r="55" spans="1:37" s="33" customFormat="1" x14ac:dyDescent="0.3">
      <c r="A55" s="13" t="str">
        <f t="shared" si="0"/>
        <v>SDG_NoInv_Base_ReproTest02C_GVAanfrm</v>
      </c>
      <c r="B55" s="37" t="s">
        <v>220</v>
      </c>
      <c r="C55" s="38" t="s">
        <v>262</v>
      </c>
      <c r="D55" s="130" t="s">
        <v>3</v>
      </c>
      <c r="E55" s="13" t="s">
        <v>54</v>
      </c>
      <c r="F55" s="13">
        <v>13.07</v>
      </c>
      <c r="G55" s="13">
        <v>13.67</v>
      </c>
      <c r="H55" s="13">
        <v>12.56</v>
      </c>
      <c r="I55" s="13">
        <v>11.18</v>
      </c>
      <c r="J55" s="13">
        <v>10.74</v>
      </c>
      <c r="K55" s="13">
        <v>10.79</v>
      </c>
      <c r="L55" s="13">
        <v>11.3</v>
      </c>
      <c r="M55" s="13">
        <v>12.91</v>
      </c>
      <c r="N55" s="13">
        <v>14.13</v>
      </c>
      <c r="O55" s="13">
        <v>18.260000000000002</v>
      </c>
      <c r="P55" s="13">
        <v>19.760000000000002</v>
      </c>
      <c r="Q55" s="13">
        <v>20.02</v>
      </c>
      <c r="R55" s="13">
        <v>20.09</v>
      </c>
      <c r="S55" s="13">
        <v>20.49</v>
      </c>
      <c r="T55" s="13">
        <v>21.05</v>
      </c>
      <c r="U55" s="13">
        <v>22.02</v>
      </c>
      <c r="V55" s="13">
        <v>24.62</v>
      </c>
      <c r="W55" s="13">
        <v>26.57</v>
      </c>
      <c r="X55" s="13">
        <v>26.74</v>
      </c>
      <c r="Y55" s="13">
        <v>27.85</v>
      </c>
      <c r="Z55" s="13">
        <v>28.48</v>
      </c>
      <c r="AA55" s="13">
        <v>29.88</v>
      </c>
      <c r="AB55" s="13">
        <v>22.77</v>
      </c>
      <c r="AC55" s="13">
        <v>20.66</v>
      </c>
      <c r="AD55" s="13">
        <v>21.46</v>
      </c>
      <c r="AE55" s="13">
        <v>22.96</v>
      </c>
      <c r="AF55" s="13">
        <v>24.64</v>
      </c>
      <c r="AG55" s="13">
        <v>25.44</v>
      </c>
      <c r="AH55" s="13">
        <v>19.510000000000002</v>
      </c>
      <c r="AI55" s="13">
        <v>16.2</v>
      </c>
      <c r="AJ55" s="13">
        <v>14.86</v>
      </c>
      <c r="AK55" s="13">
        <v>13.97</v>
      </c>
    </row>
    <row r="56" spans="1:37" s="33" customFormat="1" x14ac:dyDescent="0.3">
      <c r="A56" s="13" t="str">
        <f t="shared" si="0"/>
        <v>SDG_NoInv_Base_ReproTest02C_GVAametp</v>
      </c>
      <c r="B56" s="37" t="s">
        <v>220</v>
      </c>
      <c r="C56" s="38" t="s">
        <v>262</v>
      </c>
      <c r="D56" s="130" t="s">
        <v>3</v>
      </c>
      <c r="E56" s="13" t="s">
        <v>55</v>
      </c>
      <c r="F56" s="13">
        <v>33.25</v>
      </c>
      <c r="G56" s="13">
        <v>35.76</v>
      </c>
      <c r="H56" s="13">
        <v>36.71</v>
      </c>
      <c r="I56" s="13">
        <v>37.08</v>
      </c>
      <c r="J56" s="13">
        <v>37.56</v>
      </c>
      <c r="K56" s="13">
        <v>38.39</v>
      </c>
      <c r="L56" s="13">
        <v>39.549999999999997</v>
      </c>
      <c r="M56" s="13">
        <v>40.93</v>
      </c>
      <c r="N56" s="13">
        <v>42.28</v>
      </c>
      <c r="O56" s="13">
        <v>44.4</v>
      </c>
      <c r="P56" s="13">
        <v>45.91</v>
      </c>
      <c r="Q56" s="13">
        <v>47.11</v>
      </c>
      <c r="R56" s="13">
        <v>48.58</v>
      </c>
      <c r="S56" s="13">
        <v>50.12</v>
      </c>
      <c r="T56" s="13">
        <v>51.77</v>
      </c>
      <c r="U56" s="13">
        <v>53.73</v>
      </c>
      <c r="V56" s="13">
        <v>55.94</v>
      </c>
      <c r="W56" s="13">
        <v>57.94</v>
      </c>
      <c r="X56" s="13">
        <v>59.5</v>
      </c>
      <c r="Y56" s="13">
        <v>61.26</v>
      </c>
      <c r="Z56" s="13">
        <v>62.98</v>
      </c>
      <c r="AA56" s="13">
        <v>64.819999999999993</v>
      </c>
      <c r="AB56" s="13">
        <v>66.22</v>
      </c>
      <c r="AC56" s="13">
        <v>67.650000000000006</v>
      </c>
      <c r="AD56" s="13">
        <v>69.63</v>
      </c>
      <c r="AE56" s="13">
        <v>71.84</v>
      </c>
      <c r="AF56" s="13">
        <v>74.23</v>
      </c>
      <c r="AG56" s="13">
        <v>76.16</v>
      </c>
      <c r="AH56" s="13">
        <v>73.67</v>
      </c>
      <c r="AI56" s="13">
        <v>71.31</v>
      </c>
      <c r="AJ56" s="13">
        <v>69.81</v>
      </c>
      <c r="AK56" s="13">
        <v>68.459999999999994</v>
      </c>
    </row>
    <row r="57" spans="1:37" s="33" customFormat="1" x14ac:dyDescent="0.3">
      <c r="A57" s="13" t="str">
        <f t="shared" si="0"/>
        <v>SDG_NoInv_Base_ReproTest02C_GVAamach</v>
      </c>
      <c r="B57" s="37" t="s">
        <v>220</v>
      </c>
      <c r="C57" s="38" t="s">
        <v>262</v>
      </c>
      <c r="D57" s="130" t="s">
        <v>3</v>
      </c>
      <c r="E57" s="13" t="s">
        <v>56</v>
      </c>
      <c r="F57" s="13">
        <v>38.67</v>
      </c>
      <c r="G57" s="13">
        <v>40.92</v>
      </c>
      <c r="H57" s="13">
        <v>41.79</v>
      </c>
      <c r="I57" s="13">
        <v>41.92</v>
      </c>
      <c r="J57" s="13">
        <v>42.29</v>
      </c>
      <c r="K57" s="13">
        <v>43.13</v>
      </c>
      <c r="L57" s="13">
        <v>44.39</v>
      </c>
      <c r="M57" s="13">
        <v>46.13</v>
      </c>
      <c r="N57" s="13">
        <v>47.72</v>
      </c>
      <c r="O57" s="13">
        <v>50.56</v>
      </c>
      <c r="P57" s="13">
        <v>52.29</v>
      </c>
      <c r="Q57" s="13">
        <v>53.6</v>
      </c>
      <c r="R57" s="13">
        <v>55.14</v>
      </c>
      <c r="S57" s="13">
        <v>56.85</v>
      </c>
      <c r="T57" s="13">
        <v>58.72</v>
      </c>
      <c r="U57" s="13">
        <v>60.96</v>
      </c>
      <c r="V57" s="13">
        <v>63.54</v>
      </c>
      <c r="W57" s="13">
        <v>65.83</v>
      </c>
      <c r="X57" s="13">
        <v>67.58</v>
      </c>
      <c r="Y57" s="13">
        <v>69.73</v>
      </c>
      <c r="Z57" s="13">
        <v>71.81</v>
      </c>
      <c r="AA57" s="13">
        <v>74.09</v>
      </c>
      <c r="AB57" s="13">
        <v>74.67</v>
      </c>
      <c r="AC57" s="13">
        <v>75.91</v>
      </c>
      <c r="AD57" s="13">
        <v>78.41</v>
      </c>
      <c r="AE57" s="13">
        <v>81.31</v>
      </c>
      <c r="AF57" s="13">
        <v>84.41</v>
      </c>
      <c r="AG57" s="13">
        <v>86.76</v>
      </c>
      <c r="AH57" s="13">
        <v>82.9</v>
      </c>
      <c r="AI57" s="13">
        <v>79.5</v>
      </c>
      <c r="AJ57" s="13">
        <v>77.59</v>
      </c>
      <c r="AK57" s="13">
        <v>75.959999999999994</v>
      </c>
    </row>
    <row r="58" spans="1:37" s="33" customFormat="1" x14ac:dyDescent="0.3">
      <c r="A58" s="13" t="str">
        <f t="shared" si="0"/>
        <v>SDG_NoInv_Base_ReproTest02C_GVAafcel</v>
      </c>
      <c r="B58" s="37" t="s">
        <v>220</v>
      </c>
      <c r="C58" s="38" t="s">
        <v>262</v>
      </c>
      <c r="D58" s="130" t="s">
        <v>3</v>
      </c>
      <c r="E58" s="13" t="s">
        <v>57</v>
      </c>
      <c r="F58" s="13">
        <v>0.28999999999999998</v>
      </c>
      <c r="G58" s="13">
        <v>0.28999999999999998</v>
      </c>
      <c r="H58" s="13">
        <v>0.28999999999999998</v>
      </c>
      <c r="I58" s="13">
        <v>0.28000000000000003</v>
      </c>
      <c r="J58" s="13">
        <v>0.27</v>
      </c>
      <c r="K58" s="13">
        <v>0.27</v>
      </c>
      <c r="L58" s="13">
        <v>0.28000000000000003</v>
      </c>
      <c r="M58" s="13">
        <v>0.28999999999999998</v>
      </c>
      <c r="N58" s="13">
        <v>0.3</v>
      </c>
      <c r="O58" s="13">
        <v>0.34</v>
      </c>
      <c r="P58" s="13">
        <v>0.35</v>
      </c>
      <c r="Q58" s="13">
        <v>0.35</v>
      </c>
      <c r="R58" s="13">
        <v>0.35</v>
      </c>
      <c r="S58" s="13">
        <v>0.35</v>
      </c>
      <c r="T58" s="13">
        <v>0.35</v>
      </c>
      <c r="U58" s="13">
        <v>0.35</v>
      </c>
      <c r="V58" s="13">
        <v>0.36</v>
      </c>
      <c r="W58" s="13">
        <v>0.36</v>
      </c>
      <c r="X58" s="13">
        <v>0.36</v>
      </c>
      <c r="Y58" s="13">
        <v>5.18</v>
      </c>
      <c r="Z58" s="13">
        <v>10.29</v>
      </c>
      <c r="AA58" s="13">
        <v>15.46</v>
      </c>
      <c r="AB58" s="13">
        <v>16.16</v>
      </c>
      <c r="AC58" s="13">
        <v>16.95</v>
      </c>
      <c r="AD58" s="13">
        <v>18.079999999999998</v>
      </c>
      <c r="AE58" s="13">
        <v>19.260000000000002</v>
      </c>
      <c r="AF58" s="13">
        <v>20.48</v>
      </c>
      <c r="AG58" s="13">
        <v>20.329999999999998</v>
      </c>
      <c r="AH58" s="13">
        <v>18.920000000000002</v>
      </c>
      <c r="AI58" s="13">
        <v>17.23</v>
      </c>
      <c r="AJ58" s="13">
        <v>16.260000000000002</v>
      </c>
      <c r="AK58" s="13">
        <v>15.42</v>
      </c>
    </row>
    <row r="59" spans="1:37" s="33" customFormat="1" x14ac:dyDescent="0.3">
      <c r="A59" s="13" t="str">
        <f t="shared" si="0"/>
        <v>SDG_NoInv_Base_ReproTest02C_GVAaelct</v>
      </c>
      <c r="B59" s="37" t="s">
        <v>220</v>
      </c>
      <c r="C59" s="38" t="s">
        <v>262</v>
      </c>
      <c r="D59" s="130" t="s">
        <v>3</v>
      </c>
      <c r="E59" s="13" t="s">
        <v>58</v>
      </c>
      <c r="F59" s="13">
        <v>0.08</v>
      </c>
      <c r="G59" s="13">
        <v>0.08</v>
      </c>
      <c r="H59" s="13">
        <v>0.08</v>
      </c>
      <c r="I59" s="13">
        <v>0.08</v>
      </c>
      <c r="J59" s="13">
        <v>7.0000000000000007E-2</v>
      </c>
      <c r="K59" s="13">
        <v>7.0000000000000007E-2</v>
      </c>
      <c r="L59" s="13">
        <v>0.08</v>
      </c>
      <c r="M59" s="13">
        <v>0.08</v>
      </c>
      <c r="N59" s="13">
        <v>0.08</v>
      </c>
      <c r="O59" s="13">
        <v>0.09</v>
      </c>
      <c r="P59" s="13">
        <v>0.09</v>
      </c>
      <c r="Q59" s="13">
        <v>0.09</v>
      </c>
      <c r="R59" s="13">
        <v>0.09</v>
      </c>
      <c r="S59" s="13">
        <v>0.09</v>
      </c>
      <c r="T59" s="13">
        <v>0.09</v>
      </c>
      <c r="U59" s="13">
        <v>0.09</v>
      </c>
      <c r="V59" s="13">
        <v>0.1</v>
      </c>
      <c r="W59" s="13">
        <v>0.1</v>
      </c>
      <c r="X59" s="13">
        <v>3.89</v>
      </c>
      <c r="Y59" s="13">
        <v>3.89</v>
      </c>
      <c r="Z59" s="13">
        <v>2.13</v>
      </c>
      <c r="AA59" s="13">
        <v>2.13</v>
      </c>
      <c r="AB59" s="13">
        <v>2.0699999999999998</v>
      </c>
      <c r="AC59" s="13">
        <v>2.0299999999999998</v>
      </c>
      <c r="AD59" s="13">
        <v>1.1399999999999999</v>
      </c>
      <c r="AE59" s="13">
        <v>1.1499999999999999</v>
      </c>
      <c r="AF59" s="13">
        <v>1.1499999999999999</v>
      </c>
      <c r="AG59" s="13">
        <v>1.1399999999999999</v>
      </c>
      <c r="AH59" s="13">
        <v>1.07</v>
      </c>
      <c r="AI59" s="13">
        <v>7.44</v>
      </c>
      <c r="AJ59" s="13">
        <v>7.07</v>
      </c>
      <c r="AK59" s="13">
        <v>6.75</v>
      </c>
    </row>
    <row r="60" spans="1:37" s="33" customFormat="1" x14ac:dyDescent="0.3">
      <c r="A60" s="13" t="str">
        <f t="shared" si="0"/>
        <v>SDG_NoInv_Base_ReproTest02C_GVAaemch</v>
      </c>
      <c r="B60" s="37" t="s">
        <v>220</v>
      </c>
      <c r="C60" s="38" t="s">
        <v>262</v>
      </c>
      <c r="D60" s="130" t="s">
        <v>3</v>
      </c>
      <c r="E60" s="13" t="s">
        <v>59</v>
      </c>
      <c r="F60" s="13">
        <v>8.99</v>
      </c>
      <c r="G60" s="13">
        <v>9.75</v>
      </c>
      <c r="H60" s="13">
        <v>10.039999999999999</v>
      </c>
      <c r="I60" s="13">
        <v>10.09</v>
      </c>
      <c r="J60" s="13">
        <v>10.16</v>
      </c>
      <c r="K60" s="13">
        <v>10.37</v>
      </c>
      <c r="L60" s="13">
        <v>10.69</v>
      </c>
      <c r="M60" s="13">
        <v>11.17</v>
      </c>
      <c r="N60" s="13">
        <v>11.6</v>
      </c>
      <c r="O60" s="13">
        <v>12.33</v>
      </c>
      <c r="P60" s="13">
        <v>12.81</v>
      </c>
      <c r="Q60" s="13">
        <v>13.16</v>
      </c>
      <c r="R60" s="13">
        <v>13.57</v>
      </c>
      <c r="S60" s="13">
        <v>14.02</v>
      </c>
      <c r="T60" s="13">
        <v>14.49</v>
      </c>
      <c r="U60" s="13">
        <v>15.07</v>
      </c>
      <c r="V60" s="13">
        <v>15.69</v>
      </c>
      <c r="W60" s="13">
        <v>16.29</v>
      </c>
      <c r="X60" s="13">
        <v>16.82</v>
      </c>
      <c r="Y60" s="13">
        <v>17.34</v>
      </c>
      <c r="Z60" s="13">
        <v>17.84</v>
      </c>
      <c r="AA60" s="13">
        <v>18.399999999999999</v>
      </c>
      <c r="AB60" s="13">
        <v>18.309999999999999</v>
      </c>
      <c r="AC60" s="13">
        <v>18.420000000000002</v>
      </c>
      <c r="AD60" s="13">
        <v>18.91</v>
      </c>
      <c r="AE60" s="13">
        <v>19.510000000000002</v>
      </c>
      <c r="AF60" s="13">
        <v>20.190000000000001</v>
      </c>
      <c r="AG60" s="13">
        <v>20.78</v>
      </c>
      <c r="AH60" s="13">
        <v>19.57</v>
      </c>
      <c r="AI60" s="13">
        <v>18.46</v>
      </c>
      <c r="AJ60" s="13">
        <v>17.850000000000001</v>
      </c>
      <c r="AK60" s="13">
        <v>17.309999999999999</v>
      </c>
    </row>
    <row r="61" spans="1:37" s="33" customFormat="1" x14ac:dyDescent="0.3">
      <c r="A61" s="13" t="str">
        <f t="shared" si="0"/>
        <v>SDG_NoInv_Base_ReproTest02C_GVAasequ</v>
      </c>
      <c r="B61" s="37" t="s">
        <v>220</v>
      </c>
      <c r="C61" s="38" t="s">
        <v>262</v>
      </c>
      <c r="D61" s="130" t="s">
        <v>3</v>
      </c>
      <c r="E61" s="13" t="s">
        <v>60</v>
      </c>
      <c r="F61" s="13">
        <v>8.7799999999999994</v>
      </c>
      <c r="G61" s="13">
        <v>9.99</v>
      </c>
      <c r="H61" s="13">
        <v>10.039999999999999</v>
      </c>
      <c r="I61" s="13">
        <v>9.8699999999999992</v>
      </c>
      <c r="J61" s="13">
        <v>9.86</v>
      </c>
      <c r="K61" s="13">
        <v>10.01</v>
      </c>
      <c r="L61" s="13">
        <v>10.28</v>
      </c>
      <c r="M61" s="13">
        <v>10.79</v>
      </c>
      <c r="N61" s="13">
        <v>11.22</v>
      </c>
      <c r="O61" s="13">
        <v>12.07</v>
      </c>
      <c r="P61" s="13">
        <v>12.5</v>
      </c>
      <c r="Q61" s="13">
        <v>12.81</v>
      </c>
      <c r="R61" s="13">
        <v>13.15</v>
      </c>
      <c r="S61" s="13">
        <v>13.55</v>
      </c>
      <c r="T61" s="13">
        <v>14.01</v>
      </c>
      <c r="U61" s="13">
        <v>14.57</v>
      </c>
      <c r="V61" s="13">
        <v>15.12</v>
      </c>
      <c r="W61" s="13">
        <v>15.71</v>
      </c>
      <c r="X61" s="13">
        <v>16.329999999999998</v>
      </c>
      <c r="Y61" s="13">
        <v>16.899999999999999</v>
      </c>
      <c r="Z61" s="13">
        <v>17.440000000000001</v>
      </c>
      <c r="AA61" s="13">
        <v>18.059999999999999</v>
      </c>
      <c r="AB61" s="13">
        <v>17.71</v>
      </c>
      <c r="AC61" s="13">
        <v>17.760000000000002</v>
      </c>
      <c r="AD61" s="13">
        <v>18.36</v>
      </c>
      <c r="AE61" s="13">
        <v>19.09</v>
      </c>
      <c r="AF61" s="13">
        <v>19.87</v>
      </c>
      <c r="AG61" s="13">
        <v>20.48</v>
      </c>
      <c r="AH61" s="13">
        <v>19</v>
      </c>
      <c r="AI61" s="13">
        <v>17.690000000000001</v>
      </c>
      <c r="AJ61" s="13">
        <v>17.04</v>
      </c>
      <c r="AK61" s="13">
        <v>16.52</v>
      </c>
    </row>
    <row r="62" spans="1:37" s="33" customFormat="1" x14ac:dyDescent="0.3">
      <c r="A62" s="13" t="str">
        <f t="shared" si="0"/>
        <v>SDG_NoInv_Base_ReproTest02C_GVAavehi</v>
      </c>
      <c r="B62" s="37" t="s">
        <v>220</v>
      </c>
      <c r="C62" s="38" t="s">
        <v>262</v>
      </c>
      <c r="D62" s="130" t="s">
        <v>3</v>
      </c>
      <c r="E62" s="13" t="s">
        <v>61</v>
      </c>
      <c r="F62" s="13">
        <v>39.57</v>
      </c>
      <c r="G62" s="13">
        <v>42.98</v>
      </c>
      <c r="H62" s="13">
        <v>44.11</v>
      </c>
      <c r="I62" s="13">
        <v>44.26</v>
      </c>
      <c r="J62" s="13">
        <v>44.6</v>
      </c>
      <c r="K62" s="13">
        <v>45.6</v>
      </c>
      <c r="L62" s="13">
        <v>47.03</v>
      </c>
      <c r="M62" s="13">
        <v>49.07</v>
      </c>
      <c r="N62" s="13">
        <v>50.99</v>
      </c>
      <c r="O62" s="13">
        <v>53.5</v>
      </c>
      <c r="P62" s="13">
        <v>55.57</v>
      </c>
      <c r="Q62" s="13">
        <v>57.41</v>
      </c>
      <c r="R62" s="13">
        <v>59.52</v>
      </c>
      <c r="S62" s="13">
        <v>61.76</v>
      </c>
      <c r="T62" s="13">
        <v>64.2</v>
      </c>
      <c r="U62" s="13">
        <v>67.13</v>
      </c>
      <c r="V62" s="13">
        <v>70.349999999999994</v>
      </c>
      <c r="W62" s="13">
        <v>73.459999999999994</v>
      </c>
      <c r="X62" s="13">
        <v>76.17</v>
      </c>
      <c r="Y62" s="13">
        <v>77.150000000000006</v>
      </c>
      <c r="Z62" s="13">
        <v>78.2</v>
      </c>
      <c r="AA62" s="13">
        <v>79.38</v>
      </c>
      <c r="AB62" s="13">
        <v>79.67</v>
      </c>
      <c r="AC62" s="13">
        <v>80.790000000000006</v>
      </c>
      <c r="AD62" s="13">
        <v>83.43</v>
      </c>
      <c r="AE62" s="13">
        <v>86.56</v>
      </c>
      <c r="AF62" s="13">
        <v>89.95</v>
      </c>
      <c r="AG62" s="13">
        <v>93.19</v>
      </c>
      <c r="AH62" s="13">
        <v>89.09</v>
      </c>
      <c r="AI62" s="13">
        <v>84.77</v>
      </c>
      <c r="AJ62" s="13">
        <v>82.26</v>
      </c>
      <c r="AK62" s="13">
        <v>80.14</v>
      </c>
    </row>
    <row r="63" spans="1:37" s="33" customFormat="1" x14ac:dyDescent="0.3">
      <c r="A63" s="13" t="str">
        <f t="shared" si="0"/>
        <v>SDG_NoInv_Base_ReproTest02C_GVAatequ</v>
      </c>
      <c r="B63" s="37" t="s">
        <v>220</v>
      </c>
      <c r="C63" s="38" t="s">
        <v>262</v>
      </c>
      <c r="D63" s="130" t="s">
        <v>3</v>
      </c>
      <c r="E63" s="13" t="s">
        <v>62</v>
      </c>
      <c r="F63" s="13">
        <v>7.09</v>
      </c>
      <c r="G63" s="13">
        <v>7.24</v>
      </c>
      <c r="H63" s="13">
        <v>7.46</v>
      </c>
      <c r="I63" s="13">
        <v>7.3</v>
      </c>
      <c r="J63" s="13">
        <v>7.31</v>
      </c>
      <c r="K63" s="13">
        <v>7.42</v>
      </c>
      <c r="L63" s="13">
        <v>7.66</v>
      </c>
      <c r="M63" s="13">
        <v>8.15</v>
      </c>
      <c r="N63" s="13">
        <v>8.56</v>
      </c>
      <c r="O63" s="13">
        <v>9.8699999999999992</v>
      </c>
      <c r="P63" s="13">
        <v>10.43</v>
      </c>
      <c r="Q63" s="13">
        <v>10.72</v>
      </c>
      <c r="R63" s="13">
        <v>10.92</v>
      </c>
      <c r="S63" s="13">
        <v>11.21</v>
      </c>
      <c r="T63" s="13">
        <v>11.58</v>
      </c>
      <c r="U63" s="13">
        <v>12.03</v>
      </c>
      <c r="V63" s="13">
        <v>12.59</v>
      </c>
      <c r="W63" s="13">
        <v>13.07</v>
      </c>
      <c r="X63" s="13">
        <v>13.38</v>
      </c>
      <c r="Y63" s="13">
        <v>13.8</v>
      </c>
      <c r="Z63" s="13">
        <v>14.15</v>
      </c>
      <c r="AA63" s="13">
        <v>14.63</v>
      </c>
      <c r="AB63" s="13">
        <v>14</v>
      </c>
      <c r="AC63" s="13">
        <v>13.84</v>
      </c>
      <c r="AD63" s="13">
        <v>14.24</v>
      </c>
      <c r="AE63" s="13">
        <v>14.8</v>
      </c>
      <c r="AF63" s="13">
        <v>15.42</v>
      </c>
      <c r="AG63" s="13">
        <v>15.78</v>
      </c>
      <c r="AH63" s="13">
        <v>14.21</v>
      </c>
      <c r="AI63" s="13">
        <v>12.89</v>
      </c>
      <c r="AJ63" s="13">
        <v>12.2</v>
      </c>
      <c r="AK63" s="13">
        <v>11.65</v>
      </c>
    </row>
    <row r="64" spans="1:37" s="33" customFormat="1" x14ac:dyDescent="0.3">
      <c r="A64" s="13" t="str">
        <f t="shared" si="0"/>
        <v>SDG_NoInv_Base_ReproTest02C_GVAafurn</v>
      </c>
      <c r="B64" s="37" t="s">
        <v>220</v>
      </c>
      <c r="C64" s="38" t="s">
        <v>262</v>
      </c>
      <c r="D64" s="130" t="s">
        <v>3</v>
      </c>
      <c r="E64" s="13" t="s">
        <v>63</v>
      </c>
      <c r="F64" s="13">
        <v>6.09</v>
      </c>
      <c r="G64" s="13">
        <v>6.48</v>
      </c>
      <c r="H64" s="13">
        <v>6.65</v>
      </c>
      <c r="I64" s="13">
        <v>6.72</v>
      </c>
      <c r="J64" s="13">
        <v>6.83</v>
      </c>
      <c r="K64" s="13">
        <v>7</v>
      </c>
      <c r="L64" s="13">
        <v>7.22</v>
      </c>
      <c r="M64" s="13">
        <v>7.49</v>
      </c>
      <c r="N64" s="13">
        <v>7.76</v>
      </c>
      <c r="O64" s="13">
        <v>8.23</v>
      </c>
      <c r="P64" s="13">
        <v>8.5399999999999991</v>
      </c>
      <c r="Q64" s="13">
        <v>8.7799999999999994</v>
      </c>
      <c r="R64" s="13">
        <v>9.06</v>
      </c>
      <c r="S64" s="13">
        <v>9.3699999999999992</v>
      </c>
      <c r="T64" s="13">
        <v>9.6999999999999993</v>
      </c>
      <c r="U64" s="13">
        <v>10.08</v>
      </c>
      <c r="V64" s="13">
        <v>10.49</v>
      </c>
      <c r="W64" s="13">
        <v>10.9</v>
      </c>
      <c r="X64" s="13">
        <v>11.27</v>
      </c>
      <c r="Y64" s="13">
        <v>11.63</v>
      </c>
      <c r="Z64" s="13">
        <v>11.98</v>
      </c>
      <c r="AA64" s="13">
        <v>12.34</v>
      </c>
      <c r="AB64" s="13">
        <v>12.68</v>
      </c>
      <c r="AC64" s="13">
        <v>12.97</v>
      </c>
      <c r="AD64" s="13">
        <v>13.34</v>
      </c>
      <c r="AE64" s="13">
        <v>13.73</v>
      </c>
      <c r="AF64" s="13">
        <v>14.17</v>
      </c>
      <c r="AG64" s="13">
        <v>14.54</v>
      </c>
      <c r="AH64" s="13">
        <v>14.18</v>
      </c>
      <c r="AI64" s="13">
        <v>13.77</v>
      </c>
      <c r="AJ64" s="13">
        <v>13.5</v>
      </c>
      <c r="AK64" s="13">
        <v>13.23</v>
      </c>
    </row>
    <row r="65" spans="1:37" s="33" customFormat="1" x14ac:dyDescent="0.3">
      <c r="A65" s="13" t="str">
        <f t="shared" si="0"/>
        <v>SDG_NoInv_Base_ReproTest02C_GVAaoman</v>
      </c>
      <c r="B65" s="37" t="s">
        <v>220</v>
      </c>
      <c r="C65" s="38" t="s">
        <v>262</v>
      </c>
      <c r="D65" s="130" t="s">
        <v>3</v>
      </c>
      <c r="E65" s="13" t="s">
        <v>64</v>
      </c>
      <c r="F65" s="13">
        <v>25.46</v>
      </c>
      <c r="G65" s="13">
        <v>26.09</v>
      </c>
      <c r="H65" s="13">
        <v>26.87</v>
      </c>
      <c r="I65" s="13">
        <v>26.65</v>
      </c>
      <c r="J65" s="13">
        <v>27.04</v>
      </c>
      <c r="K65" s="13">
        <v>27.54</v>
      </c>
      <c r="L65" s="13">
        <v>28.26</v>
      </c>
      <c r="M65" s="13">
        <v>29.38</v>
      </c>
      <c r="N65" s="13">
        <v>30.41</v>
      </c>
      <c r="O65" s="13">
        <v>34.31</v>
      </c>
      <c r="P65" s="13">
        <v>35.71</v>
      </c>
      <c r="Q65" s="13">
        <v>36.39</v>
      </c>
      <c r="R65" s="13">
        <v>37.14</v>
      </c>
      <c r="S65" s="13">
        <v>38.11</v>
      </c>
      <c r="T65" s="13">
        <v>39.25</v>
      </c>
      <c r="U65" s="13">
        <v>40.51</v>
      </c>
      <c r="V65" s="13">
        <v>41.66</v>
      </c>
      <c r="W65" s="13">
        <v>43.01</v>
      </c>
      <c r="X65" s="13">
        <v>44.35</v>
      </c>
      <c r="Y65" s="13">
        <v>45.48</v>
      </c>
      <c r="Z65" s="13">
        <v>46.5</v>
      </c>
      <c r="AA65" s="13">
        <v>47.84</v>
      </c>
      <c r="AB65" s="13">
        <v>48.77</v>
      </c>
      <c r="AC65" s="13">
        <v>49.72</v>
      </c>
      <c r="AD65" s="13">
        <v>51.09</v>
      </c>
      <c r="AE65" s="13">
        <v>52.51</v>
      </c>
      <c r="AF65" s="13">
        <v>54.05</v>
      </c>
      <c r="AG65" s="13">
        <v>55.09</v>
      </c>
      <c r="AH65" s="13">
        <v>53.19</v>
      </c>
      <c r="AI65" s="13">
        <v>50.69</v>
      </c>
      <c r="AJ65" s="13">
        <v>49.17</v>
      </c>
      <c r="AK65" s="13">
        <v>47.7</v>
      </c>
    </row>
    <row r="66" spans="1:37" s="33" customFormat="1" x14ac:dyDescent="0.3">
      <c r="A66" s="13" t="str">
        <f t="shared" ref="A66:A129" si="1">_xlfn.CONCAT(C66,D66,E66)</f>
        <v>SDG_NoInv_Base_ReproTest02C_GVAaelec</v>
      </c>
      <c r="B66" s="37" t="s">
        <v>220</v>
      </c>
      <c r="C66" s="38" t="s">
        <v>262</v>
      </c>
      <c r="D66" s="130" t="s">
        <v>3</v>
      </c>
      <c r="E66" s="13" t="s">
        <v>65</v>
      </c>
      <c r="F66" s="13">
        <v>142.19999999999999</v>
      </c>
      <c r="G66" s="13">
        <v>152.88999999999999</v>
      </c>
      <c r="H66" s="13">
        <v>142.13</v>
      </c>
      <c r="I66" s="13">
        <v>142.88</v>
      </c>
      <c r="J66" s="13">
        <v>144.5</v>
      </c>
      <c r="K66" s="13">
        <v>147.55000000000001</v>
      </c>
      <c r="L66" s="13">
        <v>150.85</v>
      </c>
      <c r="M66" s="13">
        <v>150.1</v>
      </c>
      <c r="N66" s="13">
        <v>147.62</v>
      </c>
      <c r="O66" s="13">
        <v>146.97</v>
      </c>
      <c r="P66" s="13">
        <v>150.09</v>
      </c>
      <c r="Q66" s="13">
        <v>155.47</v>
      </c>
      <c r="R66" s="13">
        <v>165.09</v>
      </c>
      <c r="S66" s="13">
        <v>172.26</v>
      </c>
      <c r="T66" s="13">
        <v>179.32</v>
      </c>
      <c r="U66" s="13">
        <v>186.11</v>
      </c>
      <c r="V66" s="13">
        <v>186.96</v>
      </c>
      <c r="W66" s="13">
        <v>192.77</v>
      </c>
      <c r="X66" s="13">
        <v>206.37</v>
      </c>
      <c r="Y66" s="13">
        <v>218.87</v>
      </c>
      <c r="Z66" s="13">
        <v>232.41</v>
      </c>
      <c r="AA66" s="13">
        <v>246.04</v>
      </c>
      <c r="AB66" s="13">
        <v>255.22</v>
      </c>
      <c r="AC66" s="13">
        <v>266.74</v>
      </c>
      <c r="AD66" s="13">
        <v>279.58999999999997</v>
      </c>
      <c r="AE66" s="13">
        <v>292.26</v>
      </c>
      <c r="AF66" s="13">
        <v>305</v>
      </c>
      <c r="AG66" s="13">
        <v>348.76</v>
      </c>
      <c r="AH66" s="13">
        <v>386.16</v>
      </c>
      <c r="AI66" s="13">
        <v>430.55</v>
      </c>
      <c r="AJ66" s="13">
        <v>475.92</v>
      </c>
      <c r="AK66" s="13">
        <v>517.44000000000005</v>
      </c>
    </row>
    <row r="67" spans="1:37" s="33" customFormat="1" x14ac:dyDescent="0.3">
      <c r="A67" s="13" t="str">
        <f t="shared" si="1"/>
        <v>SDG_NoInv_Base_ReproTest02C_GVAawatr</v>
      </c>
      <c r="B67" s="37" t="s">
        <v>220</v>
      </c>
      <c r="C67" s="38" t="s">
        <v>262</v>
      </c>
      <c r="D67" s="130" t="s">
        <v>3</v>
      </c>
      <c r="E67" s="13" t="s">
        <v>66</v>
      </c>
      <c r="F67" s="13">
        <v>38.119999999999997</v>
      </c>
      <c r="G67" s="13">
        <v>32.1</v>
      </c>
      <c r="H67" s="13">
        <v>34.28</v>
      </c>
      <c r="I67" s="13">
        <v>35.61</v>
      </c>
      <c r="J67" s="13">
        <v>36.78</v>
      </c>
      <c r="K67" s="13">
        <v>37.99</v>
      </c>
      <c r="L67" s="13">
        <v>39.229999999999997</v>
      </c>
      <c r="M67" s="13">
        <v>40.39</v>
      </c>
      <c r="N67" s="13">
        <v>41.48</v>
      </c>
      <c r="O67" s="13">
        <v>42.83</v>
      </c>
      <c r="P67" s="13">
        <v>44.2</v>
      </c>
      <c r="Q67" s="13">
        <v>45.61</v>
      </c>
      <c r="R67" s="13">
        <v>47.38</v>
      </c>
      <c r="S67" s="13">
        <v>49.43</v>
      </c>
      <c r="T67" s="13">
        <v>51.55</v>
      </c>
      <c r="U67" s="13">
        <v>53.48</v>
      </c>
      <c r="V67" s="13">
        <v>55.55</v>
      </c>
      <c r="W67" s="13">
        <v>57.77</v>
      </c>
      <c r="X67" s="13">
        <v>59.94</v>
      </c>
      <c r="Y67" s="13">
        <v>61.82</v>
      </c>
      <c r="Z67" s="13">
        <v>63.78</v>
      </c>
      <c r="AA67" s="13">
        <v>65.760000000000005</v>
      </c>
      <c r="AB67" s="13">
        <v>68.790000000000006</v>
      </c>
      <c r="AC67" s="13">
        <v>71.47</v>
      </c>
      <c r="AD67" s="13">
        <v>74.37</v>
      </c>
      <c r="AE67" s="13">
        <v>77.27</v>
      </c>
      <c r="AF67" s="13">
        <v>80.430000000000007</v>
      </c>
      <c r="AG67" s="13">
        <v>83.43</v>
      </c>
      <c r="AH67" s="13">
        <v>85.21</v>
      </c>
      <c r="AI67" s="13">
        <v>86.48</v>
      </c>
      <c r="AJ67" s="13">
        <v>87.39</v>
      </c>
      <c r="AK67" s="13">
        <v>88</v>
      </c>
    </row>
    <row r="68" spans="1:37" s="33" customFormat="1" x14ac:dyDescent="0.3">
      <c r="A68" s="13" t="str">
        <f t="shared" si="1"/>
        <v>SDG_NoInv_Base_ReproTest02C_GVAacons</v>
      </c>
      <c r="B68" s="37" t="s">
        <v>220</v>
      </c>
      <c r="C68" s="38" t="s">
        <v>262</v>
      </c>
      <c r="D68" s="130" t="s">
        <v>3</v>
      </c>
      <c r="E68" s="13" t="s">
        <v>67</v>
      </c>
      <c r="F68" s="13">
        <v>140.65</v>
      </c>
      <c r="G68" s="13">
        <v>149.66999999999999</v>
      </c>
      <c r="H68" s="13">
        <v>149.22999999999999</v>
      </c>
      <c r="I68" s="13">
        <v>150.22</v>
      </c>
      <c r="J68" s="13">
        <v>151.46</v>
      </c>
      <c r="K68" s="13">
        <v>154.31</v>
      </c>
      <c r="L68" s="13">
        <v>158.16</v>
      </c>
      <c r="M68" s="13">
        <v>162.96</v>
      </c>
      <c r="N68" s="13">
        <v>167.7</v>
      </c>
      <c r="O68" s="13">
        <v>172.83</v>
      </c>
      <c r="P68" s="13">
        <v>178.4</v>
      </c>
      <c r="Q68" s="13">
        <v>183.8</v>
      </c>
      <c r="R68" s="13">
        <v>190.31</v>
      </c>
      <c r="S68" s="13">
        <v>197.19</v>
      </c>
      <c r="T68" s="13">
        <v>204.34</v>
      </c>
      <c r="U68" s="13">
        <v>212.39</v>
      </c>
      <c r="V68" s="13">
        <v>221.58</v>
      </c>
      <c r="W68" s="13">
        <v>229.96</v>
      </c>
      <c r="X68" s="13">
        <v>236.7</v>
      </c>
      <c r="Y68" s="13">
        <v>244.01</v>
      </c>
      <c r="Z68" s="13">
        <v>251.98</v>
      </c>
      <c r="AA68" s="13">
        <v>259.43</v>
      </c>
      <c r="AB68" s="13">
        <v>263.91000000000003</v>
      </c>
      <c r="AC68" s="13">
        <v>269.98</v>
      </c>
      <c r="AD68" s="13">
        <v>279.07</v>
      </c>
      <c r="AE68" s="13">
        <v>288.98</v>
      </c>
      <c r="AF68" s="13">
        <v>299.29000000000002</v>
      </c>
      <c r="AG68" s="13">
        <v>308.20999999999998</v>
      </c>
      <c r="AH68" s="13">
        <v>304.17</v>
      </c>
      <c r="AI68" s="13">
        <v>299.36</v>
      </c>
      <c r="AJ68" s="13">
        <v>297.27999999999997</v>
      </c>
      <c r="AK68" s="13">
        <v>294.85000000000002</v>
      </c>
    </row>
    <row r="69" spans="1:37" s="33" customFormat="1" x14ac:dyDescent="0.3">
      <c r="A69" s="13" t="str">
        <f t="shared" si="1"/>
        <v>SDG_NoInv_Base_ReproTest02C_GVAatrad</v>
      </c>
      <c r="B69" s="37" t="s">
        <v>220</v>
      </c>
      <c r="C69" s="38" t="s">
        <v>262</v>
      </c>
      <c r="D69" s="130" t="s">
        <v>3</v>
      </c>
      <c r="E69" s="13" t="s">
        <v>68</v>
      </c>
      <c r="F69" s="13">
        <v>482.47</v>
      </c>
      <c r="G69" s="13">
        <v>445.48</v>
      </c>
      <c r="H69" s="13">
        <v>462.67</v>
      </c>
      <c r="I69" s="13">
        <v>478.15</v>
      </c>
      <c r="J69" s="13">
        <v>482.27</v>
      </c>
      <c r="K69" s="13">
        <v>489.56</v>
      </c>
      <c r="L69" s="13">
        <v>499.25</v>
      </c>
      <c r="M69" s="13">
        <v>511.97</v>
      </c>
      <c r="N69" s="13">
        <v>524.26</v>
      </c>
      <c r="O69" s="13">
        <v>494.41</v>
      </c>
      <c r="P69" s="13">
        <v>505.56</v>
      </c>
      <c r="Q69" s="13">
        <v>525.29</v>
      </c>
      <c r="R69" s="13">
        <v>546.30999999999995</v>
      </c>
      <c r="S69" s="13">
        <v>566.52</v>
      </c>
      <c r="T69" s="13">
        <v>586.66999999999996</v>
      </c>
      <c r="U69" s="13">
        <v>607.91</v>
      </c>
      <c r="V69" s="13">
        <v>631.01</v>
      </c>
      <c r="W69" s="13">
        <v>653.47</v>
      </c>
      <c r="X69" s="13">
        <v>673.83</v>
      </c>
      <c r="Y69" s="13">
        <v>690.47</v>
      </c>
      <c r="Z69" s="13">
        <v>705.81</v>
      </c>
      <c r="AA69" s="13">
        <v>722.21</v>
      </c>
      <c r="AB69" s="13">
        <v>717.72</v>
      </c>
      <c r="AC69" s="13">
        <v>722.58</v>
      </c>
      <c r="AD69" s="13">
        <v>737.74</v>
      </c>
      <c r="AE69" s="13">
        <v>756</v>
      </c>
      <c r="AF69" s="13">
        <v>776.53</v>
      </c>
      <c r="AG69" s="13">
        <v>792.21</v>
      </c>
      <c r="AH69" s="13">
        <v>768.5</v>
      </c>
      <c r="AI69" s="13">
        <v>745.87</v>
      </c>
      <c r="AJ69" s="13">
        <v>731.66</v>
      </c>
      <c r="AK69" s="13">
        <v>718.81</v>
      </c>
    </row>
    <row r="70" spans="1:37" s="33" customFormat="1" x14ac:dyDescent="0.3">
      <c r="A70" s="13" t="str">
        <f t="shared" si="1"/>
        <v>SDG_NoInv_Base_ReproTest02C_GVAahotl</v>
      </c>
      <c r="B70" s="37" t="s">
        <v>220</v>
      </c>
      <c r="C70" s="38" t="s">
        <v>262</v>
      </c>
      <c r="D70" s="130" t="s">
        <v>3</v>
      </c>
      <c r="E70" s="13" t="s">
        <v>69</v>
      </c>
      <c r="F70" s="13">
        <v>37.69</v>
      </c>
      <c r="G70" s="13">
        <v>35.950000000000003</v>
      </c>
      <c r="H70" s="13">
        <v>38.119999999999997</v>
      </c>
      <c r="I70" s="13">
        <v>38.94</v>
      </c>
      <c r="J70" s="13">
        <v>39.75</v>
      </c>
      <c r="K70" s="13">
        <v>40.89</v>
      </c>
      <c r="L70" s="13">
        <v>42.12</v>
      </c>
      <c r="M70" s="13">
        <v>43.49</v>
      </c>
      <c r="N70" s="13">
        <v>44.9</v>
      </c>
      <c r="O70" s="13">
        <v>47.45</v>
      </c>
      <c r="P70" s="13">
        <v>49.24</v>
      </c>
      <c r="Q70" s="13">
        <v>50.76</v>
      </c>
      <c r="R70" s="13">
        <v>52.6</v>
      </c>
      <c r="S70" s="13">
        <v>54.63</v>
      </c>
      <c r="T70" s="13">
        <v>56.85</v>
      </c>
      <c r="U70" s="13">
        <v>59.18</v>
      </c>
      <c r="V70" s="13">
        <v>61.51</v>
      </c>
      <c r="W70" s="13">
        <v>64.12</v>
      </c>
      <c r="X70" s="13">
        <v>66.930000000000007</v>
      </c>
      <c r="Y70" s="13">
        <v>69.37</v>
      </c>
      <c r="Z70" s="13">
        <v>71.77</v>
      </c>
      <c r="AA70" s="13">
        <v>74.28</v>
      </c>
      <c r="AB70" s="13">
        <v>77.41</v>
      </c>
      <c r="AC70" s="13">
        <v>80</v>
      </c>
      <c r="AD70" s="13">
        <v>82.55</v>
      </c>
      <c r="AE70" s="13">
        <v>85.23</v>
      </c>
      <c r="AF70" s="13">
        <v>88.19</v>
      </c>
      <c r="AG70" s="13">
        <v>91.01</v>
      </c>
      <c r="AH70" s="13">
        <v>91.61</v>
      </c>
      <c r="AI70" s="13">
        <v>91.09</v>
      </c>
      <c r="AJ70" s="13">
        <v>90.45</v>
      </c>
      <c r="AK70" s="13">
        <v>89.63</v>
      </c>
    </row>
    <row r="71" spans="1:37" s="33" customFormat="1" x14ac:dyDescent="0.3">
      <c r="A71" s="13" t="str">
        <f t="shared" si="1"/>
        <v>SDG_NoInv_Base_ReproTest02C_GVAaltrp-p</v>
      </c>
      <c r="B71" s="37" t="s">
        <v>220</v>
      </c>
      <c r="C71" s="38" t="s">
        <v>262</v>
      </c>
      <c r="D71" s="130" t="s">
        <v>3</v>
      </c>
      <c r="E71" s="13" t="s">
        <v>70</v>
      </c>
      <c r="F71" s="13">
        <v>60.68</v>
      </c>
      <c r="G71" s="13">
        <v>57.26</v>
      </c>
      <c r="H71" s="13">
        <v>57.3</v>
      </c>
      <c r="I71" s="13">
        <v>58.73</v>
      </c>
      <c r="J71" s="13">
        <v>59.88</v>
      </c>
      <c r="K71" s="13">
        <v>60.9</v>
      </c>
      <c r="L71" s="13">
        <v>62.11</v>
      </c>
      <c r="M71" s="13">
        <v>63.8</v>
      </c>
      <c r="N71" s="13">
        <v>66</v>
      </c>
      <c r="O71" s="13">
        <v>69.34</v>
      </c>
      <c r="P71" s="13">
        <v>72.34</v>
      </c>
      <c r="Q71" s="13">
        <v>74.77</v>
      </c>
      <c r="R71" s="13">
        <v>77.849999999999994</v>
      </c>
      <c r="S71" s="13">
        <v>81</v>
      </c>
      <c r="T71" s="13">
        <v>84.14</v>
      </c>
      <c r="U71" s="13">
        <v>87.63</v>
      </c>
      <c r="V71" s="13">
        <v>90.74</v>
      </c>
      <c r="W71" s="13">
        <v>94.06</v>
      </c>
      <c r="X71" s="13">
        <v>97.46</v>
      </c>
      <c r="Y71" s="13">
        <v>100.23</v>
      </c>
      <c r="Z71" s="13">
        <v>102.72</v>
      </c>
      <c r="AA71" s="13">
        <v>105.29</v>
      </c>
      <c r="AB71" s="13">
        <v>108.21</v>
      </c>
      <c r="AC71" s="13">
        <v>110.61</v>
      </c>
      <c r="AD71" s="13">
        <v>112.64</v>
      </c>
      <c r="AE71" s="13">
        <v>114.99</v>
      </c>
      <c r="AF71" s="13">
        <v>117.52</v>
      </c>
      <c r="AG71" s="13">
        <v>119.54</v>
      </c>
      <c r="AH71" s="13">
        <v>118.94</v>
      </c>
      <c r="AI71" s="13">
        <v>118.03</v>
      </c>
      <c r="AJ71" s="13">
        <v>118.1</v>
      </c>
      <c r="AK71" s="13">
        <v>117.31</v>
      </c>
    </row>
    <row r="72" spans="1:37" s="33" customFormat="1" x14ac:dyDescent="0.3">
      <c r="A72" s="13" t="str">
        <f t="shared" si="1"/>
        <v>SDG_NoInv_Base_ReproTest02C_GVAaltrp-f</v>
      </c>
      <c r="B72" s="37" t="s">
        <v>220</v>
      </c>
      <c r="C72" s="38" t="s">
        <v>262</v>
      </c>
      <c r="D72" s="130" t="s">
        <v>3</v>
      </c>
      <c r="E72" s="13" t="s">
        <v>71</v>
      </c>
      <c r="F72" s="13">
        <v>247.43</v>
      </c>
      <c r="G72" s="13">
        <v>219.03</v>
      </c>
      <c r="H72" s="13">
        <v>225.5</v>
      </c>
      <c r="I72" s="13">
        <v>235.65</v>
      </c>
      <c r="J72" s="13">
        <v>241.38</v>
      </c>
      <c r="K72" s="13">
        <v>243.75</v>
      </c>
      <c r="L72" s="13">
        <v>246.47</v>
      </c>
      <c r="M72" s="13">
        <v>250.36</v>
      </c>
      <c r="N72" s="13">
        <v>259.74</v>
      </c>
      <c r="O72" s="13">
        <v>267.98</v>
      </c>
      <c r="P72" s="13">
        <v>281.86</v>
      </c>
      <c r="Q72" s="13">
        <v>298.57</v>
      </c>
      <c r="R72" s="13">
        <v>309.22000000000003</v>
      </c>
      <c r="S72" s="13">
        <v>314.94</v>
      </c>
      <c r="T72" s="13">
        <v>322.22000000000003</v>
      </c>
      <c r="U72" s="13">
        <v>340.85</v>
      </c>
      <c r="V72" s="13">
        <v>355.43</v>
      </c>
      <c r="W72" s="13">
        <v>362.83</v>
      </c>
      <c r="X72" s="13">
        <v>374.46</v>
      </c>
      <c r="Y72" s="13">
        <v>392.03</v>
      </c>
      <c r="Z72" s="13">
        <v>412.8</v>
      </c>
      <c r="AA72" s="13">
        <v>430.96</v>
      </c>
      <c r="AB72" s="13">
        <v>441.05</v>
      </c>
      <c r="AC72" s="13">
        <v>457.75</v>
      </c>
      <c r="AD72" s="13">
        <v>470.35</v>
      </c>
      <c r="AE72" s="13">
        <v>484.03</v>
      </c>
      <c r="AF72" s="13">
        <v>490.01</v>
      </c>
      <c r="AG72" s="13">
        <v>495.48</v>
      </c>
      <c r="AH72" s="13">
        <v>497.02</v>
      </c>
      <c r="AI72" s="13">
        <v>497.6</v>
      </c>
      <c r="AJ72" s="13">
        <v>500.1</v>
      </c>
      <c r="AK72" s="13">
        <v>500.69</v>
      </c>
    </row>
    <row r="73" spans="1:37" s="33" customFormat="1" x14ac:dyDescent="0.3">
      <c r="A73" s="13" t="str">
        <f t="shared" si="1"/>
        <v>SDG_NoInv_Base_ReproTest02C_GVAaotrp-p</v>
      </c>
      <c r="B73" s="37" t="s">
        <v>220</v>
      </c>
      <c r="C73" s="38" t="s">
        <v>262</v>
      </c>
      <c r="D73" s="130" t="s">
        <v>3</v>
      </c>
      <c r="E73" s="13" t="s">
        <v>72</v>
      </c>
      <c r="F73" s="13">
        <v>8.1</v>
      </c>
      <c r="G73" s="13">
        <v>8.59</v>
      </c>
      <c r="H73" s="13">
        <v>9.06</v>
      </c>
      <c r="I73" s="13">
        <v>9.75</v>
      </c>
      <c r="J73" s="13">
        <v>10.130000000000001</v>
      </c>
      <c r="K73" s="13">
        <v>10.33</v>
      </c>
      <c r="L73" s="13">
        <v>10.49</v>
      </c>
      <c r="M73" s="13">
        <v>10.64</v>
      </c>
      <c r="N73" s="13">
        <v>10.78</v>
      </c>
      <c r="O73" s="13">
        <v>10.36</v>
      </c>
      <c r="P73" s="13">
        <v>10.6</v>
      </c>
      <c r="Q73" s="13">
        <v>10.89</v>
      </c>
      <c r="R73" s="13">
        <v>11.25</v>
      </c>
      <c r="S73" s="13">
        <v>11.6</v>
      </c>
      <c r="T73" s="13">
        <v>11.92</v>
      </c>
      <c r="U73" s="13">
        <v>12.23</v>
      </c>
      <c r="V73" s="13">
        <v>12.54</v>
      </c>
      <c r="W73" s="13">
        <v>12.83</v>
      </c>
      <c r="X73" s="13">
        <v>13.02</v>
      </c>
      <c r="Y73" s="13">
        <v>13.19</v>
      </c>
      <c r="Z73" s="13">
        <v>13.34</v>
      </c>
      <c r="AA73" s="13">
        <v>13.44</v>
      </c>
      <c r="AB73" s="13">
        <v>13.36</v>
      </c>
      <c r="AC73" s="13">
        <v>13.44</v>
      </c>
      <c r="AD73" s="13">
        <v>13.62</v>
      </c>
      <c r="AE73" s="13">
        <v>13.92</v>
      </c>
      <c r="AF73" s="13">
        <v>14.25</v>
      </c>
      <c r="AG73" s="13">
        <v>14.51</v>
      </c>
      <c r="AH73" s="13">
        <v>14.37</v>
      </c>
      <c r="AI73" s="13">
        <v>14.45</v>
      </c>
      <c r="AJ73" s="13">
        <v>14.68</v>
      </c>
      <c r="AK73" s="13">
        <v>14.89</v>
      </c>
    </row>
    <row r="74" spans="1:37" s="33" customFormat="1" x14ac:dyDescent="0.3">
      <c r="A74" s="13" t="str">
        <f t="shared" si="1"/>
        <v>SDG_NoInv_Base_ReproTest02C_GVAaotrp-f</v>
      </c>
      <c r="B74" s="37" t="s">
        <v>220</v>
      </c>
      <c r="C74" s="38" t="s">
        <v>262</v>
      </c>
      <c r="D74" s="130" t="s">
        <v>3</v>
      </c>
      <c r="E74" s="13" t="s">
        <v>73</v>
      </c>
      <c r="F74" s="13">
        <v>7.29</v>
      </c>
      <c r="G74" s="13">
        <v>7.02</v>
      </c>
      <c r="H74" s="13">
        <v>7.35</v>
      </c>
      <c r="I74" s="13">
        <v>7.61</v>
      </c>
      <c r="J74" s="13">
        <v>7.74</v>
      </c>
      <c r="K74" s="13">
        <v>7.8</v>
      </c>
      <c r="L74" s="13">
        <v>7.88</v>
      </c>
      <c r="M74" s="13">
        <v>8</v>
      </c>
      <c r="N74" s="13">
        <v>8.2200000000000006</v>
      </c>
      <c r="O74" s="13">
        <v>8.26</v>
      </c>
      <c r="P74" s="13">
        <v>8.58</v>
      </c>
      <c r="Q74" s="13">
        <v>8.99</v>
      </c>
      <c r="R74" s="13">
        <v>9.32</v>
      </c>
      <c r="S74" s="13">
        <v>9.5</v>
      </c>
      <c r="T74" s="13">
        <v>9.7100000000000009</v>
      </c>
      <c r="U74" s="13">
        <v>10.15</v>
      </c>
      <c r="V74" s="13">
        <v>10.54</v>
      </c>
      <c r="W74" s="13">
        <v>10.76</v>
      </c>
      <c r="X74" s="13">
        <v>10.98</v>
      </c>
      <c r="Y74" s="13">
        <v>11.34</v>
      </c>
      <c r="Z74" s="13">
        <v>11.79</v>
      </c>
      <c r="AA74" s="13">
        <v>12.17</v>
      </c>
      <c r="AB74" s="13">
        <v>12.32</v>
      </c>
      <c r="AC74" s="13">
        <v>12.66</v>
      </c>
      <c r="AD74" s="13">
        <v>12.98</v>
      </c>
      <c r="AE74" s="13">
        <v>13.34</v>
      </c>
      <c r="AF74" s="13">
        <v>13.54</v>
      </c>
      <c r="AG74" s="13">
        <v>13.7</v>
      </c>
      <c r="AH74" s="13">
        <v>13.61</v>
      </c>
      <c r="AI74" s="13">
        <v>13.56</v>
      </c>
      <c r="AJ74" s="13">
        <v>13.58</v>
      </c>
      <c r="AK74" s="13">
        <v>13.58</v>
      </c>
    </row>
    <row r="75" spans="1:37" s="33" customFormat="1" x14ac:dyDescent="0.3">
      <c r="A75" s="13" t="str">
        <f t="shared" si="1"/>
        <v>SDG_NoInv_Base_ReproTest02C_GVAaprtr</v>
      </c>
      <c r="B75" s="37" t="s">
        <v>220</v>
      </c>
      <c r="C75" s="38" t="s">
        <v>262</v>
      </c>
      <c r="D75" s="130" t="s">
        <v>3</v>
      </c>
      <c r="E75" s="13" t="s">
        <v>74</v>
      </c>
      <c r="F75" s="13">
        <v>0</v>
      </c>
      <c r="G75" s="13">
        <v>0</v>
      </c>
      <c r="H75" s="13">
        <v>0</v>
      </c>
      <c r="I75" s="13">
        <v>0</v>
      </c>
      <c r="J75" s="13">
        <v>0</v>
      </c>
      <c r="K75" s="13">
        <v>0</v>
      </c>
      <c r="L75" s="13">
        <v>0</v>
      </c>
      <c r="M75" s="13">
        <v>0</v>
      </c>
      <c r="N75" s="13">
        <v>0</v>
      </c>
      <c r="O75" s="13">
        <v>0</v>
      </c>
      <c r="P75" s="13">
        <v>0</v>
      </c>
      <c r="Q75" s="13">
        <v>0</v>
      </c>
      <c r="R75" s="13">
        <v>0</v>
      </c>
      <c r="S75" s="13">
        <v>0</v>
      </c>
      <c r="T75" s="13">
        <v>0</v>
      </c>
      <c r="U75" s="13">
        <v>0</v>
      </c>
      <c r="V75" s="13">
        <v>0</v>
      </c>
      <c r="W75" s="13">
        <v>0</v>
      </c>
      <c r="X75" s="13">
        <v>0</v>
      </c>
      <c r="Y75" s="13">
        <v>0</v>
      </c>
      <c r="Z75" s="13">
        <v>0</v>
      </c>
      <c r="AA75" s="13">
        <v>0</v>
      </c>
      <c r="AB75" s="13">
        <v>0</v>
      </c>
      <c r="AC75" s="13">
        <v>0</v>
      </c>
      <c r="AD75" s="13">
        <v>0</v>
      </c>
      <c r="AE75" s="13">
        <v>0</v>
      </c>
      <c r="AF75" s="13">
        <v>0</v>
      </c>
      <c r="AG75" s="13">
        <v>0</v>
      </c>
      <c r="AH75" s="13">
        <v>0</v>
      </c>
      <c r="AI75" s="13">
        <v>0</v>
      </c>
      <c r="AJ75" s="13">
        <v>0</v>
      </c>
      <c r="AK75" s="13">
        <v>0</v>
      </c>
    </row>
    <row r="76" spans="1:37" s="33" customFormat="1" x14ac:dyDescent="0.3">
      <c r="A76" s="13" t="str">
        <f t="shared" si="1"/>
        <v>SDG_NoInv_Base_ReproTest02C_GVAatrps</v>
      </c>
      <c r="B76" s="37" t="s">
        <v>220</v>
      </c>
      <c r="C76" s="38" t="s">
        <v>262</v>
      </c>
      <c r="D76" s="130" t="s">
        <v>3</v>
      </c>
      <c r="E76" s="13" t="s">
        <v>75</v>
      </c>
      <c r="F76" s="13">
        <v>54.94</v>
      </c>
      <c r="G76" s="13">
        <v>50.36</v>
      </c>
      <c r="H76" s="13">
        <v>51.47</v>
      </c>
      <c r="I76" s="13">
        <v>52.31</v>
      </c>
      <c r="J76" s="13">
        <v>52.94</v>
      </c>
      <c r="K76" s="13">
        <v>54.03</v>
      </c>
      <c r="L76" s="13">
        <v>55.15</v>
      </c>
      <c r="M76" s="13">
        <v>55.95</v>
      </c>
      <c r="N76" s="13">
        <v>56.82</v>
      </c>
      <c r="O76" s="13">
        <v>57.88</v>
      </c>
      <c r="P76" s="13">
        <v>58.9</v>
      </c>
      <c r="Q76" s="13">
        <v>59.66</v>
      </c>
      <c r="R76" s="13">
        <v>61.14</v>
      </c>
      <c r="S76" s="13">
        <v>63.29</v>
      </c>
      <c r="T76" s="13">
        <v>65.33</v>
      </c>
      <c r="U76" s="13">
        <v>67.489999999999995</v>
      </c>
      <c r="V76" s="13">
        <v>69.599999999999994</v>
      </c>
      <c r="W76" s="13">
        <v>72</v>
      </c>
      <c r="X76" s="13">
        <v>74.010000000000005</v>
      </c>
      <c r="Y76" s="13">
        <v>76</v>
      </c>
      <c r="Z76" s="13">
        <v>77.95</v>
      </c>
      <c r="AA76" s="13">
        <v>79.959999999999994</v>
      </c>
      <c r="AB76" s="13">
        <v>84.64</v>
      </c>
      <c r="AC76" s="13">
        <v>88.86</v>
      </c>
      <c r="AD76" s="13">
        <v>93.21</v>
      </c>
      <c r="AE76" s="13">
        <v>97.49</v>
      </c>
      <c r="AF76" s="13">
        <v>101.79</v>
      </c>
      <c r="AG76" s="13">
        <v>104.98</v>
      </c>
      <c r="AH76" s="13">
        <v>106.49</v>
      </c>
      <c r="AI76" s="13">
        <v>107.61</v>
      </c>
      <c r="AJ76" s="13">
        <v>108.72</v>
      </c>
      <c r="AK76" s="13">
        <v>109.65</v>
      </c>
    </row>
    <row r="77" spans="1:37" s="33" customFormat="1" x14ac:dyDescent="0.3">
      <c r="A77" s="13" t="str">
        <f t="shared" si="1"/>
        <v>SDG_NoInv_Base_ReproTest02C_GVAacomm</v>
      </c>
      <c r="B77" s="37" t="s">
        <v>220</v>
      </c>
      <c r="C77" s="38" t="s">
        <v>262</v>
      </c>
      <c r="D77" s="130" t="s">
        <v>3</v>
      </c>
      <c r="E77" s="13" t="s">
        <v>76</v>
      </c>
      <c r="F77" s="13">
        <v>84.05</v>
      </c>
      <c r="G77" s="13">
        <v>70.150000000000006</v>
      </c>
      <c r="H77" s="13">
        <v>75.239999999999995</v>
      </c>
      <c r="I77" s="13">
        <v>77.930000000000007</v>
      </c>
      <c r="J77" s="13">
        <v>80.08</v>
      </c>
      <c r="K77" s="13">
        <v>82.47</v>
      </c>
      <c r="L77" s="13">
        <v>84.89</v>
      </c>
      <c r="M77" s="13">
        <v>87.7</v>
      </c>
      <c r="N77" s="13">
        <v>90.41</v>
      </c>
      <c r="O77" s="13">
        <v>93.52</v>
      </c>
      <c r="P77" s="13">
        <v>96.7</v>
      </c>
      <c r="Q77" s="13">
        <v>99.84</v>
      </c>
      <c r="R77" s="13">
        <v>103.52</v>
      </c>
      <c r="S77" s="13">
        <v>107.53</v>
      </c>
      <c r="T77" s="13">
        <v>111.77</v>
      </c>
      <c r="U77" s="13">
        <v>116.14</v>
      </c>
      <c r="V77" s="13">
        <v>120.93</v>
      </c>
      <c r="W77" s="13">
        <v>125.96</v>
      </c>
      <c r="X77" s="13">
        <v>131.08000000000001</v>
      </c>
      <c r="Y77" s="13">
        <v>135.82</v>
      </c>
      <c r="Z77" s="13">
        <v>140.55000000000001</v>
      </c>
      <c r="AA77" s="13">
        <v>145.28</v>
      </c>
      <c r="AB77" s="13">
        <v>148.66</v>
      </c>
      <c r="AC77" s="13">
        <v>152.51</v>
      </c>
      <c r="AD77" s="13">
        <v>157.53</v>
      </c>
      <c r="AE77" s="13">
        <v>162.88</v>
      </c>
      <c r="AF77" s="13">
        <v>168.67</v>
      </c>
      <c r="AG77" s="13">
        <v>173.97</v>
      </c>
      <c r="AH77" s="13">
        <v>174.45</v>
      </c>
      <c r="AI77" s="13">
        <v>173.58</v>
      </c>
      <c r="AJ77" s="13">
        <v>172.71</v>
      </c>
      <c r="AK77" s="13">
        <v>171.51</v>
      </c>
    </row>
    <row r="78" spans="1:37" s="33" customFormat="1" x14ac:dyDescent="0.3">
      <c r="A78" s="13" t="str">
        <f t="shared" si="1"/>
        <v>SDG_NoInv_Base_ReproTest02C_GVAafsrv</v>
      </c>
      <c r="B78" s="37" t="s">
        <v>220</v>
      </c>
      <c r="C78" s="38" t="s">
        <v>262</v>
      </c>
      <c r="D78" s="130" t="s">
        <v>3</v>
      </c>
      <c r="E78" s="13" t="s">
        <v>77</v>
      </c>
      <c r="F78" s="13">
        <v>413.44</v>
      </c>
      <c r="G78" s="13">
        <v>375.66</v>
      </c>
      <c r="H78" s="13">
        <v>394.03</v>
      </c>
      <c r="I78" s="13">
        <v>403.25</v>
      </c>
      <c r="J78" s="13">
        <v>411.52</v>
      </c>
      <c r="K78" s="13">
        <v>422.56</v>
      </c>
      <c r="L78" s="13">
        <v>435.11</v>
      </c>
      <c r="M78" s="13">
        <v>448.55</v>
      </c>
      <c r="N78" s="13">
        <v>462.6</v>
      </c>
      <c r="O78" s="13">
        <v>478.48</v>
      </c>
      <c r="P78" s="13">
        <v>495.15</v>
      </c>
      <c r="Q78" s="13">
        <v>511.29</v>
      </c>
      <c r="R78" s="13">
        <v>530.69000000000005</v>
      </c>
      <c r="S78" s="13">
        <v>551.25</v>
      </c>
      <c r="T78" s="13">
        <v>573.26</v>
      </c>
      <c r="U78" s="13">
        <v>597.41</v>
      </c>
      <c r="V78" s="13">
        <v>621.64</v>
      </c>
      <c r="W78" s="13">
        <v>648.04999999999995</v>
      </c>
      <c r="X78" s="13">
        <v>676.12</v>
      </c>
      <c r="Y78" s="13">
        <v>701.62</v>
      </c>
      <c r="Z78" s="13">
        <v>727.43</v>
      </c>
      <c r="AA78" s="13">
        <v>753.37</v>
      </c>
      <c r="AB78" s="13">
        <v>781.53</v>
      </c>
      <c r="AC78" s="13">
        <v>807.77</v>
      </c>
      <c r="AD78" s="13">
        <v>835.64</v>
      </c>
      <c r="AE78" s="13">
        <v>863.96</v>
      </c>
      <c r="AF78" s="13">
        <v>894.55</v>
      </c>
      <c r="AG78" s="13">
        <v>924.17</v>
      </c>
      <c r="AH78" s="13">
        <v>923.93</v>
      </c>
      <c r="AI78" s="13">
        <v>917.9</v>
      </c>
      <c r="AJ78" s="13">
        <v>911.96</v>
      </c>
      <c r="AK78" s="13">
        <v>904.91</v>
      </c>
    </row>
    <row r="79" spans="1:37" s="33" customFormat="1" x14ac:dyDescent="0.3">
      <c r="A79" s="13" t="str">
        <f t="shared" si="1"/>
        <v>SDG_NoInv_Base_ReproTest02C_GVAabsrv</v>
      </c>
      <c r="B79" s="37" t="s">
        <v>220</v>
      </c>
      <c r="C79" s="38" t="s">
        <v>262</v>
      </c>
      <c r="D79" s="130" t="s">
        <v>3</v>
      </c>
      <c r="E79" s="13" t="s">
        <v>78</v>
      </c>
      <c r="F79" s="13">
        <v>367.48</v>
      </c>
      <c r="G79" s="13">
        <v>309.60000000000002</v>
      </c>
      <c r="H79" s="13">
        <v>328.15</v>
      </c>
      <c r="I79" s="13">
        <v>339.01</v>
      </c>
      <c r="J79" s="13">
        <v>348.06</v>
      </c>
      <c r="K79" s="13">
        <v>358.52</v>
      </c>
      <c r="L79" s="13">
        <v>369.31</v>
      </c>
      <c r="M79" s="13">
        <v>380.88</v>
      </c>
      <c r="N79" s="13">
        <v>392.63</v>
      </c>
      <c r="O79" s="13">
        <v>405.05</v>
      </c>
      <c r="P79" s="13">
        <v>419.02</v>
      </c>
      <c r="Q79" s="13">
        <v>432.93</v>
      </c>
      <c r="R79" s="13">
        <v>449.49</v>
      </c>
      <c r="S79" s="13">
        <v>467.01</v>
      </c>
      <c r="T79" s="13">
        <v>485.58</v>
      </c>
      <c r="U79" s="13">
        <v>504.98</v>
      </c>
      <c r="V79" s="13">
        <v>525.73</v>
      </c>
      <c r="W79" s="13">
        <v>547.62</v>
      </c>
      <c r="X79" s="13">
        <v>569.84</v>
      </c>
      <c r="Y79" s="13">
        <v>590.37</v>
      </c>
      <c r="Z79" s="13">
        <v>611.16999999999996</v>
      </c>
      <c r="AA79" s="13">
        <v>631.77</v>
      </c>
      <c r="AB79" s="13">
        <v>650.96</v>
      </c>
      <c r="AC79" s="13">
        <v>668.98</v>
      </c>
      <c r="AD79" s="13">
        <v>689.92</v>
      </c>
      <c r="AE79" s="13">
        <v>712.27</v>
      </c>
      <c r="AF79" s="13">
        <v>736.84</v>
      </c>
      <c r="AG79" s="13">
        <v>759.95</v>
      </c>
      <c r="AH79" s="13">
        <v>763.14</v>
      </c>
      <c r="AI79" s="13">
        <v>760.96</v>
      </c>
      <c r="AJ79" s="13">
        <v>757.85</v>
      </c>
      <c r="AK79" s="13">
        <v>753.28</v>
      </c>
    </row>
    <row r="80" spans="1:37" s="33" customFormat="1" x14ac:dyDescent="0.3">
      <c r="A80" s="13" t="str">
        <f t="shared" si="1"/>
        <v>SDG_NoInv_Base_ReproTest02C_GVAagsrv</v>
      </c>
      <c r="B80" s="37" t="s">
        <v>220</v>
      </c>
      <c r="C80" s="38" t="s">
        <v>262</v>
      </c>
      <c r="D80" s="130" t="s">
        <v>3</v>
      </c>
      <c r="E80" s="13" t="s">
        <v>79</v>
      </c>
      <c r="F80" s="13">
        <v>789.44</v>
      </c>
      <c r="G80" s="13">
        <v>748.86</v>
      </c>
      <c r="H80" s="13">
        <v>774.46</v>
      </c>
      <c r="I80" s="13">
        <v>792.75</v>
      </c>
      <c r="J80" s="13">
        <v>807.49</v>
      </c>
      <c r="K80" s="13">
        <v>826.36</v>
      </c>
      <c r="L80" s="13">
        <v>848.29</v>
      </c>
      <c r="M80" s="13">
        <v>870.93</v>
      </c>
      <c r="N80" s="13">
        <v>895.02</v>
      </c>
      <c r="O80" s="13">
        <v>921.06</v>
      </c>
      <c r="P80" s="13">
        <v>949.92</v>
      </c>
      <c r="Q80" s="13">
        <v>978.15</v>
      </c>
      <c r="R80" s="13">
        <v>1012.26</v>
      </c>
      <c r="S80" s="13">
        <v>1046.97</v>
      </c>
      <c r="T80" s="13">
        <v>1083.42</v>
      </c>
      <c r="U80" s="13">
        <v>1124.8399999999999</v>
      </c>
      <c r="V80" s="13">
        <v>1165.47</v>
      </c>
      <c r="W80" s="13">
        <v>1207.6400000000001</v>
      </c>
      <c r="X80" s="13">
        <v>1251.02</v>
      </c>
      <c r="Y80" s="13">
        <v>1290.48</v>
      </c>
      <c r="Z80" s="13">
        <v>1332.19</v>
      </c>
      <c r="AA80" s="13">
        <v>1372.82</v>
      </c>
      <c r="AB80" s="13">
        <v>1416.35</v>
      </c>
      <c r="AC80" s="13">
        <v>1456.95</v>
      </c>
      <c r="AD80" s="13">
        <v>1500.1</v>
      </c>
      <c r="AE80" s="13">
        <v>1545.35</v>
      </c>
      <c r="AF80" s="13">
        <v>1593.1</v>
      </c>
      <c r="AG80" s="13">
        <v>1639.21</v>
      </c>
      <c r="AH80" s="13">
        <v>1635.07</v>
      </c>
      <c r="AI80" s="13">
        <v>1625.65</v>
      </c>
      <c r="AJ80" s="13">
        <v>1618.76</v>
      </c>
      <c r="AK80" s="13">
        <v>1609.5</v>
      </c>
    </row>
    <row r="81" spans="1:37" s="33" customFormat="1" x14ac:dyDescent="0.3">
      <c r="A81" s="13" t="str">
        <f t="shared" si="1"/>
        <v>SDG_NoInv_Base_ReproTest02C_GVAaosrv</v>
      </c>
      <c r="B81" s="37" t="s">
        <v>220</v>
      </c>
      <c r="C81" s="38" t="s">
        <v>262</v>
      </c>
      <c r="D81" s="130" t="s">
        <v>3</v>
      </c>
      <c r="E81" s="13" t="s">
        <v>80</v>
      </c>
      <c r="F81" s="13">
        <v>475.08</v>
      </c>
      <c r="G81" s="13">
        <v>490.31</v>
      </c>
      <c r="H81" s="13">
        <v>501.24</v>
      </c>
      <c r="I81" s="13">
        <v>507.23</v>
      </c>
      <c r="J81" s="13">
        <v>514.26</v>
      </c>
      <c r="K81" s="13">
        <v>524.39</v>
      </c>
      <c r="L81" s="13">
        <v>536.61</v>
      </c>
      <c r="M81" s="13">
        <v>551.15</v>
      </c>
      <c r="N81" s="13">
        <v>567.09</v>
      </c>
      <c r="O81" s="13">
        <v>584.9</v>
      </c>
      <c r="P81" s="13">
        <v>604.66999999999996</v>
      </c>
      <c r="Q81" s="13">
        <v>624.38</v>
      </c>
      <c r="R81" s="13">
        <v>647.54</v>
      </c>
      <c r="S81" s="13">
        <v>671.89</v>
      </c>
      <c r="T81" s="13">
        <v>697.77</v>
      </c>
      <c r="U81" s="13">
        <v>725.82</v>
      </c>
      <c r="V81" s="13">
        <v>755.05</v>
      </c>
      <c r="W81" s="13">
        <v>785.95</v>
      </c>
      <c r="X81" s="13">
        <v>818.01</v>
      </c>
      <c r="Y81" s="13">
        <v>847.96</v>
      </c>
      <c r="Z81" s="13">
        <v>878.02</v>
      </c>
      <c r="AA81" s="13">
        <v>907.97</v>
      </c>
      <c r="AB81" s="13">
        <v>936.11</v>
      </c>
      <c r="AC81" s="13">
        <v>963.5</v>
      </c>
      <c r="AD81" s="13">
        <v>993.85</v>
      </c>
      <c r="AE81" s="13">
        <v>1025.1099999999999</v>
      </c>
      <c r="AF81" s="13">
        <v>1058.8</v>
      </c>
      <c r="AG81" s="13">
        <v>1090.8399999999999</v>
      </c>
      <c r="AH81" s="13">
        <v>1094.72</v>
      </c>
      <c r="AI81" s="13">
        <v>1091.73</v>
      </c>
      <c r="AJ81" s="13">
        <v>1086.8900000000001</v>
      </c>
      <c r="AK81" s="13">
        <v>1079.67</v>
      </c>
    </row>
    <row r="82" spans="1:37" s="33" customFormat="1" x14ac:dyDescent="0.3">
      <c r="A82" s="13" t="str">
        <f t="shared" si="1"/>
        <v>SDG_NoInv_Base_ReproTest02C_GVAtotal</v>
      </c>
      <c r="B82" s="37" t="s">
        <v>220</v>
      </c>
      <c r="C82" s="38" t="s">
        <v>262</v>
      </c>
      <c r="D82" s="130" t="s">
        <v>3</v>
      </c>
      <c r="E82" s="13" t="s">
        <v>1</v>
      </c>
      <c r="F82" s="13">
        <v>4444.87</v>
      </c>
      <c r="G82" s="13">
        <v>4194.68</v>
      </c>
      <c r="H82" s="13">
        <v>4327.26</v>
      </c>
      <c r="I82" s="13">
        <v>4423.87</v>
      </c>
      <c r="J82" s="13">
        <v>4504.7</v>
      </c>
      <c r="K82" s="13">
        <v>4601.13</v>
      </c>
      <c r="L82" s="13">
        <v>4711.16</v>
      </c>
      <c r="M82" s="13">
        <v>4823.6099999999997</v>
      </c>
      <c r="N82" s="13">
        <v>4947.1400000000003</v>
      </c>
      <c r="O82" s="13">
        <v>5090.9799999999996</v>
      </c>
      <c r="P82" s="13">
        <v>5244.12</v>
      </c>
      <c r="Q82" s="13">
        <v>5394.8</v>
      </c>
      <c r="R82" s="13">
        <v>5574.68</v>
      </c>
      <c r="S82" s="13">
        <v>5757.81</v>
      </c>
      <c r="T82" s="13">
        <v>5950.53</v>
      </c>
      <c r="U82" s="13">
        <v>6170.91</v>
      </c>
      <c r="V82" s="13">
        <v>6385.31</v>
      </c>
      <c r="W82" s="13">
        <v>6607.73</v>
      </c>
      <c r="X82" s="13">
        <v>6840.33</v>
      </c>
      <c r="Y82" s="13">
        <v>7059.24</v>
      </c>
      <c r="Z82" s="13">
        <v>7291.42</v>
      </c>
      <c r="AA82" s="13">
        <v>7517.12</v>
      </c>
      <c r="AB82" s="13">
        <v>7769.05</v>
      </c>
      <c r="AC82" s="13">
        <v>8004.17</v>
      </c>
      <c r="AD82" s="13">
        <v>8241.94</v>
      </c>
      <c r="AE82" s="13">
        <v>8488.42</v>
      </c>
      <c r="AF82" s="13">
        <v>8744.1299999999992</v>
      </c>
      <c r="AG82" s="13">
        <v>8997.4699999999993</v>
      </c>
      <c r="AH82" s="13">
        <v>9039.07</v>
      </c>
      <c r="AI82" s="13">
        <v>9044.17</v>
      </c>
      <c r="AJ82" s="13">
        <v>9043.08</v>
      </c>
      <c r="AK82" s="13">
        <v>9021.4500000000007</v>
      </c>
    </row>
    <row r="83" spans="1:37" s="33" customFormat="1" x14ac:dyDescent="0.3">
      <c r="A83" s="13" t="str">
        <f t="shared" si="1"/>
        <v>SDG_NoInv_Base_ReproTest02GOVSHRXtotal</v>
      </c>
      <c r="B83" s="37" t="s">
        <v>220</v>
      </c>
      <c r="C83" s="38" t="s">
        <v>262</v>
      </c>
      <c r="D83" s="130" t="s">
        <v>191</v>
      </c>
      <c r="E83" s="13" t="s">
        <v>1</v>
      </c>
      <c r="F83" s="13">
        <v>0.21</v>
      </c>
      <c r="G83" s="13">
        <v>0.21</v>
      </c>
      <c r="H83" s="13">
        <v>0.21</v>
      </c>
      <c r="I83" s="13">
        <v>0.21</v>
      </c>
      <c r="J83" s="13">
        <v>0.21</v>
      </c>
      <c r="K83" s="13">
        <v>0.21</v>
      </c>
      <c r="L83" s="13">
        <v>0.21</v>
      </c>
      <c r="M83" s="13">
        <v>0.21</v>
      </c>
      <c r="N83" s="13">
        <v>0.21</v>
      </c>
      <c r="O83" s="13">
        <v>0.21</v>
      </c>
      <c r="P83" s="13">
        <v>0.21</v>
      </c>
      <c r="Q83" s="13">
        <v>0.21</v>
      </c>
      <c r="R83" s="13">
        <v>0.21</v>
      </c>
      <c r="S83" s="13">
        <v>0.21</v>
      </c>
      <c r="T83" s="13">
        <v>0.21</v>
      </c>
      <c r="U83" s="13">
        <v>0.21</v>
      </c>
      <c r="V83" s="13">
        <v>0.21</v>
      </c>
      <c r="W83" s="13">
        <v>0.21</v>
      </c>
      <c r="X83" s="13">
        <v>0.21</v>
      </c>
      <c r="Y83" s="13">
        <v>0.21</v>
      </c>
      <c r="Z83" s="13">
        <v>0.21</v>
      </c>
      <c r="AA83" s="13">
        <v>0.21</v>
      </c>
      <c r="AB83" s="13">
        <v>0.21</v>
      </c>
      <c r="AC83" s="13">
        <v>0.21</v>
      </c>
      <c r="AD83" s="13">
        <v>0.21</v>
      </c>
      <c r="AE83" s="13">
        <v>0.21</v>
      </c>
      <c r="AF83" s="13">
        <v>0.21</v>
      </c>
      <c r="AG83" s="13">
        <v>0.21</v>
      </c>
      <c r="AH83" s="13">
        <v>0.21</v>
      </c>
      <c r="AI83" s="13">
        <v>0.21</v>
      </c>
      <c r="AJ83" s="13">
        <v>0.21</v>
      </c>
      <c r="AK83" s="13">
        <v>0.21</v>
      </c>
    </row>
    <row r="84" spans="1:37" s="33" customFormat="1" x14ac:dyDescent="0.3">
      <c r="A84" s="13" t="str">
        <f t="shared" si="1"/>
        <v>SDG_NoInv_Base_ReproTest02INVSHRXtotal</v>
      </c>
      <c r="B84" s="37" t="s">
        <v>220</v>
      </c>
      <c r="C84" s="38" t="s">
        <v>262</v>
      </c>
      <c r="D84" s="130" t="s">
        <v>189</v>
      </c>
      <c r="E84" s="13" t="s">
        <v>1</v>
      </c>
      <c r="F84" s="13">
        <v>0.18</v>
      </c>
      <c r="G84" s="13">
        <v>0.18</v>
      </c>
      <c r="H84" s="13">
        <v>0.18</v>
      </c>
      <c r="I84" s="13">
        <v>0.18</v>
      </c>
      <c r="J84" s="13">
        <v>0.18</v>
      </c>
      <c r="K84" s="13">
        <v>0.18</v>
      </c>
      <c r="L84" s="13">
        <v>0.18</v>
      </c>
      <c r="M84" s="13">
        <v>0.18</v>
      </c>
      <c r="N84" s="13">
        <v>0.18</v>
      </c>
      <c r="O84" s="13">
        <v>0.18</v>
      </c>
      <c r="P84" s="13">
        <v>0.18</v>
      </c>
      <c r="Q84" s="13">
        <v>0.18</v>
      </c>
      <c r="R84" s="13">
        <v>0.18</v>
      </c>
      <c r="S84" s="13">
        <v>0.18</v>
      </c>
      <c r="T84" s="13">
        <v>0.18</v>
      </c>
      <c r="U84" s="13">
        <v>0.18</v>
      </c>
      <c r="V84" s="13">
        <v>0.18</v>
      </c>
      <c r="W84" s="13">
        <v>0.18</v>
      </c>
      <c r="X84" s="13">
        <v>0.18</v>
      </c>
      <c r="Y84" s="13">
        <v>0.18</v>
      </c>
      <c r="Z84" s="13">
        <v>0.18</v>
      </c>
      <c r="AA84" s="13">
        <v>0.18</v>
      </c>
      <c r="AB84" s="13">
        <v>0.18</v>
      </c>
      <c r="AC84" s="13">
        <v>0.18</v>
      </c>
      <c r="AD84" s="13">
        <v>0.18</v>
      </c>
      <c r="AE84" s="13">
        <v>0.18</v>
      </c>
      <c r="AF84" s="13">
        <v>0.18</v>
      </c>
      <c r="AG84" s="13">
        <v>0.18</v>
      </c>
      <c r="AH84" s="13">
        <v>0.18</v>
      </c>
      <c r="AI84" s="13">
        <v>0.18</v>
      </c>
      <c r="AJ84" s="13">
        <v>0.18</v>
      </c>
      <c r="AK84" s="13">
        <v>0.18</v>
      </c>
    </row>
    <row r="85" spans="1:37" s="33" customFormat="1" x14ac:dyDescent="0.3">
      <c r="A85" s="13" t="str">
        <f t="shared" si="1"/>
        <v>SDG_NoInv_Base_ReproTest02C_QFSlabtotal</v>
      </c>
      <c r="B85" s="37" t="s">
        <v>220</v>
      </c>
      <c r="C85" s="38" t="s">
        <v>262</v>
      </c>
      <c r="D85" s="130" t="s">
        <v>206</v>
      </c>
      <c r="E85" s="13" t="s">
        <v>1</v>
      </c>
      <c r="F85" s="13">
        <v>16418.580000000002</v>
      </c>
      <c r="G85" s="13">
        <v>15182.84</v>
      </c>
      <c r="H85" s="13">
        <v>15745.42</v>
      </c>
      <c r="I85" s="13">
        <v>16247.04</v>
      </c>
      <c r="J85" s="13">
        <v>16685.62</v>
      </c>
      <c r="K85" s="13">
        <v>17105.21</v>
      </c>
      <c r="L85" s="13">
        <v>17531.73</v>
      </c>
      <c r="M85" s="13">
        <v>17971.18</v>
      </c>
      <c r="N85" s="13">
        <v>18429.18</v>
      </c>
      <c r="O85" s="13">
        <v>18892.11</v>
      </c>
      <c r="P85" s="13">
        <v>19400.29</v>
      </c>
      <c r="Q85" s="13">
        <v>19930.68</v>
      </c>
      <c r="R85" s="13">
        <v>20506.939999999999</v>
      </c>
      <c r="S85" s="13">
        <v>21119.1</v>
      </c>
      <c r="T85" s="13">
        <v>21767.53</v>
      </c>
      <c r="U85" s="13">
        <v>22472.21</v>
      </c>
      <c r="V85" s="13">
        <v>23217.21</v>
      </c>
      <c r="W85" s="13">
        <v>23996.37</v>
      </c>
      <c r="X85" s="13">
        <v>24812.14</v>
      </c>
      <c r="Y85" s="13">
        <v>25625.84</v>
      </c>
      <c r="Z85" s="13">
        <v>26441.83</v>
      </c>
      <c r="AA85" s="13">
        <v>27262.97</v>
      </c>
      <c r="AB85" s="13">
        <v>28097.37</v>
      </c>
      <c r="AC85" s="13">
        <v>28929.08</v>
      </c>
      <c r="AD85" s="13">
        <v>29778.38</v>
      </c>
      <c r="AE85" s="13">
        <v>30653.63</v>
      </c>
      <c r="AF85" s="13">
        <v>31561.74</v>
      </c>
      <c r="AG85" s="13">
        <v>32469.62</v>
      </c>
      <c r="AH85" s="13">
        <v>33073.08</v>
      </c>
      <c r="AI85" s="13">
        <v>33422.949999999997</v>
      </c>
      <c r="AJ85" s="13">
        <v>33611.949999999997</v>
      </c>
      <c r="AK85" s="13">
        <v>33674.99</v>
      </c>
    </row>
    <row r="86" spans="1:37" s="33" customFormat="1" x14ac:dyDescent="0.3">
      <c r="A86" s="13" t="str">
        <f t="shared" si="1"/>
        <v>SDG_NoInv_Base_ReproTest02C_PubDeftotal</v>
      </c>
      <c r="B86" s="37" t="s">
        <v>220</v>
      </c>
      <c r="C86" s="38" t="s">
        <v>262</v>
      </c>
      <c r="D86" s="130" t="s">
        <v>99</v>
      </c>
      <c r="E86" s="13" t="s">
        <v>1</v>
      </c>
      <c r="F86" s="13">
        <v>0</v>
      </c>
      <c r="G86" s="13">
        <v>0</v>
      </c>
      <c r="H86" s="13">
        <v>0</v>
      </c>
      <c r="I86" s="13">
        <v>0</v>
      </c>
      <c r="J86" s="13">
        <v>0</v>
      </c>
      <c r="K86" s="13">
        <v>0</v>
      </c>
      <c r="L86" s="13">
        <v>0</v>
      </c>
      <c r="M86" s="13">
        <v>0</v>
      </c>
      <c r="N86" s="13">
        <v>0</v>
      </c>
      <c r="O86" s="13">
        <v>0</v>
      </c>
      <c r="P86" s="13">
        <v>0</v>
      </c>
      <c r="Q86" s="13">
        <v>0</v>
      </c>
      <c r="R86" s="13">
        <v>0</v>
      </c>
      <c r="S86" s="13">
        <v>0</v>
      </c>
      <c r="T86" s="13">
        <v>0</v>
      </c>
      <c r="U86" s="13">
        <v>0</v>
      </c>
      <c r="V86" s="13">
        <v>0</v>
      </c>
      <c r="W86" s="13">
        <v>0</v>
      </c>
      <c r="X86" s="13">
        <v>0</v>
      </c>
      <c r="Y86" s="13">
        <v>0</v>
      </c>
      <c r="Z86" s="13">
        <v>0</v>
      </c>
      <c r="AA86" s="13">
        <v>0</v>
      </c>
      <c r="AB86" s="13">
        <v>0</v>
      </c>
      <c r="AC86" s="13">
        <v>0</v>
      </c>
      <c r="AD86" s="13">
        <v>0</v>
      </c>
      <c r="AE86" s="13">
        <v>0</v>
      </c>
      <c r="AF86" s="13">
        <v>0</v>
      </c>
      <c r="AG86" s="13">
        <v>0</v>
      </c>
      <c r="AH86" s="13">
        <v>0</v>
      </c>
      <c r="AI86" s="13">
        <v>0</v>
      </c>
      <c r="AJ86" s="13">
        <v>0</v>
      </c>
      <c r="AK86" s="13">
        <v>0</v>
      </c>
    </row>
    <row r="87" spans="1:37" s="33" customFormat="1" x14ac:dyDescent="0.3">
      <c r="A87" s="13" t="str">
        <f t="shared" si="1"/>
        <v>SDG_NoInv_Base_ReproTest02YIXent-n</v>
      </c>
      <c r="B87" s="37" t="s">
        <v>220</v>
      </c>
      <c r="C87" s="38" t="s">
        <v>262</v>
      </c>
      <c r="D87" s="130" t="s">
        <v>95</v>
      </c>
      <c r="E87" s="13" t="s">
        <v>82</v>
      </c>
      <c r="F87" s="13">
        <v>1681.68</v>
      </c>
      <c r="G87" s="13">
        <v>1548.87</v>
      </c>
      <c r="H87" s="13">
        <v>1605.76</v>
      </c>
      <c r="I87" s="13">
        <v>1640.01</v>
      </c>
      <c r="J87" s="13">
        <v>1669.31</v>
      </c>
      <c r="K87" s="13">
        <v>1701.61</v>
      </c>
      <c r="L87" s="13">
        <v>1736.71</v>
      </c>
      <c r="M87" s="13">
        <v>1772.95</v>
      </c>
      <c r="N87" s="13">
        <v>1815.45</v>
      </c>
      <c r="O87" s="13">
        <v>1870.98</v>
      </c>
      <c r="P87" s="13">
        <v>1923.68</v>
      </c>
      <c r="Q87" s="13">
        <v>1974.55</v>
      </c>
      <c r="R87" s="13">
        <v>2033.43</v>
      </c>
      <c r="S87" s="13">
        <v>2094.29</v>
      </c>
      <c r="T87" s="13">
        <v>2158.5500000000002</v>
      </c>
      <c r="U87" s="13">
        <v>2232.9699999999998</v>
      </c>
      <c r="V87" s="13">
        <v>2305.9899999999998</v>
      </c>
      <c r="W87" s="13">
        <v>2380.39</v>
      </c>
      <c r="X87" s="13">
        <v>2455.4899999999998</v>
      </c>
      <c r="Y87" s="13">
        <v>2529.23</v>
      </c>
      <c r="Z87" s="13">
        <v>2611.4299999999998</v>
      </c>
      <c r="AA87" s="13">
        <v>2688.02</v>
      </c>
      <c r="AB87" s="13">
        <v>2784.88</v>
      </c>
      <c r="AC87" s="13">
        <v>2871.1</v>
      </c>
      <c r="AD87" s="13">
        <v>2951.69</v>
      </c>
      <c r="AE87" s="13">
        <v>3034.13</v>
      </c>
      <c r="AF87" s="13">
        <v>3118.09</v>
      </c>
      <c r="AG87" s="13">
        <v>3190.2</v>
      </c>
      <c r="AH87" s="13">
        <v>3215.68</v>
      </c>
      <c r="AI87" s="13">
        <v>3223.56</v>
      </c>
      <c r="AJ87" s="13">
        <v>3219.4</v>
      </c>
      <c r="AK87" s="13">
        <v>3205.3</v>
      </c>
    </row>
    <row r="88" spans="1:37" s="33" customFormat="1" x14ac:dyDescent="0.3">
      <c r="A88" s="13" t="str">
        <f t="shared" si="1"/>
        <v>SDG_NoInv_Base_ReproTest02YIXent-e</v>
      </c>
      <c r="B88" s="37" t="s">
        <v>220</v>
      </c>
      <c r="C88" s="38" t="s">
        <v>262</v>
      </c>
      <c r="D88" s="130" t="s">
        <v>95</v>
      </c>
      <c r="E88" s="13" t="s">
        <v>83</v>
      </c>
      <c r="F88" s="13">
        <v>67.67</v>
      </c>
      <c r="G88" s="13">
        <v>74.72</v>
      </c>
      <c r="H88" s="13">
        <v>62.14</v>
      </c>
      <c r="I88" s="13">
        <v>63.45</v>
      </c>
      <c r="J88" s="13">
        <v>65.989999999999995</v>
      </c>
      <c r="K88" s="13">
        <v>69.75</v>
      </c>
      <c r="L88" s="13">
        <v>73.5</v>
      </c>
      <c r="M88" s="13">
        <v>72.989999999999995</v>
      </c>
      <c r="N88" s="13">
        <v>70.88</v>
      </c>
      <c r="O88" s="13">
        <v>69.489999999999995</v>
      </c>
      <c r="P88" s="13">
        <v>71.31</v>
      </c>
      <c r="Q88" s="13">
        <v>75.16</v>
      </c>
      <c r="R88" s="13">
        <v>82.12</v>
      </c>
      <c r="S88" s="13">
        <v>87.37</v>
      </c>
      <c r="T88" s="13">
        <v>92.78</v>
      </c>
      <c r="U88" s="13">
        <v>97.93</v>
      </c>
      <c r="V88" s="13">
        <v>98.68</v>
      </c>
      <c r="W88" s="13">
        <v>103.28</v>
      </c>
      <c r="X88" s="13">
        <v>113.71</v>
      </c>
      <c r="Y88" s="13">
        <v>123.54</v>
      </c>
      <c r="Z88" s="13">
        <v>134.29</v>
      </c>
      <c r="AA88" s="13">
        <v>145.02000000000001</v>
      </c>
      <c r="AB88" s="13">
        <v>152.47999999999999</v>
      </c>
      <c r="AC88" s="13">
        <v>162.21</v>
      </c>
      <c r="AD88" s="13">
        <v>172.77</v>
      </c>
      <c r="AE88" s="13">
        <v>183</v>
      </c>
      <c r="AF88" s="13">
        <v>193.21</v>
      </c>
      <c r="AG88" s="13">
        <v>232.58</v>
      </c>
      <c r="AH88" s="13">
        <v>268.63</v>
      </c>
      <c r="AI88" s="13">
        <v>312.37</v>
      </c>
      <c r="AJ88" s="13">
        <v>356.06</v>
      </c>
      <c r="AK88" s="13">
        <v>395.86</v>
      </c>
    </row>
    <row r="89" spans="1:37" s="33" customFormat="1" x14ac:dyDescent="0.3">
      <c r="A89" s="13" t="str">
        <f t="shared" si="1"/>
        <v>SDG_NoInv_Base_ReproTest02YIXhhd-0</v>
      </c>
      <c r="B89" s="37" t="s">
        <v>220</v>
      </c>
      <c r="C89" s="38" t="s">
        <v>262</v>
      </c>
      <c r="D89" s="130" t="s">
        <v>95</v>
      </c>
      <c r="E89" s="13" t="s">
        <v>84</v>
      </c>
      <c r="F89" s="13">
        <v>80.83</v>
      </c>
      <c r="G89" s="13">
        <v>80.2</v>
      </c>
      <c r="H89" s="13">
        <v>78.56</v>
      </c>
      <c r="I89" s="13">
        <v>80.91</v>
      </c>
      <c r="J89" s="13">
        <v>82.81</v>
      </c>
      <c r="K89" s="13">
        <v>84.68</v>
      </c>
      <c r="L89" s="13">
        <v>86.87</v>
      </c>
      <c r="M89" s="13">
        <v>89.27</v>
      </c>
      <c r="N89" s="13">
        <v>91.79</v>
      </c>
      <c r="O89" s="13">
        <v>94.63</v>
      </c>
      <c r="P89" s="13">
        <v>97.74</v>
      </c>
      <c r="Q89" s="13">
        <v>100.92</v>
      </c>
      <c r="R89" s="13">
        <v>104.32</v>
      </c>
      <c r="S89" s="13">
        <v>108.1</v>
      </c>
      <c r="T89" s="13">
        <v>112.01</v>
      </c>
      <c r="U89" s="13">
        <v>116.26</v>
      </c>
      <c r="V89" s="13">
        <v>120.85</v>
      </c>
      <c r="W89" s="13">
        <v>125.43</v>
      </c>
      <c r="X89" s="13">
        <v>130.19999999999999</v>
      </c>
      <c r="Y89" s="13">
        <v>135</v>
      </c>
      <c r="Z89" s="13">
        <v>139.69</v>
      </c>
      <c r="AA89" s="13">
        <v>144.58000000000001</v>
      </c>
      <c r="AB89" s="13">
        <v>149.63</v>
      </c>
      <c r="AC89" s="13">
        <v>154.88999999999999</v>
      </c>
      <c r="AD89" s="13">
        <v>160.04</v>
      </c>
      <c r="AE89" s="13">
        <v>165.32</v>
      </c>
      <c r="AF89" s="13">
        <v>170.83</v>
      </c>
      <c r="AG89" s="13">
        <v>176.33</v>
      </c>
      <c r="AH89" s="13">
        <v>180</v>
      </c>
      <c r="AI89" s="13">
        <v>180.76</v>
      </c>
      <c r="AJ89" s="13">
        <v>181.14</v>
      </c>
      <c r="AK89" s="13">
        <v>181.36</v>
      </c>
    </row>
    <row r="90" spans="1:37" s="33" customFormat="1" x14ac:dyDescent="0.3">
      <c r="A90" s="13" t="str">
        <f t="shared" si="1"/>
        <v>SDG_NoInv_Base_ReproTest02YIXhhd-1</v>
      </c>
      <c r="B90" s="37" t="s">
        <v>220</v>
      </c>
      <c r="C90" s="38" t="s">
        <v>262</v>
      </c>
      <c r="D90" s="130" t="s">
        <v>95</v>
      </c>
      <c r="E90" s="13" t="s">
        <v>85</v>
      </c>
      <c r="F90" s="13">
        <v>111.12</v>
      </c>
      <c r="G90" s="13">
        <v>109.87</v>
      </c>
      <c r="H90" s="13">
        <v>108.07</v>
      </c>
      <c r="I90" s="13">
        <v>111.24</v>
      </c>
      <c r="J90" s="13">
        <v>113.79</v>
      </c>
      <c r="K90" s="13">
        <v>116.34</v>
      </c>
      <c r="L90" s="13">
        <v>119.33</v>
      </c>
      <c r="M90" s="13">
        <v>122.6</v>
      </c>
      <c r="N90" s="13">
        <v>126.04</v>
      </c>
      <c r="O90" s="13">
        <v>129.93</v>
      </c>
      <c r="P90" s="13">
        <v>134.16999999999999</v>
      </c>
      <c r="Q90" s="13">
        <v>138.5</v>
      </c>
      <c r="R90" s="13">
        <v>143.15</v>
      </c>
      <c r="S90" s="13">
        <v>148.29</v>
      </c>
      <c r="T90" s="13">
        <v>153.62</v>
      </c>
      <c r="U90" s="13">
        <v>159.44</v>
      </c>
      <c r="V90" s="13">
        <v>165.69</v>
      </c>
      <c r="W90" s="13">
        <v>171.93</v>
      </c>
      <c r="X90" s="13">
        <v>178.41</v>
      </c>
      <c r="Y90" s="13">
        <v>184.9</v>
      </c>
      <c r="Z90" s="13">
        <v>191.29</v>
      </c>
      <c r="AA90" s="13">
        <v>197.9</v>
      </c>
      <c r="AB90" s="13">
        <v>204.78</v>
      </c>
      <c r="AC90" s="13">
        <v>211.88</v>
      </c>
      <c r="AD90" s="13">
        <v>218.86</v>
      </c>
      <c r="AE90" s="13">
        <v>226.03</v>
      </c>
      <c r="AF90" s="13">
        <v>233.5</v>
      </c>
      <c r="AG90" s="13">
        <v>240.9</v>
      </c>
      <c r="AH90" s="13">
        <v>245.51</v>
      </c>
      <c r="AI90" s="13">
        <v>246.37</v>
      </c>
      <c r="AJ90" s="13">
        <v>246.76</v>
      </c>
      <c r="AK90" s="13">
        <v>246.9</v>
      </c>
    </row>
    <row r="91" spans="1:37" s="33" customFormat="1" x14ac:dyDescent="0.3">
      <c r="A91" s="13" t="str">
        <f t="shared" si="1"/>
        <v>SDG_NoInv_Base_ReproTest02YIXhhd-2</v>
      </c>
      <c r="B91" s="37" t="s">
        <v>220</v>
      </c>
      <c r="C91" s="38" t="s">
        <v>262</v>
      </c>
      <c r="D91" s="130" t="s">
        <v>95</v>
      </c>
      <c r="E91" s="13" t="s">
        <v>86</v>
      </c>
      <c r="F91" s="13">
        <v>130.16999999999999</v>
      </c>
      <c r="G91" s="13">
        <v>128.18</v>
      </c>
      <c r="H91" s="13">
        <v>126.54</v>
      </c>
      <c r="I91" s="13">
        <v>130.16999999999999</v>
      </c>
      <c r="J91" s="13">
        <v>133.09</v>
      </c>
      <c r="K91" s="13">
        <v>136.06</v>
      </c>
      <c r="L91" s="13">
        <v>139.53</v>
      </c>
      <c r="M91" s="13">
        <v>143.32</v>
      </c>
      <c r="N91" s="13">
        <v>147.33000000000001</v>
      </c>
      <c r="O91" s="13">
        <v>151.82</v>
      </c>
      <c r="P91" s="13">
        <v>156.74</v>
      </c>
      <c r="Q91" s="13">
        <v>161.75</v>
      </c>
      <c r="R91" s="13">
        <v>167.16</v>
      </c>
      <c r="S91" s="13">
        <v>173.11</v>
      </c>
      <c r="T91" s="13">
        <v>179.29</v>
      </c>
      <c r="U91" s="13">
        <v>186.07</v>
      </c>
      <c r="V91" s="13">
        <v>193.32</v>
      </c>
      <c r="W91" s="13">
        <v>200.56</v>
      </c>
      <c r="X91" s="13">
        <v>208.05</v>
      </c>
      <c r="Y91" s="13">
        <v>215.52</v>
      </c>
      <c r="Z91" s="13">
        <v>222.9</v>
      </c>
      <c r="AA91" s="13">
        <v>230.52</v>
      </c>
      <c r="AB91" s="13">
        <v>238.45</v>
      </c>
      <c r="AC91" s="13">
        <v>246.61</v>
      </c>
      <c r="AD91" s="13">
        <v>254.66</v>
      </c>
      <c r="AE91" s="13">
        <v>262.94</v>
      </c>
      <c r="AF91" s="13">
        <v>271.57</v>
      </c>
      <c r="AG91" s="13">
        <v>280.02</v>
      </c>
      <c r="AH91" s="13">
        <v>284.95999999999998</v>
      </c>
      <c r="AI91" s="13">
        <v>285.76</v>
      </c>
      <c r="AJ91" s="13">
        <v>286.04000000000002</v>
      </c>
      <c r="AK91" s="13">
        <v>286.04000000000002</v>
      </c>
    </row>
    <row r="92" spans="1:37" s="33" customFormat="1" x14ac:dyDescent="0.3">
      <c r="A92" s="13" t="str">
        <f t="shared" si="1"/>
        <v>SDG_NoInv_Base_ReproTest02YIXhhd-3</v>
      </c>
      <c r="B92" s="37" t="s">
        <v>220</v>
      </c>
      <c r="C92" s="38" t="s">
        <v>262</v>
      </c>
      <c r="D92" s="130" t="s">
        <v>95</v>
      </c>
      <c r="E92" s="13" t="s">
        <v>87</v>
      </c>
      <c r="F92" s="13">
        <v>160.16</v>
      </c>
      <c r="G92" s="13">
        <v>157.06</v>
      </c>
      <c r="H92" s="13">
        <v>155.99</v>
      </c>
      <c r="I92" s="13">
        <v>160.29</v>
      </c>
      <c r="J92" s="13">
        <v>163.77000000000001</v>
      </c>
      <c r="K92" s="13">
        <v>167.37</v>
      </c>
      <c r="L92" s="13">
        <v>171.6</v>
      </c>
      <c r="M92" s="13">
        <v>176.21</v>
      </c>
      <c r="N92" s="13">
        <v>181.1</v>
      </c>
      <c r="O92" s="13">
        <v>186.58</v>
      </c>
      <c r="P92" s="13">
        <v>192.57</v>
      </c>
      <c r="Q92" s="13">
        <v>198.62</v>
      </c>
      <c r="R92" s="13">
        <v>205.24</v>
      </c>
      <c r="S92" s="13">
        <v>212.45</v>
      </c>
      <c r="T92" s="13">
        <v>219.95</v>
      </c>
      <c r="U92" s="13">
        <v>228.24</v>
      </c>
      <c r="V92" s="13">
        <v>237.03</v>
      </c>
      <c r="W92" s="13">
        <v>245.82</v>
      </c>
      <c r="X92" s="13">
        <v>254.88</v>
      </c>
      <c r="Y92" s="13">
        <v>263.86</v>
      </c>
      <c r="Z92" s="13">
        <v>272.77999999999997</v>
      </c>
      <c r="AA92" s="13">
        <v>281.94</v>
      </c>
      <c r="AB92" s="13">
        <v>291.54000000000002</v>
      </c>
      <c r="AC92" s="13">
        <v>301.32</v>
      </c>
      <c r="AD92" s="13">
        <v>311.01</v>
      </c>
      <c r="AE92" s="13">
        <v>321.01</v>
      </c>
      <c r="AF92" s="13">
        <v>331.42</v>
      </c>
      <c r="AG92" s="13">
        <v>341.5</v>
      </c>
      <c r="AH92" s="13">
        <v>346.65</v>
      </c>
      <c r="AI92" s="13">
        <v>347.23</v>
      </c>
      <c r="AJ92" s="13">
        <v>347.29</v>
      </c>
      <c r="AK92" s="13">
        <v>346.97</v>
      </c>
    </row>
    <row r="93" spans="1:37" s="33" customFormat="1" x14ac:dyDescent="0.3">
      <c r="A93" s="13" t="str">
        <f t="shared" si="1"/>
        <v>SDG_NoInv_Base_ReproTest02YIXhhd-4</v>
      </c>
      <c r="B93" s="37" t="s">
        <v>220</v>
      </c>
      <c r="C93" s="38" t="s">
        <v>262</v>
      </c>
      <c r="D93" s="130" t="s">
        <v>95</v>
      </c>
      <c r="E93" s="13" t="s">
        <v>88</v>
      </c>
      <c r="F93" s="13">
        <v>173.02</v>
      </c>
      <c r="G93" s="13">
        <v>168.8</v>
      </c>
      <c r="H93" s="13">
        <v>168.88</v>
      </c>
      <c r="I93" s="13">
        <v>173.32</v>
      </c>
      <c r="J93" s="13">
        <v>176.92</v>
      </c>
      <c r="K93" s="13">
        <v>180.78</v>
      </c>
      <c r="L93" s="13">
        <v>185.29</v>
      </c>
      <c r="M93" s="13">
        <v>190.19</v>
      </c>
      <c r="N93" s="13">
        <v>195.44</v>
      </c>
      <c r="O93" s="13">
        <v>201.3</v>
      </c>
      <c r="P93" s="13">
        <v>207.68</v>
      </c>
      <c r="Q93" s="13">
        <v>214.08</v>
      </c>
      <c r="R93" s="13">
        <v>221.18</v>
      </c>
      <c r="S93" s="13">
        <v>228.84</v>
      </c>
      <c r="T93" s="13">
        <v>236.83</v>
      </c>
      <c r="U93" s="13">
        <v>245.71</v>
      </c>
      <c r="V93" s="13">
        <v>255.04</v>
      </c>
      <c r="W93" s="13">
        <v>264.39</v>
      </c>
      <c r="X93" s="13">
        <v>273.99</v>
      </c>
      <c r="Y93" s="13">
        <v>283.42</v>
      </c>
      <c r="Z93" s="13">
        <v>292.86</v>
      </c>
      <c r="AA93" s="13">
        <v>302.48</v>
      </c>
      <c r="AB93" s="13">
        <v>312.66000000000003</v>
      </c>
      <c r="AC93" s="13">
        <v>322.88</v>
      </c>
      <c r="AD93" s="13">
        <v>333.09</v>
      </c>
      <c r="AE93" s="13">
        <v>343.65</v>
      </c>
      <c r="AF93" s="13">
        <v>354.64</v>
      </c>
      <c r="AG93" s="13">
        <v>365.1</v>
      </c>
      <c r="AH93" s="13">
        <v>369.47</v>
      </c>
      <c r="AI93" s="13">
        <v>369.57</v>
      </c>
      <c r="AJ93" s="13">
        <v>369.24</v>
      </c>
      <c r="AK93" s="13">
        <v>368.49</v>
      </c>
    </row>
    <row r="94" spans="1:37" s="33" customFormat="1" x14ac:dyDescent="0.3">
      <c r="A94" s="13" t="str">
        <f t="shared" si="1"/>
        <v>SDG_NoInv_Base_ReproTest02YIXhhd-5</v>
      </c>
      <c r="B94" s="37" t="s">
        <v>220</v>
      </c>
      <c r="C94" s="38" t="s">
        <v>262</v>
      </c>
      <c r="D94" s="130" t="s">
        <v>95</v>
      </c>
      <c r="E94" s="13" t="s">
        <v>89</v>
      </c>
      <c r="F94" s="13">
        <v>238.85</v>
      </c>
      <c r="G94" s="13">
        <v>231.63</v>
      </c>
      <c r="H94" s="13">
        <v>234.06</v>
      </c>
      <c r="I94" s="13">
        <v>239.79</v>
      </c>
      <c r="J94" s="13">
        <v>244.47</v>
      </c>
      <c r="K94" s="13">
        <v>249.71</v>
      </c>
      <c r="L94" s="13">
        <v>255.86</v>
      </c>
      <c r="M94" s="13">
        <v>262.51</v>
      </c>
      <c r="N94" s="13">
        <v>269.66000000000003</v>
      </c>
      <c r="O94" s="13">
        <v>277.58999999999997</v>
      </c>
      <c r="P94" s="13">
        <v>286.24</v>
      </c>
      <c r="Q94" s="13">
        <v>294.82</v>
      </c>
      <c r="R94" s="13">
        <v>304.56</v>
      </c>
      <c r="S94" s="13">
        <v>314.89999999999998</v>
      </c>
      <c r="T94" s="13">
        <v>325.70999999999998</v>
      </c>
      <c r="U94" s="13">
        <v>337.86</v>
      </c>
      <c r="V94" s="13">
        <v>350.43</v>
      </c>
      <c r="W94" s="13">
        <v>363.07</v>
      </c>
      <c r="X94" s="13">
        <v>376.01</v>
      </c>
      <c r="Y94" s="13">
        <v>388.5</v>
      </c>
      <c r="Z94" s="13">
        <v>401.15</v>
      </c>
      <c r="AA94" s="13">
        <v>413.91</v>
      </c>
      <c r="AB94" s="13">
        <v>427.53</v>
      </c>
      <c r="AC94" s="13">
        <v>440.95</v>
      </c>
      <c r="AD94" s="13">
        <v>454.54</v>
      </c>
      <c r="AE94" s="13">
        <v>468.65</v>
      </c>
      <c r="AF94" s="13">
        <v>483.37</v>
      </c>
      <c r="AG94" s="13">
        <v>497.06</v>
      </c>
      <c r="AH94" s="13">
        <v>500.69</v>
      </c>
      <c r="AI94" s="13">
        <v>499.73</v>
      </c>
      <c r="AJ94" s="13">
        <v>498.51</v>
      </c>
      <c r="AK94" s="13">
        <v>496.66</v>
      </c>
    </row>
    <row r="95" spans="1:37" s="33" customFormat="1" x14ac:dyDescent="0.3">
      <c r="A95" s="13" t="str">
        <f t="shared" si="1"/>
        <v>SDG_NoInv_Base_ReproTest02YIXhhd-6</v>
      </c>
      <c r="B95" s="37" t="s">
        <v>220</v>
      </c>
      <c r="C95" s="38" t="s">
        <v>262</v>
      </c>
      <c r="D95" s="130" t="s">
        <v>95</v>
      </c>
      <c r="E95" s="13" t="s">
        <v>90</v>
      </c>
      <c r="F95" s="13">
        <v>288.75</v>
      </c>
      <c r="G95" s="13">
        <v>276.86</v>
      </c>
      <c r="H95" s="13">
        <v>282.87</v>
      </c>
      <c r="I95" s="13">
        <v>289.39999999999998</v>
      </c>
      <c r="J95" s="13">
        <v>294.72000000000003</v>
      </c>
      <c r="K95" s="13">
        <v>300.94</v>
      </c>
      <c r="L95" s="13">
        <v>308.23</v>
      </c>
      <c r="M95" s="13">
        <v>316.05</v>
      </c>
      <c r="N95" s="13">
        <v>324.56</v>
      </c>
      <c r="O95" s="13">
        <v>333.92</v>
      </c>
      <c r="P95" s="13">
        <v>344.15</v>
      </c>
      <c r="Q95" s="13">
        <v>354.21</v>
      </c>
      <c r="R95" s="13">
        <v>365.87</v>
      </c>
      <c r="S95" s="13">
        <v>378.05</v>
      </c>
      <c r="T95" s="13">
        <v>390.82</v>
      </c>
      <c r="U95" s="13">
        <v>405.35</v>
      </c>
      <c r="V95" s="13">
        <v>420.12</v>
      </c>
      <c r="W95" s="13">
        <v>435.04</v>
      </c>
      <c r="X95" s="13">
        <v>450.22</v>
      </c>
      <c r="Y95" s="13">
        <v>464.68</v>
      </c>
      <c r="Z95" s="13">
        <v>479.54</v>
      </c>
      <c r="AA95" s="13">
        <v>494.34</v>
      </c>
      <c r="AB95" s="13">
        <v>510.32</v>
      </c>
      <c r="AC95" s="13">
        <v>525.73</v>
      </c>
      <c r="AD95" s="13">
        <v>541.51</v>
      </c>
      <c r="AE95" s="13">
        <v>557.96</v>
      </c>
      <c r="AF95" s="13">
        <v>575.1</v>
      </c>
      <c r="AG95" s="13">
        <v>590.6</v>
      </c>
      <c r="AH95" s="13">
        <v>592.35</v>
      </c>
      <c r="AI95" s="13">
        <v>590.08000000000004</v>
      </c>
      <c r="AJ95" s="13">
        <v>587.71</v>
      </c>
      <c r="AK95" s="13">
        <v>584.5</v>
      </c>
    </row>
    <row r="96" spans="1:37" s="33" customFormat="1" x14ac:dyDescent="0.3">
      <c r="A96" s="13" t="str">
        <f t="shared" si="1"/>
        <v>SDG_NoInv_Base_ReproTest02YIXhhd-7</v>
      </c>
      <c r="B96" s="37" t="s">
        <v>220</v>
      </c>
      <c r="C96" s="38" t="s">
        <v>262</v>
      </c>
      <c r="D96" s="130" t="s">
        <v>95</v>
      </c>
      <c r="E96" s="13" t="s">
        <v>91</v>
      </c>
      <c r="F96" s="13">
        <v>412.51</v>
      </c>
      <c r="G96" s="13">
        <v>392.61</v>
      </c>
      <c r="H96" s="13">
        <v>404.52</v>
      </c>
      <c r="I96" s="13">
        <v>413.48</v>
      </c>
      <c r="J96" s="13">
        <v>420.76</v>
      </c>
      <c r="K96" s="13">
        <v>429.57</v>
      </c>
      <c r="L96" s="13">
        <v>439.85</v>
      </c>
      <c r="M96" s="13">
        <v>450.82</v>
      </c>
      <c r="N96" s="13">
        <v>462.84</v>
      </c>
      <c r="O96" s="13">
        <v>475.92</v>
      </c>
      <c r="P96" s="13">
        <v>490.28</v>
      </c>
      <c r="Q96" s="13">
        <v>504.33</v>
      </c>
      <c r="R96" s="13">
        <v>520.91</v>
      </c>
      <c r="S96" s="13">
        <v>537.99</v>
      </c>
      <c r="T96" s="13">
        <v>555.94000000000005</v>
      </c>
      <c r="U96" s="13">
        <v>576.52</v>
      </c>
      <c r="V96" s="13">
        <v>597.15</v>
      </c>
      <c r="W96" s="13">
        <v>618.09</v>
      </c>
      <c r="X96" s="13">
        <v>639.4</v>
      </c>
      <c r="Y96" s="13">
        <v>659.4</v>
      </c>
      <c r="Z96" s="13">
        <v>680.21</v>
      </c>
      <c r="AA96" s="13">
        <v>700.71</v>
      </c>
      <c r="AB96" s="13">
        <v>723.07</v>
      </c>
      <c r="AC96" s="13">
        <v>744.19</v>
      </c>
      <c r="AD96" s="13">
        <v>766.02</v>
      </c>
      <c r="AE96" s="13">
        <v>788.83</v>
      </c>
      <c r="AF96" s="13">
        <v>812.62</v>
      </c>
      <c r="AG96" s="13">
        <v>833.76</v>
      </c>
      <c r="AH96" s="13">
        <v>833.43</v>
      </c>
      <c r="AI96" s="13">
        <v>828.98</v>
      </c>
      <c r="AJ96" s="13">
        <v>824.68</v>
      </c>
      <c r="AK96" s="13">
        <v>819.09</v>
      </c>
    </row>
    <row r="97" spans="1:37" s="33" customFormat="1" x14ac:dyDescent="0.3">
      <c r="A97" s="13" t="str">
        <f t="shared" si="1"/>
        <v>SDG_NoInv_Base_ReproTest02YIXhhd-8</v>
      </c>
      <c r="B97" s="37" t="s">
        <v>220</v>
      </c>
      <c r="C97" s="38" t="s">
        <v>262</v>
      </c>
      <c r="D97" s="130" t="s">
        <v>95</v>
      </c>
      <c r="E97" s="13" t="s">
        <v>92</v>
      </c>
      <c r="F97" s="13">
        <v>748.01</v>
      </c>
      <c r="G97" s="13">
        <v>704.13</v>
      </c>
      <c r="H97" s="13">
        <v>733.2</v>
      </c>
      <c r="I97" s="13">
        <v>748.92</v>
      </c>
      <c r="J97" s="13">
        <v>761.55</v>
      </c>
      <c r="K97" s="13">
        <v>777.37</v>
      </c>
      <c r="L97" s="13">
        <v>795.72</v>
      </c>
      <c r="M97" s="13">
        <v>815.13</v>
      </c>
      <c r="N97" s="13">
        <v>836.54</v>
      </c>
      <c r="O97" s="13">
        <v>859.34</v>
      </c>
      <c r="P97" s="13">
        <v>884.79</v>
      </c>
      <c r="Q97" s="13">
        <v>909.59</v>
      </c>
      <c r="R97" s="13">
        <v>939.52</v>
      </c>
      <c r="S97" s="13">
        <v>969.83</v>
      </c>
      <c r="T97" s="13">
        <v>1001.79</v>
      </c>
      <c r="U97" s="13">
        <v>1038.68</v>
      </c>
      <c r="V97" s="13">
        <v>1074.92</v>
      </c>
      <c r="W97" s="13">
        <v>1112.06</v>
      </c>
      <c r="X97" s="13">
        <v>1150.01</v>
      </c>
      <c r="Y97" s="13">
        <v>1184.92</v>
      </c>
      <c r="Z97" s="13">
        <v>1221.77</v>
      </c>
      <c r="AA97" s="13">
        <v>1257.5899999999999</v>
      </c>
      <c r="AB97" s="13">
        <v>1296.9100000000001</v>
      </c>
      <c r="AC97" s="13">
        <v>1333.13</v>
      </c>
      <c r="AD97" s="13">
        <v>1371.03</v>
      </c>
      <c r="AE97" s="13">
        <v>1410.78</v>
      </c>
      <c r="AF97" s="13">
        <v>1452.33</v>
      </c>
      <c r="AG97" s="13">
        <v>1488.59</v>
      </c>
      <c r="AH97" s="13">
        <v>1482</v>
      </c>
      <c r="AI97" s="13">
        <v>1471.32</v>
      </c>
      <c r="AJ97" s="13">
        <v>1461.47</v>
      </c>
      <c r="AK97" s="13">
        <v>1449.15</v>
      </c>
    </row>
    <row r="98" spans="1:37" s="33" customFormat="1" x14ac:dyDescent="0.3">
      <c r="A98" s="13" t="str">
        <f t="shared" si="1"/>
        <v>SDG_NoInv_Base_ReproTest02YIXhhd-9</v>
      </c>
      <c r="B98" s="37" t="s">
        <v>220</v>
      </c>
      <c r="C98" s="38" t="s">
        <v>262</v>
      </c>
      <c r="D98" s="130" t="s">
        <v>95</v>
      </c>
      <c r="E98" s="13" t="s">
        <v>93</v>
      </c>
      <c r="F98" s="13">
        <v>1780.4</v>
      </c>
      <c r="G98" s="13">
        <v>1655.88</v>
      </c>
      <c r="H98" s="13">
        <v>1737.34</v>
      </c>
      <c r="I98" s="13">
        <v>1774.46</v>
      </c>
      <c r="J98" s="13">
        <v>1804.28</v>
      </c>
      <c r="K98" s="13">
        <v>1841.68</v>
      </c>
      <c r="L98" s="13">
        <v>1884.44</v>
      </c>
      <c r="M98" s="13">
        <v>1929.2</v>
      </c>
      <c r="N98" s="13">
        <v>1979.21</v>
      </c>
      <c r="O98" s="13">
        <v>2033.23</v>
      </c>
      <c r="P98" s="13">
        <v>2092.8200000000002</v>
      </c>
      <c r="Q98" s="13">
        <v>2150.7399999999998</v>
      </c>
      <c r="R98" s="13">
        <v>2221.38</v>
      </c>
      <c r="S98" s="13">
        <v>2292.25</v>
      </c>
      <c r="T98" s="13">
        <v>2367.1</v>
      </c>
      <c r="U98" s="13">
        <v>2453.91</v>
      </c>
      <c r="V98" s="13">
        <v>2537.81</v>
      </c>
      <c r="W98" s="13">
        <v>2624.45</v>
      </c>
      <c r="X98" s="13">
        <v>2713.39</v>
      </c>
      <c r="Y98" s="13">
        <v>2794.7</v>
      </c>
      <c r="Z98" s="13">
        <v>2882.22</v>
      </c>
      <c r="AA98" s="13">
        <v>2965.8</v>
      </c>
      <c r="AB98" s="13">
        <v>3060.41</v>
      </c>
      <c r="AC98" s="13">
        <v>3145.14</v>
      </c>
      <c r="AD98" s="13">
        <v>3232.84</v>
      </c>
      <c r="AE98" s="13">
        <v>3324.72</v>
      </c>
      <c r="AF98" s="13">
        <v>3420.62</v>
      </c>
      <c r="AG98" s="13">
        <v>3503.11</v>
      </c>
      <c r="AH98" s="13">
        <v>3484.61</v>
      </c>
      <c r="AI98" s="13">
        <v>3460.03</v>
      </c>
      <c r="AJ98" s="13">
        <v>3435.92</v>
      </c>
      <c r="AK98" s="13">
        <v>3404.83</v>
      </c>
    </row>
    <row r="99" spans="1:37" s="33" customFormat="1" x14ac:dyDescent="0.3">
      <c r="A99" s="13" t="str">
        <f t="shared" si="1"/>
        <v>SDG_NoInv_Base_ReproTest02C_YIXtotal</v>
      </c>
      <c r="B99" s="37" t="s">
        <v>220</v>
      </c>
      <c r="C99" s="38" t="s">
        <v>262</v>
      </c>
      <c r="D99" s="130" t="s">
        <v>222</v>
      </c>
      <c r="E99" s="13" t="s">
        <v>1</v>
      </c>
      <c r="F99" s="13">
        <v>5873.17</v>
      </c>
      <c r="G99" s="13">
        <v>5528.83</v>
      </c>
      <c r="H99" s="13">
        <v>5697.92</v>
      </c>
      <c r="I99" s="13">
        <v>5825.44</v>
      </c>
      <c r="J99" s="13">
        <v>5931.47</v>
      </c>
      <c r="K99" s="13">
        <v>6055.86</v>
      </c>
      <c r="L99" s="13">
        <v>6196.94</v>
      </c>
      <c r="M99" s="13">
        <v>6341.24</v>
      </c>
      <c r="N99" s="13">
        <v>6500.86</v>
      </c>
      <c r="O99" s="13">
        <v>6684.73</v>
      </c>
      <c r="P99" s="13">
        <v>6882.17</v>
      </c>
      <c r="Q99" s="13">
        <v>7077.26</v>
      </c>
      <c r="R99" s="13">
        <v>7308.83</v>
      </c>
      <c r="S99" s="13">
        <v>7545.48</v>
      </c>
      <c r="T99" s="13">
        <v>7794.38</v>
      </c>
      <c r="U99" s="13">
        <v>8078.95</v>
      </c>
      <c r="V99" s="13">
        <v>8357.0300000000007</v>
      </c>
      <c r="W99" s="13">
        <v>8644.5</v>
      </c>
      <c r="X99" s="13">
        <v>8943.75</v>
      </c>
      <c r="Y99" s="13">
        <v>9227.65</v>
      </c>
      <c r="Z99" s="13">
        <v>9530.14</v>
      </c>
      <c r="AA99" s="13">
        <v>9822.82</v>
      </c>
      <c r="AB99" s="13">
        <v>10152.64</v>
      </c>
      <c r="AC99" s="13">
        <v>10460.049999999999</v>
      </c>
      <c r="AD99" s="13">
        <v>10768.07</v>
      </c>
      <c r="AE99" s="13">
        <v>11087.01</v>
      </c>
      <c r="AF99" s="13">
        <v>11417.29</v>
      </c>
      <c r="AG99" s="13">
        <v>11739.75</v>
      </c>
      <c r="AH99" s="13">
        <v>11803.98</v>
      </c>
      <c r="AI99" s="13">
        <v>11815.76</v>
      </c>
      <c r="AJ99" s="13">
        <v>11814.21</v>
      </c>
      <c r="AK99" s="13">
        <v>11785.15</v>
      </c>
    </row>
    <row r="100" spans="1:37" s="33" customFormat="1" x14ac:dyDescent="0.3">
      <c r="A100" s="13" t="str">
        <f t="shared" si="1"/>
        <v>SDG_NoInv_Base_ReproTest02TINSXent-n</v>
      </c>
      <c r="B100" s="37" t="s">
        <v>220</v>
      </c>
      <c r="C100" s="38" t="s">
        <v>262</v>
      </c>
      <c r="D100" s="130" t="s">
        <v>94</v>
      </c>
      <c r="E100" s="13" t="s">
        <v>82</v>
      </c>
      <c r="F100" s="13">
        <v>0.14000000000000001</v>
      </c>
      <c r="G100" s="13">
        <v>0.15</v>
      </c>
      <c r="H100" s="13">
        <v>0.14000000000000001</v>
      </c>
      <c r="I100" s="13">
        <v>0.14000000000000001</v>
      </c>
      <c r="J100" s="13">
        <v>0.14000000000000001</v>
      </c>
      <c r="K100" s="13">
        <v>0.14000000000000001</v>
      </c>
      <c r="L100" s="13">
        <v>0.14000000000000001</v>
      </c>
      <c r="M100" s="13">
        <v>0.14000000000000001</v>
      </c>
      <c r="N100" s="13">
        <v>0.14000000000000001</v>
      </c>
      <c r="O100" s="13">
        <v>0.14000000000000001</v>
      </c>
      <c r="P100" s="13">
        <v>0.14000000000000001</v>
      </c>
      <c r="Q100" s="13">
        <v>0.14000000000000001</v>
      </c>
      <c r="R100" s="13">
        <v>0.14000000000000001</v>
      </c>
      <c r="S100" s="13">
        <v>0.14000000000000001</v>
      </c>
      <c r="T100" s="13">
        <v>0.14000000000000001</v>
      </c>
      <c r="U100" s="13">
        <v>0.14000000000000001</v>
      </c>
      <c r="V100" s="13">
        <v>0.13</v>
      </c>
      <c r="W100" s="13">
        <v>0.13</v>
      </c>
      <c r="X100" s="13">
        <v>0.13</v>
      </c>
      <c r="Y100" s="13">
        <v>0.13</v>
      </c>
      <c r="Z100" s="13">
        <v>0.13</v>
      </c>
      <c r="AA100" s="13">
        <v>0.13</v>
      </c>
      <c r="AB100" s="13">
        <v>0.13</v>
      </c>
      <c r="AC100" s="13">
        <v>0.13</v>
      </c>
      <c r="AD100" s="13">
        <v>0.13</v>
      </c>
      <c r="AE100" s="13">
        <v>0.13</v>
      </c>
      <c r="AF100" s="13">
        <v>0.13</v>
      </c>
      <c r="AG100" s="13">
        <v>0.13</v>
      </c>
      <c r="AH100" s="13">
        <v>0.13</v>
      </c>
      <c r="AI100" s="13">
        <v>0.13</v>
      </c>
      <c r="AJ100" s="13">
        <v>0.13</v>
      </c>
      <c r="AK100" s="13">
        <v>0.13</v>
      </c>
    </row>
    <row r="101" spans="1:37" s="33" customFormat="1" x14ac:dyDescent="0.3">
      <c r="A101" s="13" t="str">
        <f t="shared" si="1"/>
        <v>SDG_NoInv_Base_ReproTest02TINSXent-e</v>
      </c>
      <c r="B101" s="37" t="s">
        <v>220</v>
      </c>
      <c r="C101" s="38" t="s">
        <v>262</v>
      </c>
      <c r="D101" s="130" t="s">
        <v>94</v>
      </c>
      <c r="E101" s="13" t="s">
        <v>83</v>
      </c>
      <c r="F101" s="13">
        <v>0.11</v>
      </c>
      <c r="G101" s="13">
        <v>0.12</v>
      </c>
      <c r="H101" s="13">
        <v>0.12</v>
      </c>
      <c r="I101" s="13">
        <v>0.12</v>
      </c>
      <c r="J101" s="13">
        <v>0.12</v>
      </c>
      <c r="K101" s="13">
        <v>0.12</v>
      </c>
      <c r="L101" s="13">
        <v>0.12</v>
      </c>
      <c r="M101" s="13">
        <v>0.12</v>
      </c>
      <c r="N101" s="13">
        <v>0.12</v>
      </c>
      <c r="O101" s="13">
        <v>0.12</v>
      </c>
      <c r="P101" s="13">
        <v>0.12</v>
      </c>
      <c r="Q101" s="13">
        <v>0.12</v>
      </c>
      <c r="R101" s="13">
        <v>0.12</v>
      </c>
      <c r="S101" s="13">
        <v>0.12</v>
      </c>
      <c r="T101" s="13">
        <v>0.12</v>
      </c>
      <c r="U101" s="13">
        <v>0.12</v>
      </c>
      <c r="V101" s="13">
        <v>0.12</v>
      </c>
      <c r="W101" s="13">
        <v>0.12</v>
      </c>
      <c r="X101" s="13">
        <v>0.12</v>
      </c>
      <c r="Y101" s="13">
        <v>0.12</v>
      </c>
      <c r="Z101" s="13">
        <v>0.11</v>
      </c>
      <c r="AA101" s="13">
        <v>0.11</v>
      </c>
      <c r="AB101" s="13">
        <v>0.11</v>
      </c>
      <c r="AC101" s="13">
        <v>0.11</v>
      </c>
      <c r="AD101" s="13">
        <v>0.11</v>
      </c>
      <c r="AE101" s="13">
        <v>0.11</v>
      </c>
      <c r="AF101" s="13">
        <v>0.11</v>
      </c>
      <c r="AG101" s="13">
        <v>0.11</v>
      </c>
      <c r="AH101" s="13">
        <v>0.11</v>
      </c>
      <c r="AI101" s="13">
        <v>0.11</v>
      </c>
      <c r="AJ101" s="13">
        <v>0.11</v>
      </c>
      <c r="AK101" s="13">
        <v>0.11</v>
      </c>
    </row>
    <row r="102" spans="1:37" s="33" customFormat="1" x14ac:dyDescent="0.3">
      <c r="A102" s="13" t="str">
        <f t="shared" si="1"/>
        <v>SDG_NoInv_Base_ReproTest02TINSXhhd-0</v>
      </c>
      <c r="B102" s="37" t="s">
        <v>220</v>
      </c>
      <c r="C102" s="38" t="s">
        <v>262</v>
      </c>
      <c r="D102" s="130" t="s">
        <v>94</v>
      </c>
      <c r="E102" s="13" t="s">
        <v>84</v>
      </c>
      <c r="F102" s="13">
        <v>0</v>
      </c>
      <c r="G102" s="13">
        <v>0</v>
      </c>
      <c r="H102" s="13">
        <v>0</v>
      </c>
      <c r="I102" s="13">
        <v>0</v>
      </c>
      <c r="J102" s="13">
        <v>0</v>
      </c>
      <c r="K102" s="13">
        <v>0</v>
      </c>
      <c r="L102" s="13">
        <v>0</v>
      </c>
      <c r="M102" s="13">
        <v>0</v>
      </c>
      <c r="N102" s="13">
        <v>0</v>
      </c>
      <c r="O102" s="13">
        <v>0</v>
      </c>
      <c r="P102" s="13">
        <v>0</v>
      </c>
      <c r="Q102" s="13">
        <v>0</v>
      </c>
      <c r="R102" s="13">
        <v>0</v>
      </c>
      <c r="S102" s="13">
        <v>0</v>
      </c>
      <c r="T102" s="13">
        <v>0</v>
      </c>
      <c r="U102" s="13">
        <v>0</v>
      </c>
      <c r="V102" s="13">
        <v>0</v>
      </c>
      <c r="W102" s="13">
        <v>0</v>
      </c>
      <c r="X102" s="13">
        <v>0</v>
      </c>
      <c r="Y102" s="13">
        <v>0</v>
      </c>
      <c r="Z102" s="13">
        <v>0</v>
      </c>
      <c r="AA102" s="13">
        <v>0</v>
      </c>
      <c r="AB102" s="13">
        <v>0</v>
      </c>
      <c r="AC102" s="13">
        <v>0</v>
      </c>
      <c r="AD102" s="13">
        <v>0</v>
      </c>
      <c r="AE102" s="13">
        <v>0</v>
      </c>
      <c r="AF102" s="13">
        <v>0</v>
      </c>
      <c r="AG102" s="13">
        <v>0</v>
      </c>
      <c r="AH102" s="13">
        <v>0</v>
      </c>
      <c r="AI102" s="13">
        <v>0</v>
      </c>
      <c r="AJ102" s="13">
        <v>0</v>
      </c>
      <c r="AK102" s="13">
        <v>0</v>
      </c>
    </row>
    <row r="103" spans="1:37" s="33" customFormat="1" x14ac:dyDescent="0.3">
      <c r="A103" s="13" t="str">
        <f t="shared" si="1"/>
        <v>SDG_NoInv_Base_ReproTest02TINSXhhd-1</v>
      </c>
      <c r="B103" s="37" t="s">
        <v>220</v>
      </c>
      <c r="C103" s="38" t="s">
        <v>262</v>
      </c>
      <c r="D103" s="130" t="s">
        <v>94</v>
      </c>
      <c r="E103" s="13" t="s">
        <v>85</v>
      </c>
      <c r="F103" s="13">
        <v>0</v>
      </c>
      <c r="G103" s="13">
        <v>0</v>
      </c>
      <c r="H103" s="13">
        <v>0</v>
      </c>
      <c r="I103" s="13">
        <v>0</v>
      </c>
      <c r="J103" s="13">
        <v>0</v>
      </c>
      <c r="K103" s="13">
        <v>0</v>
      </c>
      <c r="L103" s="13">
        <v>0</v>
      </c>
      <c r="M103" s="13">
        <v>0</v>
      </c>
      <c r="N103" s="13">
        <v>0</v>
      </c>
      <c r="O103" s="13">
        <v>0</v>
      </c>
      <c r="P103" s="13">
        <v>0</v>
      </c>
      <c r="Q103" s="13">
        <v>0</v>
      </c>
      <c r="R103" s="13">
        <v>0</v>
      </c>
      <c r="S103" s="13">
        <v>0</v>
      </c>
      <c r="T103" s="13">
        <v>0</v>
      </c>
      <c r="U103" s="13">
        <v>0</v>
      </c>
      <c r="V103" s="13">
        <v>0</v>
      </c>
      <c r="W103" s="13">
        <v>0</v>
      </c>
      <c r="X103" s="13">
        <v>0</v>
      </c>
      <c r="Y103" s="13">
        <v>0</v>
      </c>
      <c r="Z103" s="13">
        <v>0</v>
      </c>
      <c r="AA103" s="13">
        <v>0</v>
      </c>
      <c r="AB103" s="13">
        <v>0</v>
      </c>
      <c r="AC103" s="13">
        <v>0</v>
      </c>
      <c r="AD103" s="13">
        <v>0</v>
      </c>
      <c r="AE103" s="13">
        <v>0</v>
      </c>
      <c r="AF103" s="13">
        <v>0</v>
      </c>
      <c r="AG103" s="13">
        <v>0</v>
      </c>
      <c r="AH103" s="13">
        <v>0</v>
      </c>
      <c r="AI103" s="13">
        <v>0</v>
      </c>
      <c r="AJ103" s="13">
        <v>0</v>
      </c>
      <c r="AK103" s="13">
        <v>0</v>
      </c>
    </row>
    <row r="104" spans="1:37" s="33" customFormat="1" x14ac:dyDescent="0.3">
      <c r="A104" s="13" t="str">
        <f t="shared" si="1"/>
        <v>SDG_NoInv_Base_ReproTest02TINSXhhd-2</v>
      </c>
      <c r="B104" s="37" t="s">
        <v>220</v>
      </c>
      <c r="C104" s="38" t="s">
        <v>262</v>
      </c>
      <c r="D104" s="130" t="s">
        <v>94</v>
      </c>
      <c r="E104" s="13" t="s">
        <v>86</v>
      </c>
      <c r="F104" s="13">
        <v>0.01</v>
      </c>
      <c r="G104" s="13">
        <v>0.01</v>
      </c>
      <c r="H104" s="13">
        <v>0.01</v>
      </c>
      <c r="I104" s="13">
        <v>0.01</v>
      </c>
      <c r="J104" s="13">
        <v>0.01</v>
      </c>
      <c r="K104" s="13">
        <v>0.01</v>
      </c>
      <c r="L104" s="13">
        <v>0.01</v>
      </c>
      <c r="M104" s="13">
        <v>0.01</v>
      </c>
      <c r="N104" s="13">
        <v>0.01</v>
      </c>
      <c r="O104" s="13">
        <v>0.01</v>
      </c>
      <c r="P104" s="13">
        <v>0.01</v>
      </c>
      <c r="Q104" s="13">
        <v>0.01</v>
      </c>
      <c r="R104" s="13">
        <v>0.01</v>
      </c>
      <c r="S104" s="13">
        <v>0.01</v>
      </c>
      <c r="T104" s="13">
        <v>0.01</v>
      </c>
      <c r="U104" s="13">
        <v>0.01</v>
      </c>
      <c r="V104" s="13">
        <v>0.01</v>
      </c>
      <c r="W104" s="13">
        <v>0.01</v>
      </c>
      <c r="X104" s="13">
        <v>0.01</v>
      </c>
      <c r="Y104" s="13">
        <v>0.01</v>
      </c>
      <c r="Z104" s="13">
        <v>0.01</v>
      </c>
      <c r="AA104" s="13">
        <v>0.01</v>
      </c>
      <c r="AB104" s="13">
        <v>0.01</v>
      </c>
      <c r="AC104" s="13">
        <v>0.01</v>
      </c>
      <c r="AD104" s="13">
        <v>0.01</v>
      </c>
      <c r="AE104" s="13">
        <v>0.01</v>
      </c>
      <c r="AF104" s="13">
        <v>0.01</v>
      </c>
      <c r="AG104" s="13">
        <v>0.01</v>
      </c>
      <c r="AH104" s="13">
        <v>0.01</v>
      </c>
      <c r="AI104" s="13">
        <v>0.01</v>
      </c>
      <c r="AJ104" s="13">
        <v>0.01</v>
      </c>
      <c r="AK104" s="13">
        <v>0.01</v>
      </c>
    </row>
    <row r="105" spans="1:37" s="33" customFormat="1" x14ac:dyDescent="0.3">
      <c r="A105" s="13" t="str">
        <f t="shared" si="1"/>
        <v>SDG_NoInv_Base_ReproTest02TINSXhhd-3</v>
      </c>
      <c r="B105" s="37" t="s">
        <v>220</v>
      </c>
      <c r="C105" s="38" t="s">
        <v>262</v>
      </c>
      <c r="D105" s="130" t="s">
        <v>94</v>
      </c>
      <c r="E105" s="13" t="s">
        <v>87</v>
      </c>
      <c r="F105" s="13">
        <v>0.01</v>
      </c>
      <c r="G105" s="13">
        <v>0.01</v>
      </c>
      <c r="H105" s="13">
        <v>0.01</v>
      </c>
      <c r="I105" s="13">
        <v>0.01</v>
      </c>
      <c r="J105" s="13">
        <v>0.01</v>
      </c>
      <c r="K105" s="13">
        <v>0.01</v>
      </c>
      <c r="L105" s="13">
        <v>0.01</v>
      </c>
      <c r="M105" s="13">
        <v>0.01</v>
      </c>
      <c r="N105" s="13">
        <v>0.01</v>
      </c>
      <c r="O105" s="13">
        <v>0.01</v>
      </c>
      <c r="P105" s="13">
        <v>0.01</v>
      </c>
      <c r="Q105" s="13">
        <v>0.01</v>
      </c>
      <c r="R105" s="13">
        <v>0.01</v>
      </c>
      <c r="S105" s="13">
        <v>0.01</v>
      </c>
      <c r="T105" s="13">
        <v>0.01</v>
      </c>
      <c r="U105" s="13">
        <v>0.01</v>
      </c>
      <c r="V105" s="13">
        <v>0.01</v>
      </c>
      <c r="W105" s="13">
        <v>0.01</v>
      </c>
      <c r="X105" s="13">
        <v>0.01</v>
      </c>
      <c r="Y105" s="13">
        <v>0.01</v>
      </c>
      <c r="Z105" s="13">
        <v>0.01</v>
      </c>
      <c r="AA105" s="13">
        <v>0.01</v>
      </c>
      <c r="AB105" s="13">
        <v>0.01</v>
      </c>
      <c r="AC105" s="13">
        <v>0.01</v>
      </c>
      <c r="AD105" s="13">
        <v>0.01</v>
      </c>
      <c r="AE105" s="13">
        <v>0.01</v>
      </c>
      <c r="AF105" s="13">
        <v>0.01</v>
      </c>
      <c r="AG105" s="13">
        <v>0.01</v>
      </c>
      <c r="AH105" s="13">
        <v>0.01</v>
      </c>
      <c r="AI105" s="13">
        <v>0.01</v>
      </c>
      <c r="AJ105" s="13">
        <v>0.01</v>
      </c>
      <c r="AK105" s="13">
        <v>0.01</v>
      </c>
    </row>
    <row r="106" spans="1:37" s="33" customFormat="1" x14ac:dyDescent="0.3">
      <c r="A106" s="13" t="str">
        <f t="shared" si="1"/>
        <v>SDG_NoInv_Base_ReproTest02TINSXhhd-4</v>
      </c>
      <c r="B106" s="37" t="s">
        <v>220</v>
      </c>
      <c r="C106" s="38" t="s">
        <v>262</v>
      </c>
      <c r="D106" s="130" t="s">
        <v>94</v>
      </c>
      <c r="E106" s="13" t="s">
        <v>88</v>
      </c>
      <c r="F106" s="13">
        <v>0.02</v>
      </c>
      <c r="G106" s="13">
        <v>0.02</v>
      </c>
      <c r="H106" s="13">
        <v>0.02</v>
      </c>
      <c r="I106" s="13">
        <v>0.02</v>
      </c>
      <c r="J106" s="13">
        <v>0.02</v>
      </c>
      <c r="K106" s="13">
        <v>0.02</v>
      </c>
      <c r="L106" s="13">
        <v>0.02</v>
      </c>
      <c r="M106" s="13">
        <v>0.02</v>
      </c>
      <c r="N106" s="13">
        <v>0.02</v>
      </c>
      <c r="O106" s="13">
        <v>0.02</v>
      </c>
      <c r="P106" s="13">
        <v>0.02</v>
      </c>
      <c r="Q106" s="13">
        <v>0.02</v>
      </c>
      <c r="R106" s="13">
        <v>0.02</v>
      </c>
      <c r="S106" s="13">
        <v>0.02</v>
      </c>
      <c r="T106" s="13">
        <v>0.02</v>
      </c>
      <c r="U106" s="13">
        <v>0.02</v>
      </c>
      <c r="V106" s="13">
        <v>0.02</v>
      </c>
      <c r="W106" s="13">
        <v>0.02</v>
      </c>
      <c r="X106" s="13">
        <v>0.02</v>
      </c>
      <c r="Y106" s="13">
        <v>0.02</v>
      </c>
      <c r="Z106" s="13">
        <v>0.02</v>
      </c>
      <c r="AA106" s="13">
        <v>0.02</v>
      </c>
      <c r="AB106" s="13">
        <v>0.02</v>
      </c>
      <c r="AC106" s="13">
        <v>0.02</v>
      </c>
      <c r="AD106" s="13">
        <v>0.02</v>
      </c>
      <c r="AE106" s="13">
        <v>0.02</v>
      </c>
      <c r="AF106" s="13">
        <v>0.02</v>
      </c>
      <c r="AG106" s="13">
        <v>0.02</v>
      </c>
      <c r="AH106" s="13">
        <v>0.02</v>
      </c>
      <c r="AI106" s="13">
        <v>0.02</v>
      </c>
      <c r="AJ106" s="13">
        <v>0.02</v>
      </c>
      <c r="AK106" s="13">
        <v>0.02</v>
      </c>
    </row>
    <row r="107" spans="1:37" s="33" customFormat="1" x14ac:dyDescent="0.3">
      <c r="A107" s="13" t="str">
        <f t="shared" si="1"/>
        <v>SDG_NoInv_Base_ReproTest02TINSXhhd-5</v>
      </c>
      <c r="B107" s="37" t="s">
        <v>220</v>
      </c>
      <c r="C107" s="38" t="s">
        <v>262</v>
      </c>
      <c r="D107" s="130" t="s">
        <v>94</v>
      </c>
      <c r="E107" s="13" t="s">
        <v>89</v>
      </c>
      <c r="F107" s="13">
        <v>0.04</v>
      </c>
      <c r="G107" s="13">
        <v>0.04</v>
      </c>
      <c r="H107" s="13">
        <v>0.04</v>
      </c>
      <c r="I107" s="13">
        <v>0.04</v>
      </c>
      <c r="J107" s="13">
        <v>0.04</v>
      </c>
      <c r="K107" s="13">
        <v>0.04</v>
      </c>
      <c r="L107" s="13">
        <v>0.04</v>
      </c>
      <c r="M107" s="13">
        <v>0.04</v>
      </c>
      <c r="N107" s="13">
        <v>0.04</v>
      </c>
      <c r="O107" s="13">
        <v>0.04</v>
      </c>
      <c r="P107" s="13">
        <v>0.04</v>
      </c>
      <c r="Q107" s="13">
        <v>0.04</v>
      </c>
      <c r="R107" s="13">
        <v>0.04</v>
      </c>
      <c r="S107" s="13">
        <v>0.04</v>
      </c>
      <c r="T107" s="13">
        <v>0.04</v>
      </c>
      <c r="U107" s="13">
        <v>0.04</v>
      </c>
      <c r="V107" s="13">
        <v>0.04</v>
      </c>
      <c r="W107" s="13">
        <v>0.04</v>
      </c>
      <c r="X107" s="13">
        <v>0.04</v>
      </c>
      <c r="Y107" s="13">
        <v>0.04</v>
      </c>
      <c r="Z107" s="13">
        <v>0.04</v>
      </c>
      <c r="AA107" s="13">
        <v>0.04</v>
      </c>
      <c r="AB107" s="13">
        <v>0.04</v>
      </c>
      <c r="AC107" s="13">
        <v>0.04</v>
      </c>
      <c r="AD107" s="13">
        <v>0.04</v>
      </c>
      <c r="AE107" s="13">
        <v>0.04</v>
      </c>
      <c r="AF107" s="13">
        <v>0.03</v>
      </c>
      <c r="AG107" s="13">
        <v>0.03</v>
      </c>
      <c r="AH107" s="13">
        <v>0.04</v>
      </c>
      <c r="AI107" s="13">
        <v>0.04</v>
      </c>
      <c r="AJ107" s="13">
        <v>0.04</v>
      </c>
      <c r="AK107" s="13">
        <v>0.04</v>
      </c>
    </row>
    <row r="108" spans="1:37" s="33" customFormat="1" x14ac:dyDescent="0.3">
      <c r="A108" s="13" t="str">
        <f t="shared" si="1"/>
        <v>SDG_NoInv_Base_ReproTest02TINSXhhd-6</v>
      </c>
      <c r="B108" s="37" t="s">
        <v>220</v>
      </c>
      <c r="C108" s="38" t="s">
        <v>262</v>
      </c>
      <c r="D108" s="130" t="s">
        <v>94</v>
      </c>
      <c r="E108" s="13" t="s">
        <v>90</v>
      </c>
      <c r="F108" s="13">
        <v>0.05</v>
      </c>
      <c r="G108" s="13">
        <v>0.05</v>
      </c>
      <c r="H108" s="13">
        <v>0.05</v>
      </c>
      <c r="I108" s="13">
        <v>0.05</v>
      </c>
      <c r="J108" s="13">
        <v>0.05</v>
      </c>
      <c r="K108" s="13">
        <v>0.05</v>
      </c>
      <c r="L108" s="13">
        <v>0.05</v>
      </c>
      <c r="M108" s="13">
        <v>0.05</v>
      </c>
      <c r="N108" s="13">
        <v>0.05</v>
      </c>
      <c r="O108" s="13">
        <v>0.05</v>
      </c>
      <c r="P108" s="13">
        <v>0.05</v>
      </c>
      <c r="Q108" s="13">
        <v>0.05</v>
      </c>
      <c r="R108" s="13">
        <v>0.05</v>
      </c>
      <c r="S108" s="13">
        <v>0.05</v>
      </c>
      <c r="T108" s="13">
        <v>0.05</v>
      </c>
      <c r="U108" s="13">
        <v>0.05</v>
      </c>
      <c r="V108" s="13">
        <v>0.05</v>
      </c>
      <c r="W108" s="13">
        <v>0.05</v>
      </c>
      <c r="X108" s="13">
        <v>0.05</v>
      </c>
      <c r="Y108" s="13">
        <v>0.05</v>
      </c>
      <c r="Z108" s="13">
        <v>0.05</v>
      </c>
      <c r="AA108" s="13">
        <v>0.05</v>
      </c>
      <c r="AB108" s="13">
        <v>0.05</v>
      </c>
      <c r="AC108" s="13">
        <v>0.05</v>
      </c>
      <c r="AD108" s="13">
        <v>0.05</v>
      </c>
      <c r="AE108" s="13">
        <v>0.05</v>
      </c>
      <c r="AF108" s="13">
        <v>0.05</v>
      </c>
      <c r="AG108" s="13">
        <v>0.05</v>
      </c>
      <c r="AH108" s="13">
        <v>0.05</v>
      </c>
      <c r="AI108" s="13">
        <v>0.05</v>
      </c>
      <c r="AJ108" s="13">
        <v>0.05</v>
      </c>
      <c r="AK108" s="13">
        <v>0.05</v>
      </c>
    </row>
    <row r="109" spans="1:37" s="33" customFormat="1" x14ac:dyDescent="0.3">
      <c r="A109" s="13" t="str">
        <f t="shared" si="1"/>
        <v>SDG_NoInv_Base_ReproTest02TINSXhhd-7</v>
      </c>
      <c r="B109" s="37" t="s">
        <v>220</v>
      </c>
      <c r="C109" s="38" t="s">
        <v>262</v>
      </c>
      <c r="D109" s="130" t="s">
        <v>94</v>
      </c>
      <c r="E109" s="13" t="s">
        <v>91</v>
      </c>
      <c r="F109" s="13">
        <v>0.08</v>
      </c>
      <c r="G109" s="13">
        <v>0.09</v>
      </c>
      <c r="H109" s="13">
        <v>0.08</v>
      </c>
      <c r="I109" s="13">
        <v>0.08</v>
      </c>
      <c r="J109" s="13">
        <v>0.08</v>
      </c>
      <c r="K109" s="13">
        <v>0.08</v>
      </c>
      <c r="L109" s="13">
        <v>0.08</v>
      </c>
      <c r="M109" s="13">
        <v>0.08</v>
      </c>
      <c r="N109" s="13">
        <v>0.08</v>
      </c>
      <c r="O109" s="13">
        <v>0.08</v>
      </c>
      <c r="P109" s="13">
        <v>0.08</v>
      </c>
      <c r="Q109" s="13">
        <v>0.08</v>
      </c>
      <c r="R109" s="13">
        <v>0.08</v>
      </c>
      <c r="S109" s="13">
        <v>0.08</v>
      </c>
      <c r="T109" s="13">
        <v>0.08</v>
      </c>
      <c r="U109" s="13">
        <v>0.08</v>
      </c>
      <c r="V109" s="13">
        <v>0.08</v>
      </c>
      <c r="W109" s="13">
        <v>0.08</v>
      </c>
      <c r="X109" s="13">
        <v>0.08</v>
      </c>
      <c r="Y109" s="13">
        <v>0.08</v>
      </c>
      <c r="Z109" s="13">
        <v>0.08</v>
      </c>
      <c r="AA109" s="13">
        <v>0.08</v>
      </c>
      <c r="AB109" s="13">
        <v>0.08</v>
      </c>
      <c r="AC109" s="13">
        <v>0.08</v>
      </c>
      <c r="AD109" s="13">
        <v>0.08</v>
      </c>
      <c r="AE109" s="13">
        <v>0.08</v>
      </c>
      <c r="AF109" s="13">
        <v>0.08</v>
      </c>
      <c r="AG109" s="13">
        <v>0.08</v>
      </c>
      <c r="AH109" s="13">
        <v>0.08</v>
      </c>
      <c r="AI109" s="13">
        <v>0.08</v>
      </c>
      <c r="AJ109" s="13">
        <v>0.08</v>
      </c>
      <c r="AK109" s="13">
        <v>0.08</v>
      </c>
    </row>
    <row r="110" spans="1:37" s="33" customFormat="1" x14ac:dyDescent="0.3">
      <c r="A110" s="13" t="str">
        <f t="shared" si="1"/>
        <v>SDG_NoInv_Base_ReproTest02TINSXhhd-8</v>
      </c>
      <c r="B110" s="37" t="s">
        <v>220</v>
      </c>
      <c r="C110" s="38" t="s">
        <v>262</v>
      </c>
      <c r="D110" s="130" t="s">
        <v>94</v>
      </c>
      <c r="E110" s="13" t="s">
        <v>92</v>
      </c>
      <c r="F110" s="13">
        <v>0.15</v>
      </c>
      <c r="G110" s="13">
        <v>0.16</v>
      </c>
      <c r="H110" s="13">
        <v>0.15</v>
      </c>
      <c r="I110" s="13">
        <v>0.15</v>
      </c>
      <c r="J110" s="13">
        <v>0.15</v>
      </c>
      <c r="K110" s="13">
        <v>0.15</v>
      </c>
      <c r="L110" s="13">
        <v>0.15</v>
      </c>
      <c r="M110" s="13">
        <v>0.15</v>
      </c>
      <c r="N110" s="13">
        <v>0.15</v>
      </c>
      <c r="O110" s="13">
        <v>0.15</v>
      </c>
      <c r="P110" s="13">
        <v>0.15</v>
      </c>
      <c r="Q110" s="13">
        <v>0.15</v>
      </c>
      <c r="R110" s="13">
        <v>0.15</v>
      </c>
      <c r="S110" s="13">
        <v>0.15</v>
      </c>
      <c r="T110" s="13">
        <v>0.14000000000000001</v>
      </c>
      <c r="U110" s="13">
        <v>0.14000000000000001</v>
      </c>
      <c r="V110" s="13">
        <v>0.14000000000000001</v>
      </c>
      <c r="W110" s="13">
        <v>0.14000000000000001</v>
      </c>
      <c r="X110" s="13">
        <v>0.14000000000000001</v>
      </c>
      <c r="Y110" s="13">
        <v>0.14000000000000001</v>
      </c>
      <c r="Z110" s="13">
        <v>0.14000000000000001</v>
      </c>
      <c r="AA110" s="13">
        <v>0.14000000000000001</v>
      </c>
      <c r="AB110" s="13">
        <v>0.14000000000000001</v>
      </c>
      <c r="AC110" s="13">
        <v>0.14000000000000001</v>
      </c>
      <c r="AD110" s="13">
        <v>0.14000000000000001</v>
      </c>
      <c r="AE110" s="13">
        <v>0.14000000000000001</v>
      </c>
      <c r="AF110" s="13">
        <v>0.14000000000000001</v>
      </c>
      <c r="AG110" s="13">
        <v>0.14000000000000001</v>
      </c>
      <c r="AH110" s="13">
        <v>0.14000000000000001</v>
      </c>
      <c r="AI110" s="13">
        <v>0.14000000000000001</v>
      </c>
      <c r="AJ110" s="13">
        <v>0.14000000000000001</v>
      </c>
      <c r="AK110" s="13">
        <v>0.14000000000000001</v>
      </c>
    </row>
    <row r="111" spans="1:37" s="33" customFormat="1" x14ac:dyDescent="0.3">
      <c r="A111" s="13" t="str">
        <f t="shared" si="1"/>
        <v>SDG_NoInv_Base_ReproTest02TINSXhhd-9</v>
      </c>
      <c r="B111" s="37" t="s">
        <v>220</v>
      </c>
      <c r="C111" s="38" t="s">
        <v>262</v>
      </c>
      <c r="D111" s="130" t="s">
        <v>94</v>
      </c>
      <c r="E111" s="13" t="s">
        <v>93</v>
      </c>
      <c r="F111" s="13">
        <v>0.2</v>
      </c>
      <c r="G111" s="13">
        <v>0.21</v>
      </c>
      <c r="H111" s="13">
        <v>0.2</v>
      </c>
      <c r="I111" s="13">
        <v>0.2</v>
      </c>
      <c r="J111" s="13">
        <v>0.2</v>
      </c>
      <c r="K111" s="13">
        <v>0.2</v>
      </c>
      <c r="L111" s="13">
        <v>0.2</v>
      </c>
      <c r="M111" s="13">
        <v>0.2</v>
      </c>
      <c r="N111" s="13">
        <v>0.2</v>
      </c>
      <c r="O111" s="13">
        <v>0.2</v>
      </c>
      <c r="P111" s="13">
        <v>0.2</v>
      </c>
      <c r="Q111" s="13">
        <v>0.2</v>
      </c>
      <c r="R111" s="13">
        <v>0.19</v>
      </c>
      <c r="S111" s="13">
        <v>0.19</v>
      </c>
      <c r="T111" s="13">
        <v>0.19</v>
      </c>
      <c r="U111" s="13">
        <v>0.19</v>
      </c>
      <c r="V111" s="13">
        <v>0.19</v>
      </c>
      <c r="W111" s="13">
        <v>0.19</v>
      </c>
      <c r="X111" s="13">
        <v>0.19</v>
      </c>
      <c r="Y111" s="13">
        <v>0.19</v>
      </c>
      <c r="Z111" s="13">
        <v>0.19</v>
      </c>
      <c r="AA111" s="13">
        <v>0.18</v>
      </c>
      <c r="AB111" s="13">
        <v>0.18</v>
      </c>
      <c r="AC111" s="13">
        <v>0.18</v>
      </c>
      <c r="AD111" s="13">
        <v>0.18</v>
      </c>
      <c r="AE111" s="13">
        <v>0.18</v>
      </c>
      <c r="AF111" s="13">
        <v>0.18</v>
      </c>
      <c r="AG111" s="13">
        <v>0.18</v>
      </c>
      <c r="AH111" s="13">
        <v>0.18</v>
      </c>
      <c r="AI111" s="13">
        <v>0.18</v>
      </c>
      <c r="AJ111" s="13">
        <v>0.18</v>
      </c>
      <c r="AK111" s="13">
        <v>0.19</v>
      </c>
    </row>
    <row r="112" spans="1:37" s="33" customFormat="1" x14ac:dyDescent="0.3">
      <c r="A112" s="13" t="str">
        <f t="shared" si="1"/>
        <v>SDG_NoInv_Base_ReproTest02MPSXent-n</v>
      </c>
      <c r="B112" s="37" t="s">
        <v>220</v>
      </c>
      <c r="C112" s="38" t="s">
        <v>262</v>
      </c>
      <c r="D112" s="130" t="s">
        <v>81</v>
      </c>
      <c r="E112" s="13" t="s">
        <v>82</v>
      </c>
      <c r="F112" s="13">
        <v>0.44</v>
      </c>
      <c r="G112" s="13">
        <v>0.44</v>
      </c>
      <c r="H112" s="13">
        <v>0.44</v>
      </c>
      <c r="I112" s="13">
        <v>0.44</v>
      </c>
      <c r="J112" s="13">
        <v>0.44</v>
      </c>
      <c r="K112" s="13">
        <v>0.44</v>
      </c>
      <c r="L112" s="13">
        <v>0.44</v>
      </c>
      <c r="M112" s="13">
        <v>0.44</v>
      </c>
      <c r="N112" s="13">
        <v>0.44</v>
      </c>
      <c r="O112" s="13">
        <v>0.44</v>
      </c>
      <c r="P112" s="13">
        <v>0.44</v>
      </c>
      <c r="Q112" s="13">
        <v>0.44</v>
      </c>
      <c r="R112" s="13">
        <v>0.44</v>
      </c>
      <c r="S112" s="13">
        <v>0.44</v>
      </c>
      <c r="T112" s="13">
        <v>0.44</v>
      </c>
      <c r="U112" s="13">
        <v>0.44</v>
      </c>
      <c r="V112" s="13">
        <v>0.44</v>
      </c>
      <c r="W112" s="13">
        <v>0.44</v>
      </c>
      <c r="X112" s="13">
        <v>0.44</v>
      </c>
      <c r="Y112" s="13">
        <v>0.44</v>
      </c>
      <c r="Z112" s="13">
        <v>0.44</v>
      </c>
      <c r="AA112" s="13">
        <v>0.44</v>
      </c>
      <c r="AB112" s="13">
        <v>0.44</v>
      </c>
      <c r="AC112" s="13">
        <v>0.44</v>
      </c>
      <c r="AD112" s="13">
        <v>0.44</v>
      </c>
      <c r="AE112" s="13">
        <v>0.44</v>
      </c>
      <c r="AF112" s="13">
        <v>0.44</v>
      </c>
      <c r="AG112" s="13">
        <v>0.44</v>
      </c>
      <c r="AH112" s="13">
        <v>0.44</v>
      </c>
      <c r="AI112" s="13">
        <v>0.44</v>
      </c>
      <c r="AJ112" s="13">
        <v>0.44</v>
      </c>
      <c r="AK112" s="13">
        <v>0.44</v>
      </c>
    </row>
    <row r="113" spans="1:37" s="33" customFormat="1" x14ac:dyDescent="0.3">
      <c r="A113" s="13" t="str">
        <f t="shared" si="1"/>
        <v>SDG_NoInv_Base_ReproTest02MPSXent-e</v>
      </c>
      <c r="B113" s="37" t="s">
        <v>220</v>
      </c>
      <c r="C113" s="38" t="s">
        <v>262</v>
      </c>
      <c r="D113" s="130" t="s">
        <v>81</v>
      </c>
      <c r="E113" s="13" t="s">
        <v>83</v>
      </c>
      <c r="F113" s="13">
        <v>1</v>
      </c>
      <c r="G113" s="13">
        <v>1</v>
      </c>
      <c r="H113" s="13">
        <v>1</v>
      </c>
      <c r="I113" s="13">
        <v>1</v>
      </c>
      <c r="J113" s="13">
        <v>1</v>
      </c>
      <c r="K113" s="13">
        <v>1</v>
      </c>
      <c r="L113" s="13">
        <v>1</v>
      </c>
      <c r="M113" s="13">
        <v>1</v>
      </c>
      <c r="N113" s="13">
        <v>1</v>
      </c>
      <c r="O113" s="13">
        <v>1</v>
      </c>
      <c r="P113" s="13">
        <v>1</v>
      </c>
      <c r="Q113" s="13">
        <v>1</v>
      </c>
      <c r="R113" s="13">
        <v>1</v>
      </c>
      <c r="S113" s="13">
        <v>1</v>
      </c>
      <c r="T113" s="13">
        <v>1</v>
      </c>
      <c r="U113" s="13">
        <v>1</v>
      </c>
      <c r="V113" s="13">
        <v>1</v>
      </c>
      <c r="W113" s="13">
        <v>1</v>
      </c>
      <c r="X113" s="13">
        <v>1</v>
      </c>
      <c r="Y113" s="13">
        <v>1</v>
      </c>
      <c r="Z113" s="13">
        <v>1</v>
      </c>
      <c r="AA113" s="13">
        <v>1</v>
      </c>
      <c r="AB113" s="13">
        <v>1</v>
      </c>
      <c r="AC113" s="13">
        <v>1</v>
      </c>
      <c r="AD113" s="13">
        <v>1</v>
      </c>
      <c r="AE113" s="13">
        <v>1</v>
      </c>
      <c r="AF113" s="13">
        <v>1</v>
      </c>
      <c r="AG113" s="13">
        <v>1</v>
      </c>
      <c r="AH113" s="13">
        <v>1</v>
      </c>
      <c r="AI113" s="13">
        <v>1</v>
      </c>
      <c r="AJ113" s="13">
        <v>1</v>
      </c>
      <c r="AK113" s="13">
        <v>1</v>
      </c>
    </row>
    <row r="114" spans="1:37" s="33" customFormat="1" x14ac:dyDescent="0.3">
      <c r="A114" s="13" t="str">
        <f t="shared" si="1"/>
        <v>SDG_NoInv_Base_ReproTest02MPSXhhd-0</v>
      </c>
      <c r="B114" s="37" t="s">
        <v>220</v>
      </c>
      <c r="C114" s="38" t="s">
        <v>262</v>
      </c>
      <c r="D114" s="130" t="s">
        <v>81</v>
      </c>
      <c r="E114" s="13" t="s">
        <v>84</v>
      </c>
      <c r="F114" s="13">
        <v>0</v>
      </c>
      <c r="G114" s="13">
        <v>0</v>
      </c>
      <c r="H114" s="13">
        <v>0</v>
      </c>
      <c r="I114" s="13">
        <v>0</v>
      </c>
      <c r="J114" s="13">
        <v>0</v>
      </c>
      <c r="K114" s="13">
        <v>0</v>
      </c>
      <c r="L114" s="13">
        <v>0</v>
      </c>
      <c r="M114" s="13">
        <v>0</v>
      </c>
      <c r="N114" s="13">
        <v>0</v>
      </c>
      <c r="O114" s="13">
        <v>0</v>
      </c>
      <c r="P114" s="13">
        <v>0</v>
      </c>
      <c r="Q114" s="13">
        <v>0</v>
      </c>
      <c r="R114" s="13">
        <v>0.01</v>
      </c>
      <c r="S114" s="13">
        <v>0.01</v>
      </c>
      <c r="T114" s="13">
        <v>0.01</v>
      </c>
      <c r="U114" s="13">
        <v>0.01</v>
      </c>
      <c r="V114" s="13">
        <v>0.01</v>
      </c>
      <c r="W114" s="13">
        <v>0.01</v>
      </c>
      <c r="X114" s="13">
        <v>0.01</v>
      </c>
      <c r="Y114" s="13">
        <v>0.01</v>
      </c>
      <c r="Z114" s="13">
        <v>0.01</v>
      </c>
      <c r="AA114" s="13">
        <v>0.01</v>
      </c>
      <c r="AB114" s="13">
        <v>0.01</v>
      </c>
      <c r="AC114" s="13">
        <v>0.01</v>
      </c>
      <c r="AD114" s="13">
        <v>0.01</v>
      </c>
      <c r="AE114" s="13">
        <v>0.01</v>
      </c>
      <c r="AF114" s="13">
        <v>0.01</v>
      </c>
      <c r="AG114" s="13">
        <v>0.01</v>
      </c>
      <c r="AH114" s="13">
        <v>0</v>
      </c>
      <c r="AI114" s="13">
        <v>0</v>
      </c>
      <c r="AJ114" s="13">
        <v>-0.01</v>
      </c>
      <c r="AK114" s="13">
        <v>-0.01</v>
      </c>
    </row>
    <row r="115" spans="1:37" s="33" customFormat="1" x14ac:dyDescent="0.3">
      <c r="A115" s="13" t="str">
        <f t="shared" si="1"/>
        <v>SDG_NoInv_Base_ReproTest02MPSXhhd-1</v>
      </c>
      <c r="B115" s="37" t="s">
        <v>220</v>
      </c>
      <c r="C115" s="38" t="s">
        <v>262</v>
      </c>
      <c r="D115" s="130" t="s">
        <v>81</v>
      </c>
      <c r="E115" s="13" t="s">
        <v>85</v>
      </c>
      <c r="F115" s="13">
        <v>0</v>
      </c>
      <c r="G115" s="13">
        <v>0</v>
      </c>
      <c r="H115" s="13">
        <v>0</v>
      </c>
      <c r="I115" s="13">
        <v>0</v>
      </c>
      <c r="J115" s="13">
        <v>0</v>
      </c>
      <c r="K115" s="13">
        <v>0</v>
      </c>
      <c r="L115" s="13">
        <v>0</v>
      </c>
      <c r="M115" s="13">
        <v>0</v>
      </c>
      <c r="N115" s="13">
        <v>0</v>
      </c>
      <c r="O115" s="13">
        <v>0</v>
      </c>
      <c r="P115" s="13">
        <v>0</v>
      </c>
      <c r="Q115" s="13">
        <v>0</v>
      </c>
      <c r="R115" s="13">
        <v>0.01</v>
      </c>
      <c r="S115" s="13">
        <v>0.01</v>
      </c>
      <c r="T115" s="13">
        <v>0.01</v>
      </c>
      <c r="U115" s="13">
        <v>0.01</v>
      </c>
      <c r="V115" s="13">
        <v>0.01</v>
      </c>
      <c r="W115" s="13">
        <v>0.01</v>
      </c>
      <c r="X115" s="13">
        <v>0.01</v>
      </c>
      <c r="Y115" s="13">
        <v>0.01</v>
      </c>
      <c r="Z115" s="13">
        <v>0.01</v>
      </c>
      <c r="AA115" s="13">
        <v>0.01</v>
      </c>
      <c r="AB115" s="13">
        <v>0.01</v>
      </c>
      <c r="AC115" s="13">
        <v>0.01</v>
      </c>
      <c r="AD115" s="13">
        <v>0.01</v>
      </c>
      <c r="AE115" s="13">
        <v>0.01</v>
      </c>
      <c r="AF115" s="13">
        <v>0.01</v>
      </c>
      <c r="AG115" s="13">
        <v>0.01</v>
      </c>
      <c r="AH115" s="13">
        <v>0</v>
      </c>
      <c r="AI115" s="13">
        <v>0</v>
      </c>
      <c r="AJ115" s="13">
        <v>-0.01</v>
      </c>
      <c r="AK115" s="13">
        <v>-0.01</v>
      </c>
    </row>
    <row r="116" spans="1:37" s="33" customFormat="1" x14ac:dyDescent="0.3">
      <c r="A116" s="13" t="str">
        <f t="shared" si="1"/>
        <v>SDG_NoInv_Base_ReproTest02MPSXhhd-2</v>
      </c>
      <c r="B116" s="37" t="s">
        <v>220</v>
      </c>
      <c r="C116" s="38" t="s">
        <v>262</v>
      </c>
      <c r="D116" s="130" t="s">
        <v>81</v>
      </c>
      <c r="E116" s="13" t="s">
        <v>86</v>
      </c>
      <c r="F116" s="13">
        <v>0</v>
      </c>
      <c r="G116" s="13">
        <v>0</v>
      </c>
      <c r="H116" s="13">
        <v>0</v>
      </c>
      <c r="I116" s="13">
        <v>0</v>
      </c>
      <c r="J116" s="13">
        <v>0</v>
      </c>
      <c r="K116" s="13">
        <v>0</v>
      </c>
      <c r="L116" s="13">
        <v>0</v>
      </c>
      <c r="M116" s="13">
        <v>0</v>
      </c>
      <c r="N116" s="13">
        <v>0</v>
      </c>
      <c r="O116" s="13">
        <v>0</v>
      </c>
      <c r="P116" s="13">
        <v>0</v>
      </c>
      <c r="Q116" s="13">
        <v>0.01</v>
      </c>
      <c r="R116" s="13">
        <v>0.01</v>
      </c>
      <c r="S116" s="13">
        <v>0.01</v>
      </c>
      <c r="T116" s="13">
        <v>0.01</v>
      </c>
      <c r="U116" s="13">
        <v>0.01</v>
      </c>
      <c r="V116" s="13">
        <v>0.01</v>
      </c>
      <c r="W116" s="13">
        <v>0.01</v>
      </c>
      <c r="X116" s="13">
        <v>0.01</v>
      </c>
      <c r="Y116" s="13">
        <v>0.01</v>
      </c>
      <c r="Z116" s="13">
        <v>0.01</v>
      </c>
      <c r="AA116" s="13">
        <v>0.01</v>
      </c>
      <c r="AB116" s="13">
        <v>0.01</v>
      </c>
      <c r="AC116" s="13">
        <v>0.01</v>
      </c>
      <c r="AD116" s="13">
        <v>0.01</v>
      </c>
      <c r="AE116" s="13">
        <v>0.01</v>
      </c>
      <c r="AF116" s="13">
        <v>0.01</v>
      </c>
      <c r="AG116" s="13">
        <v>0.01</v>
      </c>
      <c r="AH116" s="13">
        <v>0</v>
      </c>
      <c r="AI116" s="13">
        <v>0</v>
      </c>
      <c r="AJ116" s="13">
        <v>-0.01</v>
      </c>
      <c r="AK116" s="13">
        <v>-0.01</v>
      </c>
    </row>
    <row r="117" spans="1:37" s="33" customFormat="1" x14ac:dyDescent="0.3">
      <c r="A117" s="13" t="str">
        <f t="shared" si="1"/>
        <v>SDG_NoInv_Base_ReproTest02MPSXhhd-3</v>
      </c>
      <c r="B117" s="37" t="s">
        <v>220</v>
      </c>
      <c r="C117" s="38" t="s">
        <v>262</v>
      </c>
      <c r="D117" s="130" t="s">
        <v>81</v>
      </c>
      <c r="E117" s="13" t="s">
        <v>87</v>
      </c>
      <c r="F117" s="13">
        <v>0</v>
      </c>
      <c r="G117" s="13">
        <v>0</v>
      </c>
      <c r="H117" s="13">
        <v>0</v>
      </c>
      <c r="I117" s="13">
        <v>0</v>
      </c>
      <c r="J117" s="13">
        <v>0</v>
      </c>
      <c r="K117" s="13">
        <v>0</v>
      </c>
      <c r="L117" s="13">
        <v>0</v>
      </c>
      <c r="M117" s="13">
        <v>0</v>
      </c>
      <c r="N117" s="13">
        <v>0.01</v>
      </c>
      <c r="O117" s="13">
        <v>0.01</v>
      </c>
      <c r="P117" s="13">
        <v>0.01</v>
      </c>
      <c r="Q117" s="13">
        <v>0.01</v>
      </c>
      <c r="R117" s="13">
        <v>0.01</v>
      </c>
      <c r="S117" s="13">
        <v>0.01</v>
      </c>
      <c r="T117" s="13">
        <v>0.01</v>
      </c>
      <c r="U117" s="13">
        <v>0.01</v>
      </c>
      <c r="V117" s="13">
        <v>0.01</v>
      </c>
      <c r="W117" s="13">
        <v>0.01</v>
      </c>
      <c r="X117" s="13">
        <v>0.01</v>
      </c>
      <c r="Y117" s="13">
        <v>0.01</v>
      </c>
      <c r="Z117" s="13">
        <v>0.01</v>
      </c>
      <c r="AA117" s="13">
        <v>0.01</v>
      </c>
      <c r="AB117" s="13">
        <v>0.01</v>
      </c>
      <c r="AC117" s="13">
        <v>0.01</v>
      </c>
      <c r="AD117" s="13">
        <v>0.01</v>
      </c>
      <c r="AE117" s="13">
        <v>0.01</v>
      </c>
      <c r="AF117" s="13">
        <v>0.01</v>
      </c>
      <c r="AG117" s="13">
        <v>0.01</v>
      </c>
      <c r="AH117" s="13">
        <v>0</v>
      </c>
      <c r="AI117" s="13">
        <v>0</v>
      </c>
      <c r="AJ117" s="13">
        <v>-0.01</v>
      </c>
      <c r="AK117" s="13">
        <v>-0.01</v>
      </c>
    </row>
    <row r="118" spans="1:37" s="33" customFormat="1" x14ac:dyDescent="0.3">
      <c r="A118" s="13" t="str">
        <f t="shared" si="1"/>
        <v>SDG_NoInv_Base_ReproTest02MPSXhhd-4</v>
      </c>
      <c r="B118" s="37" t="s">
        <v>220</v>
      </c>
      <c r="C118" s="38" t="s">
        <v>262</v>
      </c>
      <c r="D118" s="130" t="s">
        <v>81</v>
      </c>
      <c r="E118" s="13" t="s">
        <v>88</v>
      </c>
      <c r="F118" s="13">
        <v>0</v>
      </c>
      <c r="G118" s="13">
        <v>0</v>
      </c>
      <c r="H118" s="13">
        <v>0</v>
      </c>
      <c r="I118" s="13">
        <v>0</v>
      </c>
      <c r="J118" s="13">
        <v>0</v>
      </c>
      <c r="K118" s="13">
        <v>0</v>
      </c>
      <c r="L118" s="13">
        <v>0</v>
      </c>
      <c r="M118" s="13">
        <v>0.01</v>
      </c>
      <c r="N118" s="13">
        <v>0.01</v>
      </c>
      <c r="O118" s="13">
        <v>0.01</v>
      </c>
      <c r="P118" s="13">
        <v>0.01</v>
      </c>
      <c r="Q118" s="13">
        <v>0.01</v>
      </c>
      <c r="R118" s="13">
        <v>0.01</v>
      </c>
      <c r="S118" s="13">
        <v>0.01</v>
      </c>
      <c r="T118" s="13">
        <v>0.01</v>
      </c>
      <c r="U118" s="13">
        <v>0.01</v>
      </c>
      <c r="V118" s="13">
        <v>0.01</v>
      </c>
      <c r="W118" s="13">
        <v>0.01</v>
      </c>
      <c r="X118" s="13">
        <v>0.01</v>
      </c>
      <c r="Y118" s="13">
        <v>0.01</v>
      </c>
      <c r="Z118" s="13">
        <v>0.01</v>
      </c>
      <c r="AA118" s="13">
        <v>0.01</v>
      </c>
      <c r="AB118" s="13">
        <v>0.01</v>
      </c>
      <c r="AC118" s="13">
        <v>0.01</v>
      </c>
      <c r="AD118" s="13">
        <v>0.01</v>
      </c>
      <c r="AE118" s="13">
        <v>0.01</v>
      </c>
      <c r="AF118" s="13">
        <v>0.01</v>
      </c>
      <c r="AG118" s="13">
        <v>0.01</v>
      </c>
      <c r="AH118" s="13">
        <v>0</v>
      </c>
      <c r="AI118" s="13">
        <v>0</v>
      </c>
      <c r="AJ118" s="13">
        <v>-0.01</v>
      </c>
      <c r="AK118" s="13">
        <v>-0.01</v>
      </c>
    </row>
    <row r="119" spans="1:37" s="33" customFormat="1" x14ac:dyDescent="0.3">
      <c r="A119" s="13" t="str">
        <f t="shared" si="1"/>
        <v>SDG_NoInv_Base_ReproTest02MPSXhhd-5</v>
      </c>
      <c r="B119" s="37" t="s">
        <v>220</v>
      </c>
      <c r="C119" s="38" t="s">
        <v>262</v>
      </c>
      <c r="D119" s="130" t="s">
        <v>81</v>
      </c>
      <c r="E119" s="13" t="s">
        <v>89</v>
      </c>
      <c r="F119" s="13">
        <v>0</v>
      </c>
      <c r="G119" s="13">
        <v>0</v>
      </c>
      <c r="H119" s="13">
        <v>0</v>
      </c>
      <c r="I119" s="13">
        <v>0</v>
      </c>
      <c r="J119" s="13">
        <v>0</v>
      </c>
      <c r="K119" s="13">
        <v>0</v>
      </c>
      <c r="L119" s="13">
        <v>0</v>
      </c>
      <c r="M119" s="13">
        <v>0.01</v>
      </c>
      <c r="N119" s="13">
        <v>0.01</v>
      </c>
      <c r="O119" s="13">
        <v>0.01</v>
      </c>
      <c r="P119" s="13">
        <v>0.01</v>
      </c>
      <c r="Q119" s="13">
        <v>0.01</v>
      </c>
      <c r="R119" s="13">
        <v>0.01</v>
      </c>
      <c r="S119" s="13">
        <v>0.01</v>
      </c>
      <c r="T119" s="13">
        <v>0.01</v>
      </c>
      <c r="U119" s="13">
        <v>0.01</v>
      </c>
      <c r="V119" s="13">
        <v>0.01</v>
      </c>
      <c r="W119" s="13">
        <v>0.01</v>
      </c>
      <c r="X119" s="13">
        <v>0.01</v>
      </c>
      <c r="Y119" s="13">
        <v>0.01</v>
      </c>
      <c r="Z119" s="13">
        <v>0.01</v>
      </c>
      <c r="AA119" s="13">
        <v>0.01</v>
      </c>
      <c r="AB119" s="13">
        <v>0.01</v>
      </c>
      <c r="AC119" s="13">
        <v>0.01</v>
      </c>
      <c r="AD119" s="13">
        <v>0.01</v>
      </c>
      <c r="AE119" s="13">
        <v>0.01</v>
      </c>
      <c r="AF119" s="13">
        <v>0.01</v>
      </c>
      <c r="AG119" s="13">
        <v>0.01</v>
      </c>
      <c r="AH119" s="13">
        <v>0</v>
      </c>
      <c r="AI119" s="13">
        <v>0</v>
      </c>
      <c r="AJ119" s="13">
        <v>-0.01</v>
      </c>
      <c r="AK119" s="13">
        <v>-0.01</v>
      </c>
    </row>
    <row r="120" spans="1:37" s="33" customFormat="1" x14ac:dyDescent="0.3">
      <c r="A120" s="13" t="str">
        <f t="shared" si="1"/>
        <v>SDG_NoInv_Base_ReproTest02MPSXhhd-6</v>
      </c>
      <c r="B120" s="37" t="s">
        <v>220</v>
      </c>
      <c r="C120" s="38" t="s">
        <v>262</v>
      </c>
      <c r="D120" s="130" t="s">
        <v>81</v>
      </c>
      <c r="E120" s="13" t="s">
        <v>90</v>
      </c>
      <c r="F120" s="13">
        <v>0</v>
      </c>
      <c r="G120" s="13">
        <v>0</v>
      </c>
      <c r="H120" s="13">
        <v>0</v>
      </c>
      <c r="I120" s="13">
        <v>0</v>
      </c>
      <c r="J120" s="13">
        <v>0</v>
      </c>
      <c r="K120" s="13">
        <v>0</v>
      </c>
      <c r="L120" s="13">
        <v>0</v>
      </c>
      <c r="M120" s="13">
        <v>0.01</v>
      </c>
      <c r="N120" s="13">
        <v>0.01</v>
      </c>
      <c r="O120" s="13">
        <v>0.01</v>
      </c>
      <c r="P120" s="13">
        <v>0.01</v>
      </c>
      <c r="Q120" s="13">
        <v>0.01</v>
      </c>
      <c r="R120" s="13">
        <v>0.01</v>
      </c>
      <c r="S120" s="13">
        <v>0.01</v>
      </c>
      <c r="T120" s="13">
        <v>0.01</v>
      </c>
      <c r="U120" s="13">
        <v>0.01</v>
      </c>
      <c r="V120" s="13">
        <v>0.01</v>
      </c>
      <c r="W120" s="13">
        <v>0.01</v>
      </c>
      <c r="X120" s="13">
        <v>0.01</v>
      </c>
      <c r="Y120" s="13">
        <v>0.01</v>
      </c>
      <c r="Z120" s="13">
        <v>0.01</v>
      </c>
      <c r="AA120" s="13">
        <v>0.01</v>
      </c>
      <c r="AB120" s="13">
        <v>0.01</v>
      </c>
      <c r="AC120" s="13">
        <v>0.01</v>
      </c>
      <c r="AD120" s="13">
        <v>0.01</v>
      </c>
      <c r="AE120" s="13">
        <v>0.01</v>
      </c>
      <c r="AF120" s="13">
        <v>0.01</v>
      </c>
      <c r="AG120" s="13">
        <v>0.01</v>
      </c>
      <c r="AH120" s="13">
        <v>0</v>
      </c>
      <c r="AI120" s="13">
        <v>0</v>
      </c>
      <c r="AJ120" s="13">
        <v>-0.01</v>
      </c>
      <c r="AK120" s="13">
        <v>-0.01</v>
      </c>
    </row>
    <row r="121" spans="1:37" s="33" customFormat="1" x14ac:dyDescent="0.3">
      <c r="A121" s="13" t="str">
        <f t="shared" si="1"/>
        <v>SDG_NoInv_Base_ReproTest02MPSXhhd-7</v>
      </c>
      <c r="B121" s="37" t="s">
        <v>220</v>
      </c>
      <c r="C121" s="38" t="s">
        <v>262</v>
      </c>
      <c r="D121" s="130" t="s">
        <v>81</v>
      </c>
      <c r="E121" s="13" t="s">
        <v>91</v>
      </c>
      <c r="F121" s="13">
        <v>0</v>
      </c>
      <c r="G121" s="13">
        <v>0</v>
      </c>
      <c r="H121" s="13">
        <v>0.01</v>
      </c>
      <c r="I121" s="13">
        <v>0.01</v>
      </c>
      <c r="J121" s="13">
        <v>0.01</v>
      </c>
      <c r="K121" s="13">
        <v>0.01</v>
      </c>
      <c r="L121" s="13">
        <v>0.01</v>
      </c>
      <c r="M121" s="13">
        <v>0.01</v>
      </c>
      <c r="N121" s="13">
        <v>0.01</v>
      </c>
      <c r="O121" s="13">
        <v>0.01</v>
      </c>
      <c r="P121" s="13">
        <v>0.01</v>
      </c>
      <c r="Q121" s="13">
        <v>0.01</v>
      </c>
      <c r="R121" s="13">
        <v>0.01</v>
      </c>
      <c r="S121" s="13">
        <v>0.01</v>
      </c>
      <c r="T121" s="13">
        <v>0.01</v>
      </c>
      <c r="U121" s="13">
        <v>0.01</v>
      </c>
      <c r="V121" s="13">
        <v>0.01</v>
      </c>
      <c r="W121" s="13">
        <v>0.01</v>
      </c>
      <c r="X121" s="13">
        <v>0.01</v>
      </c>
      <c r="Y121" s="13">
        <v>0.01</v>
      </c>
      <c r="Z121" s="13">
        <v>0.01</v>
      </c>
      <c r="AA121" s="13">
        <v>0.01</v>
      </c>
      <c r="AB121" s="13">
        <v>0.01</v>
      </c>
      <c r="AC121" s="13">
        <v>0.01</v>
      </c>
      <c r="AD121" s="13">
        <v>0.01</v>
      </c>
      <c r="AE121" s="13">
        <v>0.01</v>
      </c>
      <c r="AF121" s="13">
        <v>0.01</v>
      </c>
      <c r="AG121" s="13">
        <v>0.01</v>
      </c>
      <c r="AH121" s="13">
        <v>0</v>
      </c>
      <c r="AI121" s="13">
        <v>0</v>
      </c>
      <c r="AJ121" s="13">
        <v>-0.01</v>
      </c>
      <c r="AK121" s="13">
        <v>-0.01</v>
      </c>
    </row>
    <row r="122" spans="1:37" s="33" customFormat="1" x14ac:dyDescent="0.3">
      <c r="A122" s="13" t="str">
        <f t="shared" si="1"/>
        <v>SDG_NoInv_Base_ReproTest02MPSXhhd-8</v>
      </c>
      <c r="B122" s="37" t="s">
        <v>220</v>
      </c>
      <c r="C122" s="38" t="s">
        <v>262</v>
      </c>
      <c r="D122" s="130" t="s">
        <v>81</v>
      </c>
      <c r="E122" s="13" t="s">
        <v>92</v>
      </c>
      <c r="F122" s="13">
        <v>0.01</v>
      </c>
      <c r="G122" s="13">
        <v>0.01</v>
      </c>
      <c r="H122" s="13">
        <v>0.01</v>
      </c>
      <c r="I122" s="13">
        <v>0.01</v>
      </c>
      <c r="J122" s="13">
        <v>0.01</v>
      </c>
      <c r="K122" s="13">
        <v>0.01</v>
      </c>
      <c r="L122" s="13">
        <v>0.01</v>
      </c>
      <c r="M122" s="13">
        <v>0.01</v>
      </c>
      <c r="N122" s="13">
        <v>0.01</v>
      </c>
      <c r="O122" s="13">
        <v>0.01</v>
      </c>
      <c r="P122" s="13">
        <v>0.01</v>
      </c>
      <c r="Q122" s="13">
        <v>0.01</v>
      </c>
      <c r="R122" s="13">
        <v>0.01</v>
      </c>
      <c r="S122" s="13">
        <v>0.01</v>
      </c>
      <c r="T122" s="13">
        <v>0.01</v>
      </c>
      <c r="U122" s="13">
        <v>0.01</v>
      </c>
      <c r="V122" s="13">
        <v>0.01</v>
      </c>
      <c r="W122" s="13">
        <v>0.01</v>
      </c>
      <c r="X122" s="13">
        <v>0.01</v>
      </c>
      <c r="Y122" s="13">
        <v>0.01</v>
      </c>
      <c r="Z122" s="13">
        <v>0.01</v>
      </c>
      <c r="AA122" s="13">
        <v>0.01</v>
      </c>
      <c r="AB122" s="13">
        <v>0.01</v>
      </c>
      <c r="AC122" s="13">
        <v>0.01</v>
      </c>
      <c r="AD122" s="13">
        <v>0.01</v>
      </c>
      <c r="AE122" s="13">
        <v>0.01</v>
      </c>
      <c r="AF122" s="13">
        <v>0.01</v>
      </c>
      <c r="AG122" s="13">
        <v>0.01</v>
      </c>
      <c r="AH122" s="13">
        <v>0.01</v>
      </c>
      <c r="AI122" s="13">
        <v>0</v>
      </c>
      <c r="AJ122" s="13">
        <v>0</v>
      </c>
      <c r="AK122" s="13">
        <v>-0.01</v>
      </c>
    </row>
    <row r="123" spans="1:37" s="33" customFormat="1" x14ac:dyDescent="0.3">
      <c r="A123" s="13" t="str">
        <f t="shared" si="1"/>
        <v>SDG_NoInv_Base_ReproTest02MPSXhhd-9</v>
      </c>
      <c r="B123" s="37" t="s">
        <v>220</v>
      </c>
      <c r="C123" s="38" t="s">
        <v>262</v>
      </c>
      <c r="D123" s="130" t="s">
        <v>81</v>
      </c>
      <c r="E123" s="13" t="s">
        <v>93</v>
      </c>
      <c r="F123" s="13">
        <v>0.04</v>
      </c>
      <c r="G123" s="13">
        <v>0.04</v>
      </c>
      <c r="H123" s="13">
        <v>0.04</v>
      </c>
      <c r="I123" s="13">
        <v>0.04</v>
      </c>
      <c r="J123" s="13">
        <v>0.04</v>
      </c>
      <c r="K123" s="13">
        <v>0.04</v>
      </c>
      <c r="L123" s="13">
        <v>0.04</v>
      </c>
      <c r="M123" s="13">
        <v>0.05</v>
      </c>
      <c r="N123" s="13">
        <v>0.05</v>
      </c>
      <c r="O123" s="13">
        <v>0.05</v>
      </c>
      <c r="P123" s="13">
        <v>0.05</v>
      </c>
      <c r="Q123" s="13">
        <v>0.05</v>
      </c>
      <c r="R123" s="13">
        <v>0.05</v>
      </c>
      <c r="S123" s="13">
        <v>0.05</v>
      </c>
      <c r="T123" s="13">
        <v>0.05</v>
      </c>
      <c r="U123" s="13">
        <v>0.05</v>
      </c>
      <c r="V123" s="13">
        <v>0.05</v>
      </c>
      <c r="W123" s="13">
        <v>0.05</v>
      </c>
      <c r="X123" s="13">
        <v>0.05</v>
      </c>
      <c r="Y123" s="13">
        <v>0.05</v>
      </c>
      <c r="Z123" s="13">
        <v>0.05</v>
      </c>
      <c r="AA123" s="13">
        <v>0.05</v>
      </c>
      <c r="AB123" s="13">
        <v>0.05</v>
      </c>
      <c r="AC123" s="13">
        <v>0.05</v>
      </c>
      <c r="AD123" s="13">
        <v>0.05</v>
      </c>
      <c r="AE123" s="13">
        <v>0.05</v>
      </c>
      <c r="AF123" s="13">
        <v>0.05</v>
      </c>
      <c r="AG123" s="13">
        <v>0.05</v>
      </c>
      <c r="AH123" s="13">
        <v>0.04</v>
      </c>
      <c r="AI123" s="13">
        <v>0.04</v>
      </c>
      <c r="AJ123" s="13">
        <v>0.03</v>
      </c>
      <c r="AK123" s="13">
        <v>0.03</v>
      </c>
    </row>
    <row r="124" spans="1:37" s="33" customFormat="1" x14ac:dyDescent="0.3">
      <c r="A124" s="13" t="str">
        <f t="shared" si="1"/>
        <v>SDG_NoInv_Base_ReproTest02C_SavingsINSent-n</v>
      </c>
      <c r="B124" s="37" t="s">
        <v>220</v>
      </c>
      <c r="C124" s="38" t="s">
        <v>262</v>
      </c>
      <c r="D124" s="130" t="s">
        <v>96</v>
      </c>
      <c r="E124" s="13" t="s">
        <v>82</v>
      </c>
      <c r="F124" s="13">
        <v>634.29</v>
      </c>
      <c r="G124" s="13">
        <v>578.84</v>
      </c>
      <c r="H124" s="13">
        <v>604.27</v>
      </c>
      <c r="I124" s="13">
        <v>617.49</v>
      </c>
      <c r="J124" s="13">
        <v>628.79</v>
      </c>
      <c r="K124" s="13">
        <v>641.49</v>
      </c>
      <c r="L124" s="13">
        <v>655.26</v>
      </c>
      <c r="M124" s="13">
        <v>669.37</v>
      </c>
      <c r="N124" s="13">
        <v>686.04</v>
      </c>
      <c r="O124" s="13">
        <v>707.64</v>
      </c>
      <c r="P124" s="13">
        <v>728.26</v>
      </c>
      <c r="Q124" s="13">
        <v>748.11</v>
      </c>
      <c r="R124" s="13">
        <v>771.37</v>
      </c>
      <c r="S124" s="13">
        <v>795.21</v>
      </c>
      <c r="T124" s="13">
        <v>820.41</v>
      </c>
      <c r="U124" s="13">
        <v>849.75</v>
      </c>
      <c r="V124" s="13">
        <v>878.28</v>
      </c>
      <c r="W124" s="13">
        <v>907.42</v>
      </c>
      <c r="X124" s="13">
        <v>936.8</v>
      </c>
      <c r="Y124" s="13">
        <v>965.47</v>
      </c>
      <c r="Z124" s="13">
        <v>997.74</v>
      </c>
      <c r="AA124" s="13">
        <v>1027.54</v>
      </c>
      <c r="AB124" s="13">
        <v>1065.6300000000001</v>
      </c>
      <c r="AC124" s="13">
        <v>1099.1300000000001</v>
      </c>
      <c r="AD124" s="13">
        <v>1130.5</v>
      </c>
      <c r="AE124" s="13">
        <v>1162.6300000000001</v>
      </c>
      <c r="AF124" s="13">
        <v>1195.33</v>
      </c>
      <c r="AG124" s="13">
        <v>1223.06</v>
      </c>
      <c r="AH124" s="13">
        <v>1230.94</v>
      </c>
      <c r="AI124" s="13">
        <v>1233.31</v>
      </c>
      <c r="AJ124" s="13">
        <v>1231.04</v>
      </c>
      <c r="AK124" s="13">
        <v>1224.69</v>
      </c>
    </row>
    <row r="125" spans="1:37" s="33" customFormat="1" x14ac:dyDescent="0.3">
      <c r="A125" s="13" t="str">
        <f t="shared" si="1"/>
        <v>SDG_NoInv_Base_ReproTest02C_SavingsINSent-e</v>
      </c>
      <c r="B125" s="37" t="s">
        <v>220</v>
      </c>
      <c r="C125" s="38" t="s">
        <v>262</v>
      </c>
      <c r="D125" s="130" t="s">
        <v>96</v>
      </c>
      <c r="E125" s="13" t="s">
        <v>83</v>
      </c>
      <c r="F125" s="13">
        <v>60.1</v>
      </c>
      <c r="G125" s="13">
        <v>65.95</v>
      </c>
      <c r="H125" s="13">
        <v>54.61</v>
      </c>
      <c r="I125" s="13">
        <v>55.69</v>
      </c>
      <c r="J125" s="13">
        <v>57.93</v>
      </c>
      <c r="K125" s="13">
        <v>61.22</v>
      </c>
      <c r="L125" s="13">
        <v>64.510000000000005</v>
      </c>
      <c r="M125" s="13">
        <v>64.069999999999993</v>
      </c>
      <c r="N125" s="13">
        <v>62.25</v>
      </c>
      <c r="O125" s="13">
        <v>61.04</v>
      </c>
      <c r="P125" s="13">
        <v>62.69</v>
      </c>
      <c r="Q125" s="13">
        <v>66.14</v>
      </c>
      <c r="R125" s="13">
        <v>72.31</v>
      </c>
      <c r="S125" s="13">
        <v>76.98</v>
      </c>
      <c r="T125" s="13">
        <v>81.77</v>
      </c>
      <c r="U125" s="13">
        <v>86.37</v>
      </c>
      <c r="V125" s="13">
        <v>87.1</v>
      </c>
      <c r="W125" s="13">
        <v>91.2</v>
      </c>
      <c r="X125" s="13">
        <v>100.45</v>
      </c>
      <c r="Y125" s="13">
        <v>109.24</v>
      </c>
      <c r="Z125" s="13">
        <v>118.86</v>
      </c>
      <c r="AA125" s="13">
        <v>128.44999999999999</v>
      </c>
      <c r="AB125" s="13">
        <v>135.13999999999999</v>
      </c>
      <c r="AC125" s="13">
        <v>143.87</v>
      </c>
      <c r="AD125" s="13">
        <v>153.32</v>
      </c>
      <c r="AE125" s="13">
        <v>162.49</v>
      </c>
      <c r="AF125" s="13">
        <v>171.61</v>
      </c>
      <c r="AG125" s="13">
        <v>206.67</v>
      </c>
      <c r="AH125" s="13">
        <v>238.75</v>
      </c>
      <c r="AI125" s="13">
        <v>277.7</v>
      </c>
      <c r="AJ125" s="13">
        <v>316.55</v>
      </c>
      <c r="AK125" s="13">
        <v>351.91</v>
      </c>
    </row>
    <row r="126" spans="1:37" s="33" customFormat="1" x14ac:dyDescent="0.3">
      <c r="A126" s="13" t="str">
        <f t="shared" si="1"/>
        <v>SDG_NoInv_Base_ReproTest02C_SavingsINShhd-0</v>
      </c>
      <c r="B126" s="37" t="s">
        <v>220</v>
      </c>
      <c r="C126" s="38" t="s">
        <v>262</v>
      </c>
      <c r="D126" s="130" t="s">
        <v>96</v>
      </c>
      <c r="E126" s="13" t="s">
        <v>84</v>
      </c>
      <c r="F126" s="13">
        <v>0.06</v>
      </c>
      <c r="G126" s="13">
        <v>0</v>
      </c>
      <c r="H126" s="13">
        <v>0.11</v>
      </c>
      <c r="I126" s="13">
        <v>0.18</v>
      </c>
      <c r="J126" s="13">
        <v>0.17</v>
      </c>
      <c r="K126" s="13">
        <v>0.16</v>
      </c>
      <c r="L126" s="13">
        <v>0.19</v>
      </c>
      <c r="M126" s="13">
        <v>0.28999999999999998</v>
      </c>
      <c r="N126" s="13">
        <v>0.41</v>
      </c>
      <c r="O126" s="13">
        <v>0.37</v>
      </c>
      <c r="P126" s="13">
        <v>0.43</v>
      </c>
      <c r="Q126" s="13">
        <v>0.49</v>
      </c>
      <c r="R126" s="13">
        <v>0.53</v>
      </c>
      <c r="S126" s="13">
        <v>0.61</v>
      </c>
      <c r="T126" s="13">
        <v>0.7</v>
      </c>
      <c r="U126" s="13">
        <v>0.81</v>
      </c>
      <c r="V126" s="13">
        <v>1.01</v>
      </c>
      <c r="W126" s="13">
        <v>1.1499999999999999</v>
      </c>
      <c r="X126" s="13">
        <v>1.2</v>
      </c>
      <c r="Y126" s="13">
        <v>1.24</v>
      </c>
      <c r="Z126" s="13">
        <v>1.24</v>
      </c>
      <c r="AA126" s="13">
        <v>1.26</v>
      </c>
      <c r="AB126" s="13">
        <v>1.22</v>
      </c>
      <c r="AC126" s="13">
        <v>1.2</v>
      </c>
      <c r="AD126" s="13">
        <v>1.23</v>
      </c>
      <c r="AE126" s="13">
        <v>1.3</v>
      </c>
      <c r="AF126" s="13">
        <v>1.39</v>
      </c>
      <c r="AG126" s="13">
        <v>0.99</v>
      </c>
      <c r="AH126" s="13">
        <v>0.2</v>
      </c>
      <c r="AI126" s="13">
        <v>-0.79</v>
      </c>
      <c r="AJ126" s="13">
        <v>-1.73</v>
      </c>
      <c r="AK126" s="13">
        <v>-2.59</v>
      </c>
    </row>
    <row r="127" spans="1:37" s="33" customFormat="1" x14ac:dyDescent="0.3">
      <c r="A127" s="13" t="str">
        <f t="shared" si="1"/>
        <v>SDG_NoInv_Base_ReproTest02C_SavingsINShhd-1</v>
      </c>
      <c r="B127" s="37" t="s">
        <v>220</v>
      </c>
      <c r="C127" s="38" t="s">
        <v>262</v>
      </c>
      <c r="D127" s="130" t="s">
        <v>96</v>
      </c>
      <c r="E127" s="13" t="s">
        <v>85</v>
      </c>
      <c r="F127" s="13">
        <v>0.09</v>
      </c>
      <c r="G127" s="13">
        <v>0.01</v>
      </c>
      <c r="H127" s="13">
        <v>0.17</v>
      </c>
      <c r="I127" s="13">
        <v>0.25</v>
      </c>
      <c r="J127" s="13">
        <v>0.24</v>
      </c>
      <c r="K127" s="13">
        <v>0.24</v>
      </c>
      <c r="L127" s="13">
        <v>0.27</v>
      </c>
      <c r="M127" s="13">
        <v>0.41</v>
      </c>
      <c r="N127" s="13">
        <v>0.56999999999999995</v>
      </c>
      <c r="O127" s="13">
        <v>0.51</v>
      </c>
      <c r="P127" s="13">
        <v>0.6</v>
      </c>
      <c r="Q127" s="13">
        <v>0.68</v>
      </c>
      <c r="R127" s="13">
        <v>0.74</v>
      </c>
      <c r="S127" s="13">
        <v>0.86</v>
      </c>
      <c r="T127" s="13">
        <v>0.97</v>
      </c>
      <c r="U127" s="13">
        <v>1.1200000000000001</v>
      </c>
      <c r="V127" s="13">
        <v>1.4</v>
      </c>
      <c r="W127" s="13">
        <v>1.59</v>
      </c>
      <c r="X127" s="13">
        <v>1.66</v>
      </c>
      <c r="Y127" s="13">
        <v>1.72</v>
      </c>
      <c r="Z127" s="13">
        <v>1.71</v>
      </c>
      <c r="AA127" s="13">
        <v>1.74</v>
      </c>
      <c r="AB127" s="13">
        <v>1.69</v>
      </c>
      <c r="AC127" s="13">
        <v>1.66</v>
      </c>
      <c r="AD127" s="13">
        <v>1.71</v>
      </c>
      <c r="AE127" s="13">
        <v>1.79</v>
      </c>
      <c r="AF127" s="13">
        <v>1.92</v>
      </c>
      <c r="AG127" s="13">
        <v>1.38</v>
      </c>
      <c r="AH127" s="13">
        <v>0.3</v>
      </c>
      <c r="AI127" s="13">
        <v>-1.05</v>
      </c>
      <c r="AJ127" s="13">
        <v>-2.3199999999999998</v>
      </c>
      <c r="AK127" s="13">
        <v>-3.5</v>
      </c>
    </row>
    <row r="128" spans="1:37" s="33" customFormat="1" x14ac:dyDescent="0.3">
      <c r="A128" s="13" t="str">
        <f t="shared" si="1"/>
        <v>SDG_NoInv_Base_ReproTest02C_SavingsINShhd-2</v>
      </c>
      <c r="B128" s="37" t="s">
        <v>220</v>
      </c>
      <c r="C128" s="38" t="s">
        <v>262</v>
      </c>
      <c r="D128" s="130" t="s">
        <v>96</v>
      </c>
      <c r="E128" s="13" t="s">
        <v>86</v>
      </c>
      <c r="F128" s="13">
        <v>0.15</v>
      </c>
      <c r="G128" s="13">
        <v>0.05</v>
      </c>
      <c r="H128" s="13">
        <v>0.24</v>
      </c>
      <c r="I128" s="13">
        <v>0.34</v>
      </c>
      <c r="J128" s="13">
        <v>0.33</v>
      </c>
      <c r="K128" s="13">
        <v>0.32</v>
      </c>
      <c r="L128" s="13">
        <v>0.36</v>
      </c>
      <c r="M128" s="13">
        <v>0.53</v>
      </c>
      <c r="N128" s="13">
        <v>0.72</v>
      </c>
      <c r="O128" s="13">
        <v>0.65</v>
      </c>
      <c r="P128" s="13">
        <v>0.75</v>
      </c>
      <c r="Q128" s="13">
        <v>0.85</v>
      </c>
      <c r="R128" s="13">
        <v>0.92</v>
      </c>
      <c r="S128" s="13">
        <v>1.06</v>
      </c>
      <c r="T128" s="13">
        <v>1.19</v>
      </c>
      <c r="U128" s="13">
        <v>1.37</v>
      </c>
      <c r="V128" s="13">
        <v>1.7</v>
      </c>
      <c r="W128" s="13">
        <v>1.92</v>
      </c>
      <c r="X128" s="13">
        <v>2</v>
      </c>
      <c r="Y128" s="13">
        <v>2.0699999999999998</v>
      </c>
      <c r="Z128" s="13">
        <v>2.0699999999999998</v>
      </c>
      <c r="AA128" s="13">
        <v>2.1</v>
      </c>
      <c r="AB128" s="13">
        <v>2.0499999999999998</v>
      </c>
      <c r="AC128" s="13">
        <v>2.02</v>
      </c>
      <c r="AD128" s="13">
        <v>2.0699999999999998</v>
      </c>
      <c r="AE128" s="13">
        <v>2.17</v>
      </c>
      <c r="AF128" s="13">
        <v>2.3199999999999998</v>
      </c>
      <c r="AG128" s="13">
        <v>1.69</v>
      </c>
      <c r="AH128" s="13">
        <v>0.45</v>
      </c>
      <c r="AI128" s="13">
        <v>-1.1100000000000001</v>
      </c>
      <c r="AJ128" s="13">
        <v>-2.58</v>
      </c>
      <c r="AK128" s="13">
        <v>-3.93</v>
      </c>
    </row>
    <row r="129" spans="1:37" s="33" customFormat="1" x14ac:dyDescent="0.3">
      <c r="A129" s="13" t="str">
        <f t="shared" si="1"/>
        <v>SDG_NoInv_Base_ReproTest02C_SavingsINShhd-3</v>
      </c>
      <c r="B129" s="37" t="s">
        <v>220</v>
      </c>
      <c r="C129" s="38" t="s">
        <v>262</v>
      </c>
      <c r="D129" s="130" t="s">
        <v>96</v>
      </c>
      <c r="E129" s="13" t="s">
        <v>87</v>
      </c>
      <c r="F129" s="13">
        <v>0.3</v>
      </c>
      <c r="G129" s="13">
        <v>0.18</v>
      </c>
      <c r="H129" s="13">
        <v>0.41</v>
      </c>
      <c r="I129" s="13">
        <v>0.54</v>
      </c>
      <c r="J129" s="13">
        <v>0.52</v>
      </c>
      <c r="K129" s="13">
        <v>0.52</v>
      </c>
      <c r="L129" s="13">
        <v>0.56999999999999995</v>
      </c>
      <c r="M129" s="13">
        <v>0.77</v>
      </c>
      <c r="N129" s="13">
        <v>1.02</v>
      </c>
      <c r="O129" s="13">
        <v>0.93</v>
      </c>
      <c r="P129" s="13">
        <v>1.06</v>
      </c>
      <c r="Q129" s="13">
        <v>1.18</v>
      </c>
      <c r="R129" s="13">
        <v>1.28</v>
      </c>
      <c r="S129" s="13">
        <v>1.45</v>
      </c>
      <c r="T129" s="13">
        <v>1.62</v>
      </c>
      <c r="U129" s="13">
        <v>1.84</v>
      </c>
      <c r="V129" s="13">
        <v>2.25</v>
      </c>
      <c r="W129" s="13">
        <v>2.52</v>
      </c>
      <c r="X129" s="13">
        <v>2.63</v>
      </c>
      <c r="Y129" s="13">
        <v>2.72</v>
      </c>
      <c r="Z129" s="13">
        <v>2.72</v>
      </c>
      <c r="AA129" s="13">
        <v>2.76</v>
      </c>
      <c r="AB129" s="13">
        <v>2.71</v>
      </c>
      <c r="AC129" s="13">
        <v>2.67</v>
      </c>
      <c r="AD129" s="13">
        <v>2.74</v>
      </c>
      <c r="AE129" s="13">
        <v>2.88</v>
      </c>
      <c r="AF129" s="13">
        <v>3.06</v>
      </c>
      <c r="AG129" s="13">
        <v>2.31</v>
      </c>
      <c r="AH129" s="13">
        <v>0.8</v>
      </c>
      <c r="AI129" s="13">
        <v>-1.1000000000000001</v>
      </c>
      <c r="AJ129" s="13">
        <v>-2.88</v>
      </c>
      <c r="AK129" s="13">
        <v>-4.51</v>
      </c>
    </row>
    <row r="130" spans="1:37" s="33" customFormat="1" x14ac:dyDescent="0.3">
      <c r="A130" s="13" t="str">
        <f t="shared" ref="A130:A193" si="2">_xlfn.CONCAT(C130,D130,E130)</f>
        <v>SDG_NoInv_Base_ReproTest02C_SavingsINShhd-4</v>
      </c>
      <c r="B130" s="37" t="s">
        <v>220</v>
      </c>
      <c r="C130" s="38" t="s">
        <v>262</v>
      </c>
      <c r="D130" s="130" t="s">
        <v>96</v>
      </c>
      <c r="E130" s="13" t="s">
        <v>88</v>
      </c>
      <c r="F130" s="13">
        <v>0.43</v>
      </c>
      <c r="G130" s="13">
        <v>0.28999999999999998</v>
      </c>
      <c r="H130" s="13">
        <v>0.55000000000000004</v>
      </c>
      <c r="I130" s="13">
        <v>0.68</v>
      </c>
      <c r="J130" s="13">
        <v>0.67</v>
      </c>
      <c r="K130" s="13">
        <v>0.67</v>
      </c>
      <c r="L130" s="13">
        <v>0.73</v>
      </c>
      <c r="M130" s="13">
        <v>0.94</v>
      </c>
      <c r="N130" s="13">
        <v>1.21</v>
      </c>
      <c r="O130" s="13">
        <v>1.1299999999999999</v>
      </c>
      <c r="P130" s="13">
        <v>1.26</v>
      </c>
      <c r="Q130" s="13">
        <v>1.4</v>
      </c>
      <c r="R130" s="13">
        <v>1.5</v>
      </c>
      <c r="S130" s="13">
        <v>1.69</v>
      </c>
      <c r="T130" s="13">
        <v>1.88</v>
      </c>
      <c r="U130" s="13">
        <v>2.12</v>
      </c>
      <c r="V130" s="13">
        <v>2.5499999999999998</v>
      </c>
      <c r="W130" s="13">
        <v>2.85</v>
      </c>
      <c r="X130" s="13">
        <v>2.98</v>
      </c>
      <c r="Y130" s="13">
        <v>3.07</v>
      </c>
      <c r="Z130" s="13">
        <v>3.08</v>
      </c>
      <c r="AA130" s="13">
        <v>3.13</v>
      </c>
      <c r="AB130" s="13">
        <v>3.08</v>
      </c>
      <c r="AC130" s="13">
        <v>3.04</v>
      </c>
      <c r="AD130" s="13">
        <v>3.12</v>
      </c>
      <c r="AE130" s="13">
        <v>3.27</v>
      </c>
      <c r="AF130" s="13">
        <v>3.47</v>
      </c>
      <c r="AG130" s="13">
        <v>2.67</v>
      </c>
      <c r="AH130" s="13">
        <v>1.07</v>
      </c>
      <c r="AI130" s="13">
        <v>-0.92</v>
      </c>
      <c r="AJ130" s="13">
        <v>-2.8</v>
      </c>
      <c r="AK130" s="13">
        <v>-4.51</v>
      </c>
    </row>
    <row r="131" spans="1:37" s="33" customFormat="1" x14ac:dyDescent="0.3">
      <c r="A131" s="13" t="str">
        <f t="shared" si="2"/>
        <v>SDG_NoInv_Base_ReproTest02C_SavingsINShhd-5</v>
      </c>
      <c r="B131" s="37" t="s">
        <v>220</v>
      </c>
      <c r="C131" s="38" t="s">
        <v>262</v>
      </c>
      <c r="D131" s="130" t="s">
        <v>96</v>
      </c>
      <c r="E131" s="13" t="s">
        <v>89</v>
      </c>
      <c r="F131" s="13">
        <v>0.66</v>
      </c>
      <c r="G131" s="13">
        <v>0.47</v>
      </c>
      <c r="H131" s="13">
        <v>0.82</v>
      </c>
      <c r="I131" s="13">
        <v>1.01</v>
      </c>
      <c r="J131" s="13">
        <v>0.99</v>
      </c>
      <c r="K131" s="13">
        <v>0.99</v>
      </c>
      <c r="L131" s="13">
        <v>1.07</v>
      </c>
      <c r="M131" s="13">
        <v>1.37</v>
      </c>
      <c r="N131" s="13">
        <v>1.73</v>
      </c>
      <c r="O131" s="13">
        <v>1.62</v>
      </c>
      <c r="P131" s="13">
        <v>1.81</v>
      </c>
      <c r="Q131" s="13">
        <v>1.98</v>
      </c>
      <c r="R131" s="13">
        <v>2.14</v>
      </c>
      <c r="S131" s="13">
        <v>2.39</v>
      </c>
      <c r="T131" s="13">
        <v>2.64</v>
      </c>
      <c r="U131" s="13">
        <v>2.97</v>
      </c>
      <c r="V131" s="13">
        <v>3.56</v>
      </c>
      <c r="W131" s="13">
        <v>3.97</v>
      </c>
      <c r="X131" s="13">
        <v>4.1399999999999997</v>
      </c>
      <c r="Y131" s="13">
        <v>4.2699999999999996</v>
      </c>
      <c r="Z131" s="13">
        <v>4.28</v>
      </c>
      <c r="AA131" s="13">
        <v>4.3499999999999996</v>
      </c>
      <c r="AB131" s="13">
        <v>4.28</v>
      </c>
      <c r="AC131" s="13">
        <v>4.2300000000000004</v>
      </c>
      <c r="AD131" s="13">
        <v>4.34</v>
      </c>
      <c r="AE131" s="13">
        <v>4.54</v>
      </c>
      <c r="AF131" s="13">
        <v>4.82</v>
      </c>
      <c r="AG131" s="13">
        <v>3.75</v>
      </c>
      <c r="AH131" s="13">
        <v>1.6</v>
      </c>
      <c r="AI131" s="13">
        <v>-1.06</v>
      </c>
      <c r="AJ131" s="13">
        <v>-3.54</v>
      </c>
      <c r="AK131" s="13">
        <v>-5.8</v>
      </c>
    </row>
    <row r="132" spans="1:37" s="33" customFormat="1" x14ac:dyDescent="0.3">
      <c r="A132" s="13" t="str">
        <f t="shared" si="2"/>
        <v>SDG_NoInv_Base_ReproTest02C_SavingsINShhd-6</v>
      </c>
      <c r="B132" s="37" t="s">
        <v>220</v>
      </c>
      <c r="C132" s="38" t="s">
        <v>262</v>
      </c>
      <c r="D132" s="130" t="s">
        <v>96</v>
      </c>
      <c r="E132" s="13" t="s">
        <v>90</v>
      </c>
      <c r="F132" s="13">
        <v>0.9</v>
      </c>
      <c r="G132" s="13">
        <v>0.67</v>
      </c>
      <c r="H132" s="13">
        <v>1.0900000000000001</v>
      </c>
      <c r="I132" s="13">
        <v>1.32</v>
      </c>
      <c r="J132" s="13">
        <v>1.3</v>
      </c>
      <c r="K132" s="13">
        <v>1.29</v>
      </c>
      <c r="L132" s="13">
        <v>1.39</v>
      </c>
      <c r="M132" s="13">
        <v>1.75</v>
      </c>
      <c r="N132" s="13">
        <v>2.1800000000000002</v>
      </c>
      <c r="O132" s="13">
        <v>2.0499999999999998</v>
      </c>
      <c r="P132" s="13">
        <v>2.2799999999999998</v>
      </c>
      <c r="Q132" s="13">
        <v>2.4900000000000002</v>
      </c>
      <c r="R132" s="13">
        <v>2.68</v>
      </c>
      <c r="S132" s="13">
        <v>2.98</v>
      </c>
      <c r="T132" s="13">
        <v>3.28</v>
      </c>
      <c r="U132" s="13">
        <v>3.68</v>
      </c>
      <c r="V132" s="13">
        <v>4.3899999999999997</v>
      </c>
      <c r="W132" s="13">
        <v>4.87</v>
      </c>
      <c r="X132" s="13">
        <v>5.07</v>
      </c>
      <c r="Y132" s="13">
        <v>5.22</v>
      </c>
      <c r="Z132" s="13">
        <v>5.25</v>
      </c>
      <c r="AA132" s="13">
        <v>5.32</v>
      </c>
      <c r="AB132" s="13">
        <v>5.24</v>
      </c>
      <c r="AC132" s="13">
        <v>5.19</v>
      </c>
      <c r="AD132" s="13">
        <v>5.32</v>
      </c>
      <c r="AE132" s="13">
        <v>5.56</v>
      </c>
      <c r="AF132" s="13">
        <v>5.89</v>
      </c>
      <c r="AG132" s="13">
        <v>4.63</v>
      </c>
      <c r="AH132" s="13">
        <v>2.11</v>
      </c>
      <c r="AI132" s="13">
        <v>-1</v>
      </c>
      <c r="AJ132" s="13">
        <v>-3.89</v>
      </c>
      <c r="AK132" s="13">
        <v>-6.51</v>
      </c>
    </row>
    <row r="133" spans="1:37" s="33" customFormat="1" x14ac:dyDescent="0.3">
      <c r="A133" s="13" t="str">
        <f t="shared" si="2"/>
        <v>SDG_NoInv_Base_ReproTest02C_SavingsINShhd-7</v>
      </c>
      <c r="B133" s="37" t="s">
        <v>220</v>
      </c>
      <c r="C133" s="38" t="s">
        <v>262</v>
      </c>
      <c r="D133" s="130" t="s">
        <v>96</v>
      </c>
      <c r="E133" s="13" t="s">
        <v>91</v>
      </c>
      <c r="F133" s="13">
        <v>1.64</v>
      </c>
      <c r="G133" s="13">
        <v>1.28</v>
      </c>
      <c r="H133" s="13">
        <v>1.88</v>
      </c>
      <c r="I133" s="13">
        <v>2.2000000000000002</v>
      </c>
      <c r="J133" s="13">
        <v>2.1800000000000002</v>
      </c>
      <c r="K133" s="13">
        <v>2.19</v>
      </c>
      <c r="L133" s="13">
        <v>2.34</v>
      </c>
      <c r="M133" s="13">
        <v>2.84</v>
      </c>
      <c r="N133" s="13">
        <v>3.44</v>
      </c>
      <c r="O133" s="13">
        <v>3.27</v>
      </c>
      <c r="P133" s="13">
        <v>3.6</v>
      </c>
      <c r="Q133" s="13">
        <v>3.91</v>
      </c>
      <c r="R133" s="13">
        <v>4.18</v>
      </c>
      <c r="S133" s="13">
        <v>4.6100000000000003</v>
      </c>
      <c r="T133" s="13">
        <v>5.05</v>
      </c>
      <c r="U133" s="13">
        <v>5.62</v>
      </c>
      <c r="V133" s="13">
        <v>6.6</v>
      </c>
      <c r="W133" s="13">
        <v>7.29</v>
      </c>
      <c r="X133" s="13">
        <v>7.58</v>
      </c>
      <c r="Y133" s="13">
        <v>7.81</v>
      </c>
      <c r="Z133" s="13">
        <v>7.85</v>
      </c>
      <c r="AA133" s="13">
        <v>7.97</v>
      </c>
      <c r="AB133" s="13">
        <v>7.89</v>
      </c>
      <c r="AC133" s="13">
        <v>7.83</v>
      </c>
      <c r="AD133" s="13">
        <v>8.02</v>
      </c>
      <c r="AE133" s="13">
        <v>8.3699999999999992</v>
      </c>
      <c r="AF133" s="13">
        <v>8.84</v>
      </c>
      <c r="AG133" s="13">
        <v>7.13</v>
      </c>
      <c r="AH133" s="13">
        <v>3.66</v>
      </c>
      <c r="AI133" s="13">
        <v>-0.56999999999999995</v>
      </c>
      <c r="AJ133" s="13">
        <v>-4.5</v>
      </c>
      <c r="AK133" s="13">
        <v>-8.07</v>
      </c>
    </row>
    <row r="134" spans="1:37" s="33" customFormat="1" x14ac:dyDescent="0.3">
      <c r="A134" s="13" t="str">
        <f t="shared" si="2"/>
        <v>SDG_NoInv_Base_ReproTest02C_SavingsINShhd-8</v>
      </c>
      <c r="B134" s="37" t="s">
        <v>220</v>
      </c>
      <c r="C134" s="38" t="s">
        <v>262</v>
      </c>
      <c r="D134" s="130" t="s">
        <v>96</v>
      </c>
      <c r="E134" s="13" t="s">
        <v>92</v>
      </c>
      <c r="F134" s="13">
        <v>3.78</v>
      </c>
      <c r="G134" s="13">
        <v>3.08</v>
      </c>
      <c r="H134" s="13">
        <v>4.17</v>
      </c>
      <c r="I134" s="13">
        <v>4.7300000000000004</v>
      </c>
      <c r="J134" s="13">
        <v>4.71</v>
      </c>
      <c r="K134" s="13">
        <v>4.74</v>
      </c>
      <c r="L134" s="13">
        <v>5.01</v>
      </c>
      <c r="M134" s="13">
        <v>5.88</v>
      </c>
      <c r="N134" s="13">
        <v>6.92</v>
      </c>
      <c r="O134" s="13">
        <v>6.67</v>
      </c>
      <c r="P134" s="13">
        <v>7.26</v>
      </c>
      <c r="Q134" s="13">
        <v>7.81</v>
      </c>
      <c r="R134" s="13">
        <v>8.31</v>
      </c>
      <c r="S134" s="13">
        <v>9.07</v>
      </c>
      <c r="T134" s="13">
        <v>9.85</v>
      </c>
      <c r="U134" s="13">
        <v>10.86</v>
      </c>
      <c r="V134" s="13">
        <v>12.56</v>
      </c>
      <c r="W134" s="13">
        <v>13.77</v>
      </c>
      <c r="X134" s="13">
        <v>14.31</v>
      </c>
      <c r="Y134" s="13">
        <v>14.73</v>
      </c>
      <c r="Z134" s="13">
        <v>14.86</v>
      </c>
      <c r="AA134" s="13">
        <v>15.11</v>
      </c>
      <c r="AB134" s="13">
        <v>15.02</v>
      </c>
      <c r="AC134" s="13">
        <v>14.96</v>
      </c>
      <c r="AD134" s="13">
        <v>15.33</v>
      </c>
      <c r="AE134" s="13">
        <v>15.95</v>
      </c>
      <c r="AF134" s="13">
        <v>16.8</v>
      </c>
      <c r="AG134" s="13">
        <v>13.98</v>
      </c>
      <c r="AH134" s="13">
        <v>8.15</v>
      </c>
      <c r="AI134" s="13">
        <v>1.1100000000000001</v>
      </c>
      <c r="AJ134" s="13">
        <v>-5.4</v>
      </c>
      <c r="AK134" s="13">
        <v>-11.29</v>
      </c>
    </row>
    <row r="135" spans="1:37" s="33" customFormat="1" x14ac:dyDescent="0.3">
      <c r="A135" s="13" t="str">
        <f t="shared" si="2"/>
        <v>SDG_NoInv_Base_ReproTest02C_SavingsINShhd-9</v>
      </c>
      <c r="B135" s="37" t="s">
        <v>220</v>
      </c>
      <c r="C135" s="38" t="s">
        <v>262</v>
      </c>
      <c r="D135" s="130" t="s">
        <v>96</v>
      </c>
      <c r="E135" s="13" t="s">
        <v>93</v>
      </c>
      <c r="F135" s="13">
        <v>61.83</v>
      </c>
      <c r="G135" s="13">
        <v>55.72</v>
      </c>
      <c r="H135" s="13">
        <v>61.18</v>
      </c>
      <c r="I135" s="13">
        <v>63.57</v>
      </c>
      <c r="J135" s="13">
        <v>64.459999999999994</v>
      </c>
      <c r="K135" s="13">
        <v>65.72</v>
      </c>
      <c r="L135" s="13">
        <v>67.680000000000007</v>
      </c>
      <c r="M135" s="13">
        <v>71</v>
      </c>
      <c r="N135" s="13">
        <v>74.900000000000006</v>
      </c>
      <c r="O135" s="13">
        <v>76.06</v>
      </c>
      <c r="P135" s="13">
        <v>79.260000000000005</v>
      </c>
      <c r="Q135" s="13">
        <v>82.3</v>
      </c>
      <c r="R135" s="13">
        <v>85.68</v>
      </c>
      <c r="S135" s="13">
        <v>89.62</v>
      </c>
      <c r="T135" s="13">
        <v>93.74</v>
      </c>
      <c r="U135" s="13">
        <v>98.78</v>
      </c>
      <c r="V135" s="13">
        <v>105.21</v>
      </c>
      <c r="W135" s="13">
        <v>110.64</v>
      </c>
      <c r="X135" s="13">
        <v>114.67</v>
      </c>
      <c r="Y135" s="13">
        <v>118.15</v>
      </c>
      <c r="Z135" s="13">
        <v>121.26</v>
      </c>
      <c r="AA135" s="13">
        <v>124.43</v>
      </c>
      <c r="AB135" s="13">
        <v>127.3</v>
      </c>
      <c r="AC135" s="13">
        <v>129.84</v>
      </c>
      <c r="AD135" s="13">
        <v>133.4</v>
      </c>
      <c r="AE135" s="13">
        <v>137.66999999999999</v>
      </c>
      <c r="AF135" s="13">
        <v>142.55000000000001</v>
      </c>
      <c r="AG135" s="13">
        <v>138.79</v>
      </c>
      <c r="AH135" s="13">
        <v>124.94</v>
      </c>
      <c r="AI135" s="13">
        <v>108.42</v>
      </c>
      <c r="AJ135" s="13">
        <v>93.09</v>
      </c>
      <c r="AK135" s="13">
        <v>78.94</v>
      </c>
    </row>
    <row r="136" spans="1:37" s="33" customFormat="1" x14ac:dyDescent="0.3">
      <c r="A136" s="13" t="str">
        <f t="shared" si="2"/>
        <v>SDG_NoInv_Base_ReproTest02C_SavingsINStotal</v>
      </c>
      <c r="B136" s="37" t="s">
        <v>220</v>
      </c>
      <c r="C136" s="38" t="s">
        <v>262</v>
      </c>
      <c r="D136" s="130" t="s">
        <v>96</v>
      </c>
      <c r="E136" s="13" t="s">
        <v>1</v>
      </c>
      <c r="F136" s="13">
        <v>764.23</v>
      </c>
      <c r="G136" s="13">
        <v>706.54</v>
      </c>
      <c r="H136" s="13">
        <v>729.51</v>
      </c>
      <c r="I136" s="13">
        <v>748</v>
      </c>
      <c r="J136" s="13">
        <v>762.3</v>
      </c>
      <c r="K136" s="13">
        <v>779.55</v>
      </c>
      <c r="L136" s="13">
        <v>799.39</v>
      </c>
      <c r="M136" s="13">
        <v>819.21</v>
      </c>
      <c r="N136" s="13">
        <v>841.39</v>
      </c>
      <c r="O136" s="13">
        <v>861.95</v>
      </c>
      <c r="P136" s="13">
        <v>889.26</v>
      </c>
      <c r="Q136" s="13">
        <v>917.34</v>
      </c>
      <c r="R136" s="13">
        <v>951.65</v>
      </c>
      <c r="S136" s="13">
        <v>986.5</v>
      </c>
      <c r="T136" s="13">
        <v>1023.1</v>
      </c>
      <c r="U136" s="13">
        <v>1065.31</v>
      </c>
      <c r="V136" s="13">
        <v>1106.6099999999999</v>
      </c>
      <c r="W136" s="13">
        <v>1149.2</v>
      </c>
      <c r="X136" s="13">
        <v>1193.5</v>
      </c>
      <c r="Y136" s="13">
        <v>1235.7</v>
      </c>
      <c r="Z136" s="13">
        <v>1280.93</v>
      </c>
      <c r="AA136" s="13">
        <v>1324.15</v>
      </c>
      <c r="AB136" s="13">
        <v>1371.25</v>
      </c>
      <c r="AC136" s="13">
        <v>1415.66</v>
      </c>
      <c r="AD136" s="13">
        <v>1461.1</v>
      </c>
      <c r="AE136" s="13">
        <v>1508.61</v>
      </c>
      <c r="AF136" s="13">
        <v>1558.01</v>
      </c>
      <c r="AG136" s="13">
        <v>1607.06</v>
      </c>
      <c r="AH136" s="13">
        <v>1612.97</v>
      </c>
      <c r="AI136" s="13">
        <v>1612.95</v>
      </c>
      <c r="AJ136" s="13">
        <v>1611.03</v>
      </c>
      <c r="AK136" s="13">
        <v>1604.82</v>
      </c>
    </row>
    <row r="137" spans="1:37" s="33" customFormat="1" x14ac:dyDescent="0.3">
      <c r="A137" s="13" t="str">
        <f t="shared" si="2"/>
        <v>SDG_NoInv_Base_ReproTest02YGXtotal</v>
      </c>
      <c r="B137" s="37" t="s">
        <v>220</v>
      </c>
      <c r="C137" s="38" t="s">
        <v>262</v>
      </c>
      <c r="D137" s="130" t="s">
        <v>223</v>
      </c>
      <c r="E137" s="13" t="s">
        <v>1</v>
      </c>
      <c r="F137" s="13">
        <v>1490.98</v>
      </c>
      <c r="G137" s="13">
        <v>1430.45</v>
      </c>
      <c r="H137" s="13">
        <v>1452.49</v>
      </c>
      <c r="I137" s="13">
        <v>1483.65</v>
      </c>
      <c r="J137" s="13">
        <v>1509.35</v>
      </c>
      <c r="K137" s="13">
        <v>1538.15</v>
      </c>
      <c r="L137" s="13">
        <v>1571.07</v>
      </c>
      <c r="M137" s="13">
        <v>1605.3</v>
      </c>
      <c r="N137" s="13">
        <v>1642.41</v>
      </c>
      <c r="O137" s="13">
        <v>1685.23</v>
      </c>
      <c r="P137" s="13">
        <v>1731.29</v>
      </c>
      <c r="Q137" s="13">
        <v>1777.24</v>
      </c>
      <c r="R137" s="13">
        <v>1830.24</v>
      </c>
      <c r="S137" s="13">
        <v>1885.57</v>
      </c>
      <c r="T137" s="13">
        <v>1943.49</v>
      </c>
      <c r="U137" s="13">
        <v>2008.74</v>
      </c>
      <c r="V137" s="13">
        <v>2074.0100000000002</v>
      </c>
      <c r="W137" s="13">
        <v>2141.06</v>
      </c>
      <c r="X137" s="13">
        <v>2211.15</v>
      </c>
      <c r="Y137" s="13">
        <v>2278.52</v>
      </c>
      <c r="Z137" s="13">
        <v>2348.52</v>
      </c>
      <c r="AA137" s="13">
        <v>2417.7800000000002</v>
      </c>
      <c r="AB137" s="13">
        <v>2493.33</v>
      </c>
      <c r="AC137" s="13">
        <v>2566.2600000000002</v>
      </c>
      <c r="AD137" s="13">
        <v>2639.07</v>
      </c>
      <c r="AE137" s="13">
        <v>2714.24</v>
      </c>
      <c r="AF137" s="13">
        <v>2792.25</v>
      </c>
      <c r="AG137" s="13">
        <v>2870.3</v>
      </c>
      <c r="AH137" s="13">
        <v>2896.84</v>
      </c>
      <c r="AI137" s="13">
        <v>2903.23</v>
      </c>
      <c r="AJ137" s="13">
        <v>2906.21</v>
      </c>
      <c r="AK137" s="13">
        <v>2903.89</v>
      </c>
    </row>
    <row r="138" spans="1:37" s="33" customFormat="1" x14ac:dyDescent="0.3">
      <c r="A138" s="13" t="str">
        <f t="shared" si="2"/>
        <v>SDG_NoInv_Base_ReproTest02EGXtotal</v>
      </c>
      <c r="B138" s="37" t="s">
        <v>220</v>
      </c>
      <c r="C138" s="38" t="s">
        <v>262</v>
      </c>
      <c r="D138" s="130" t="s">
        <v>197</v>
      </c>
      <c r="E138" s="13" t="s">
        <v>1</v>
      </c>
      <c r="F138" s="13">
        <v>1502.94</v>
      </c>
      <c r="G138" s="13">
        <v>1442.7</v>
      </c>
      <c r="H138" s="13">
        <v>1465.03</v>
      </c>
      <c r="I138" s="13">
        <v>1496.48</v>
      </c>
      <c r="J138" s="13">
        <v>1522.49</v>
      </c>
      <c r="K138" s="13">
        <v>1551.6</v>
      </c>
      <c r="L138" s="13">
        <v>1584.83</v>
      </c>
      <c r="M138" s="13">
        <v>1619.39</v>
      </c>
      <c r="N138" s="13">
        <v>1656.83</v>
      </c>
      <c r="O138" s="13">
        <v>1699.99</v>
      </c>
      <c r="P138" s="13">
        <v>1746.41</v>
      </c>
      <c r="Q138" s="13">
        <v>1792.71</v>
      </c>
      <c r="R138" s="13">
        <v>1846.08</v>
      </c>
      <c r="S138" s="13">
        <v>1901.77</v>
      </c>
      <c r="T138" s="13">
        <v>1960.09</v>
      </c>
      <c r="U138" s="13">
        <v>2025.72</v>
      </c>
      <c r="V138" s="13">
        <v>2091.39</v>
      </c>
      <c r="W138" s="13">
        <v>2158.86</v>
      </c>
      <c r="X138" s="13">
        <v>2229.37</v>
      </c>
      <c r="Y138" s="13">
        <v>2297.16</v>
      </c>
      <c r="Z138" s="13">
        <v>2367.6</v>
      </c>
      <c r="AA138" s="13">
        <v>2437.3200000000002</v>
      </c>
      <c r="AB138" s="13">
        <v>2513.33</v>
      </c>
      <c r="AC138" s="13">
        <v>2586.7399999999998</v>
      </c>
      <c r="AD138" s="13">
        <v>2660.02</v>
      </c>
      <c r="AE138" s="13">
        <v>2735.69</v>
      </c>
      <c r="AF138" s="13">
        <v>2814.21</v>
      </c>
      <c r="AG138" s="13">
        <v>2892.78</v>
      </c>
      <c r="AH138" s="13">
        <v>2919.85</v>
      </c>
      <c r="AI138" s="13">
        <v>2926.78</v>
      </c>
      <c r="AJ138" s="13">
        <v>2930.32</v>
      </c>
      <c r="AK138" s="13">
        <v>2928.57</v>
      </c>
    </row>
    <row r="139" spans="1:37" s="33" customFormat="1" x14ac:dyDescent="0.3">
      <c r="A139" s="13" t="str">
        <f t="shared" si="2"/>
        <v>SDG_NoInv_Base_ReproTest02GADJXtotal</v>
      </c>
      <c r="B139" s="37" t="s">
        <v>220</v>
      </c>
      <c r="C139" s="38" t="s">
        <v>262</v>
      </c>
      <c r="D139" s="130" t="s">
        <v>190</v>
      </c>
      <c r="E139" s="13" t="s">
        <v>1</v>
      </c>
      <c r="F139" s="13">
        <v>1</v>
      </c>
      <c r="G139" s="13">
        <v>0.94</v>
      </c>
      <c r="H139" s="13">
        <v>0.96</v>
      </c>
      <c r="I139" s="13">
        <v>0.98</v>
      </c>
      <c r="J139" s="13">
        <v>1</v>
      </c>
      <c r="K139" s="13">
        <v>1.02</v>
      </c>
      <c r="L139" s="13">
        <v>1.04</v>
      </c>
      <c r="M139" s="13">
        <v>1.06</v>
      </c>
      <c r="N139" s="13">
        <v>1.0900000000000001</v>
      </c>
      <c r="O139" s="13">
        <v>1.1200000000000001</v>
      </c>
      <c r="P139" s="13">
        <v>1.1499999999999999</v>
      </c>
      <c r="Q139" s="13">
        <v>1.19</v>
      </c>
      <c r="R139" s="13">
        <v>1.22</v>
      </c>
      <c r="S139" s="13">
        <v>1.26</v>
      </c>
      <c r="T139" s="13">
        <v>1.3</v>
      </c>
      <c r="U139" s="13">
        <v>1.34</v>
      </c>
      <c r="V139" s="13">
        <v>1.39</v>
      </c>
      <c r="W139" s="13">
        <v>1.43</v>
      </c>
      <c r="X139" s="13">
        <v>1.48</v>
      </c>
      <c r="Y139" s="13">
        <v>1.53</v>
      </c>
      <c r="Z139" s="13">
        <v>1.58</v>
      </c>
      <c r="AA139" s="13">
        <v>1.63</v>
      </c>
      <c r="AB139" s="13">
        <v>1.69</v>
      </c>
      <c r="AC139" s="13">
        <v>1.75</v>
      </c>
      <c r="AD139" s="13">
        <v>1.81</v>
      </c>
      <c r="AE139" s="13">
        <v>1.86</v>
      </c>
      <c r="AF139" s="13">
        <v>1.92</v>
      </c>
      <c r="AG139" s="13">
        <v>1.98</v>
      </c>
      <c r="AH139" s="13">
        <v>2.02</v>
      </c>
      <c r="AI139" s="13">
        <v>2.0499999999999998</v>
      </c>
      <c r="AJ139" s="13">
        <v>2.0699999999999998</v>
      </c>
      <c r="AK139" s="13">
        <v>2.09</v>
      </c>
    </row>
    <row r="140" spans="1:37" s="33" customFormat="1" x14ac:dyDescent="0.3">
      <c r="A140" s="13" t="str">
        <f t="shared" si="2"/>
        <v>SDG_NoInv_Base_ReproTest02GOVGRtotal</v>
      </c>
      <c r="B140" s="37" t="s">
        <v>220</v>
      </c>
      <c r="C140" s="38" t="s">
        <v>262</v>
      </c>
      <c r="D140" s="130" t="s">
        <v>192</v>
      </c>
      <c r="E140" s="13" t="s">
        <v>1</v>
      </c>
      <c r="F140" s="13"/>
      <c r="G140" s="13">
        <v>0.02</v>
      </c>
      <c r="H140" s="13">
        <v>0.02</v>
      </c>
      <c r="I140" s="13">
        <v>0.02</v>
      </c>
      <c r="J140" s="13">
        <v>0.02</v>
      </c>
      <c r="K140" s="13">
        <v>0.02</v>
      </c>
      <c r="L140" s="13">
        <v>0.02</v>
      </c>
      <c r="M140" s="13">
        <v>0.02</v>
      </c>
      <c r="N140" s="13">
        <v>0.02</v>
      </c>
      <c r="O140" s="13">
        <v>0.02</v>
      </c>
      <c r="P140" s="13">
        <v>0.02</v>
      </c>
      <c r="Q140" s="13">
        <v>0.02</v>
      </c>
      <c r="R140" s="13">
        <v>0.02</v>
      </c>
      <c r="S140" s="13">
        <v>0.02</v>
      </c>
      <c r="T140" s="13">
        <v>0.02</v>
      </c>
      <c r="U140" s="13">
        <v>0.02</v>
      </c>
      <c r="V140" s="13">
        <v>0.02</v>
      </c>
      <c r="W140" s="13">
        <v>0.02</v>
      </c>
      <c r="X140" s="13">
        <v>0.02</v>
      </c>
      <c r="Y140" s="13">
        <v>0.02</v>
      </c>
      <c r="Z140" s="13">
        <v>0.02</v>
      </c>
      <c r="AA140" s="13">
        <v>0.02</v>
      </c>
      <c r="AB140" s="13">
        <v>0.02</v>
      </c>
      <c r="AC140" s="13">
        <v>0.02</v>
      </c>
      <c r="AD140" s="13">
        <v>0.02</v>
      </c>
      <c r="AE140" s="13">
        <v>0.02</v>
      </c>
      <c r="AF140" s="13">
        <v>0.02</v>
      </c>
      <c r="AG140" s="13">
        <v>0.02</v>
      </c>
      <c r="AH140" s="13">
        <v>0.02</v>
      </c>
      <c r="AI140" s="13">
        <v>0.02</v>
      </c>
      <c r="AJ140" s="13">
        <v>0.02</v>
      </c>
      <c r="AK140" s="13">
        <v>0.02</v>
      </c>
    </row>
    <row r="141" spans="1:37" s="33" customFormat="1" x14ac:dyDescent="0.3">
      <c r="A141" s="13" t="str">
        <f t="shared" si="2"/>
        <v>SDG_NoInv_Base_ReproTest02C_GovConscgsrv</v>
      </c>
      <c r="B141" s="37" t="s">
        <v>220</v>
      </c>
      <c r="C141" s="38" t="s">
        <v>262</v>
      </c>
      <c r="D141" s="130" t="s">
        <v>213</v>
      </c>
      <c r="E141" s="13" t="s">
        <v>184</v>
      </c>
      <c r="F141" s="13">
        <v>1080.43</v>
      </c>
      <c r="G141" s="13">
        <v>1020.19</v>
      </c>
      <c r="H141" s="13">
        <v>1053.06</v>
      </c>
      <c r="I141" s="13">
        <v>1077.18</v>
      </c>
      <c r="J141" s="13">
        <v>1097.48</v>
      </c>
      <c r="K141" s="13">
        <v>1121.5899999999999</v>
      </c>
      <c r="L141" s="13">
        <v>1149.02</v>
      </c>
      <c r="M141" s="13">
        <v>1177.07</v>
      </c>
      <c r="N141" s="13">
        <v>1207.83</v>
      </c>
      <c r="O141" s="13">
        <v>1243.71</v>
      </c>
      <c r="P141" s="13">
        <v>1281.75</v>
      </c>
      <c r="Q141" s="13">
        <v>1319.18</v>
      </c>
      <c r="R141" s="13">
        <v>1363.71</v>
      </c>
      <c r="S141" s="13">
        <v>1409.04</v>
      </c>
      <c r="T141" s="13">
        <v>1456.73</v>
      </c>
      <c r="U141" s="13">
        <v>1511.17</v>
      </c>
      <c r="V141" s="13">
        <v>1564.15</v>
      </c>
      <c r="W141" s="13">
        <v>1619.11</v>
      </c>
      <c r="X141" s="13">
        <v>1676.59</v>
      </c>
      <c r="Y141" s="13">
        <v>1730.71</v>
      </c>
      <c r="Z141" s="13">
        <v>1788.05</v>
      </c>
      <c r="AA141" s="13">
        <v>1843.86</v>
      </c>
      <c r="AB141" s="13">
        <v>1906.18</v>
      </c>
      <c r="AC141" s="13">
        <v>1964.37</v>
      </c>
      <c r="AD141" s="13">
        <v>2023.18</v>
      </c>
      <c r="AE141" s="13">
        <v>2084.11</v>
      </c>
      <c r="AF141" s="13">
        <v>2147.3000000000002</v>
      </c>
      <c r="AG141" s="13">
        <v>2209.91</v>
      </c>
      <c r="AH141" s="13">
        <v>2221</v>
      </c>
      <c r="AI141" s="13">
        <v>2223.09</v>
      </c>
      <c r="AJ141" s="13">
        <v>2223.7199999999998</v>
      </c>
      <c r="AK141" s="13">
        <v>2219.37</v>
      </c>
    </row>
    <row r="142" spans="1:37" s="33" customFormat="1" x14ac:dyDescent="0.3">
      <c r="A142" s="13" t="str">
        <f t="shared" si="2"/>
        <v>SDG_NoInv_Base_ReproTest02C_GovConstotal</v>
      </c>
      <c r="B142" s="37" t="s">
        <v>220</v>
      </c>
      <c r="C142" s="38" t="s">
        <v>262</v>
      </c>
      <c r="D142" s="130" t="s">
        <v>213</v>
      </c>
      <c r="E142" s="13" t="s">
        <v>1</v>
      </c>
      <c r="F142" s="13">
        <v>1080.43</v>
      </c>
      <c r="G142" s="13">
        <v>1020.19</v>
      </c>
      <c r="H142" s="13">
        <v>1053.06</v>
      </c>
      <c r="I142" s="13">
        <v>1077.18</v>
      </c>
      <c r="J142" s="13">
        <v>1097.48</v>
      </c>
      <c r="K142" s="13">
        <v>1121.5899999999999</v>
      </c>
      <c r="L142" s="13">
        <v>1149.02</v>
      </c>
      <c r="M142" s="13">
        <v>1177.07</v>
      </c>
      <c r="N142" s="13">
        <v>1207.83</v>
      </c>
      <c r="O142" s="13">
        <v>1243.71</v>
      </c>
      <c r="P142" s="13">
        <v>1281.75</v>
      </c>
      <c r="Q142" s="13">
        <v>1319.18</v>
      </c>
      <c r="R142" s="13">
        <v>1363.71</v>
      </c>
      <c r="S142" s="13">
        <v>1409.04</v>
      </c>
      <c r="T142" s="13">
        <v>1456.73</v>
      </c>
      <c r="U142" s="13">
        <v>1511.17</v>
      </c>
      <c r="V142" s="13">
        <v>1564.15</v>
      </c>
      <c r="W142" s="13">
        <v>1619.11</v>
      </c>
      <c r="X142" s="13">
        <v>1676.59</v>
      </c>
      <c r="Y142" s="13">
        <v>1730.71</v>
      </c>
      <c r="Z142" s="13">
        <v>1788.05</v>
      </c>
      <c r="AA142" s="13">
        <v>1843.86</v>
      </c>
      <c r="AB142" s="13">
        <v>1906.18</v>
      </c>
      <c r="AC142" s="13">
        <v>1964.37</v>
      </c>
      <c r="AD142" s="13">
        <v>2023.18</v>
      </c>
      <c r="AE142" s="13">
        <v>2084.11</v>
      </c>
      <c r="AF142" s="13">
        <v>2147.3000000000002</v>
      </c>
      <c r="AG142" s="13">
        <v>2209.91</v>
      </c>
      <c r="AH142" s="13">
        <v>2221</v>
      </c>
      <c r="AI142" s="13">
        <v>2223.09</v>
      </c>
      <c r="AJ142" s="13">
        <v>2223.7199999999998</v>
      </c>
      <c r="AK142" s="13">
        <v>2219.37</v>
      </c>
    </row>
    <row r="143" spans="1:37" s="33" customFormat="1" x14ac:dyDescent="0.3">
      <c r="A143" s="13" t="str">
        <f t="shared" si="2"/>
        <v>SDG_NoInv_Base_ReproTest02GSAVXtotal</v>
      </c>
      <c r="B143" s="37" t="s">
        <v>220</v>
      </c>
      <c r="C143" s="38" t="s">
        <v>262</v>
      </c>
      <c r="D143" s="130" t="s">
        <v>98</v>
      </c>
      <c r="E143" s="13" t="s">
        <v>1</v>
      </c>
      <c r="F143" s="13">
        <v>-11.97</v>
      </c>
      <c r="G143" s="13">
        <v>-12.25</v>
      </c>
      <c r="H143" s="13">
        <v>-12.54</v>
      </c>
      <c r="I143" s="13">
        <v>-12.83</v>
      </c>
      <c r="J143" s="13">
        <v>-13.14</v>
      </c>
      <c r="K143" s="13">
        <v>-13.45</v>
      </c>
      <c r="L143" s="13">
        <v>-13.77</v>
      </c>
      <c r="M143" s="13">
        <v>-14.09</v>
      </c>
      <c r="N143" s="13">
        <v>-14.42</v>
      </c>
      <c r="O143" s="13">
        <v>-14.77</v>
      </c>
      <c r="P143" s="13">
        <v>-15.11</v>
      </c>
      <c r="Q143" s="13">
        <v>-15.47</v>
      </c>
      <c r="R143" s="13">
        <v>-15.84</v>
      </c>
      <c r="S143" s="13">
        <v>-16.21</v>
      </c>
      <c r="T143" s="13">
        <v>-16.59</v>
      </c>
      <c r="U143" s="13">
        <v>-16.98</v>
      </c>
      <c r="V143" s="13">
        <v>-17.38</v>
      </c>
      <c r="W143" s="13">
        <v>-17.8</v>
      </c>
      <c r="X143" s="13">
        <v>-18.22</v>
      </c>
      <c r="Y143" s="13">
        <v>-18.649999999999999</v>
      </c>
      <c r="Z143" s="13">
        <v>-19.09</v>
      </c>
      <c r="AA143" s="13">
        <v>-19.54</v>
      </c>
      <c r="AB143" s="13">
        <v>-20</v>
      </c>
      <c r="AC143" s="13">
        <v>-20.47</v>
      </c>
      <c r="AD143" s="13">
        <v>-20.96</v>
      </c>
      <c r="AE143" s="13">
        <v>-21.46</v>
      </c>
      <c r="AF143" s="13">
        <v>-21.96</v>
      </c>
      <c r="AG143" s="13">
        <v>-22.48</v>
      </c>
      <c r="AH143" s="13">
        <v>-23.01</v>
      </c>
      <c r="AI143" s="13">
        <v>-23.55</v>
      </c>
      <c r="AJ143" s="13">
        <v>-24.11</v>
      </c>
      <c r="AK143" s="13">
        <v>-24.68</v>
      </c>
    </row>
    <row r="144" spans="1:37" s="33" customFormat="1" x14ac:dyDescent="0.3">
      <c r="A144" s="13" t="str">
        <f t="shared" si="2"/>
        <v>SDG_NoInv_Base_ReproTest02FSAVXtotal</v>
      </c>
      <c r="B144" s="37" t="s">
        <v>220</v>
      </c>
      <c r="C144" s="38" t="s">
        <v>262</v>
      </c>
      <c r="D144" s="130" t="s">
        <v>97</v>
      </c>
      <c r="E144" s="13" t="s">
        <v>1</v>
      </c>
      <c r="F144" s="13">
        <v>178.88</v>
      </c>
      <c r="G144" s="13">
        <v>181.92</v>
      </c>
      <c r="H144" s="13">
        <v>185.01</v>
      </c>
      <c r="I144" s="13">
        <v>188.16</v>
      </c>
      <c r="J144" s="13">
        <v>191.36</v>
      </c>
      <c r="K144" s="13">
        <v>194.61</v>
      </c>
      <c r="L144" s="13">
        <v>197.92</v>
      </c>
      <c r="M144" s="13">
        <v>201.28</v>
      </c>
      <c r="N144" s="13">
        <v>204.71</v>
      </c>
      <c r="O144" s="13">
        <v>208.19</v>
      </c>
      <c r="P144" s="13">
        <v>211.72</v>
      </c>
      <c r="Q144" s="13">
        <v>215.32</v>
      </c>
      <c r="R144" s="13">
        <v>218.98</v>
      </c>
      <c r="S144" s="13">
        <v>222.71</v>
      </c>
      <c r="T144" s="13">
        <v>226.49</v>
      </c>
      <c r="U144" s="13">
        <v>230.34</v>
      </c>
      <c r="V144" s="13">
        <v>234.26</v>
      </c>
      <c r="W144" s="13">
        <v>238.24</v>
      </c>
      <c r="X144" s="13">
        <v>242.29</v>
      </c>
      <c r="Y144" s="13">
        <v>246.41</v>
      </c>
      <c r="Z144" s="13">
        <v>250.6</v>
      </c>
      <c r="AA144" s="13">
        <v>254.86</v>
      </c>
      <c r="AB144" s="13">
        <v>259.19</v>
      </c>
      <c r="AC144" s="13">
        <v>263.60000000000002</v>
      </c>
      <c r="AD144" s="13">
        <v>268.08</v>
      </c>
      <c r="AE144" s="13">
        <v>272.64</v>
      </c>
      <c r="AF144" s="13">
        <v>277.27</v>
      </c>
      <c r="AG144" s="13">
        <v>281.99</v>
      </c>
      <c r="AH144" s="13">
        <v>286.77999999999997</v>
      </c>
      <c r="AI144" s="13">
        <v>291.66000000000003</v>
      </c>
      <c r="AJ144" s="13">
        <v>296.61</v>
      </c>
      <c r="AK144" s="13">
        <v>301.66000000000003</v>
      </c>
    </row>
    <row r="145" spans="1:37" s="33" customFormat="1" x14ac:dyDescent="0.3">
      <c r="A145" s="13" t="str">
        <f t="shared" si="2"/>
        <v>SDG_NoInv_Base_ReproTest02C_TSavtotal</v>
      </c>
      <c r="B145" s="37" t="s">
        <v>220</v>
      </c>
      <c r="C145" s="38" t="s">
        <v>262</v>
      </c>
      <c r="D145" s="130" t="s">
        <v>100</v>
      </c>
      <c r="E145" s="13" t="s">
        <v>1</v>
      </c>
      <c r="F145" s="13">
        <v>931.14</v>
      </c>
      <c r="G145" s="13">
        <v>876.22</v>
      </c>
      <c r="H145" s="13">
        <v>901.98</v>
      </c>
      <c r="I145" s="13">
        <v>923.32</v>
      </c>
      <c r="J145" s="13">
        <v>940.52</v>
      </c>
      <c r="K145" s="13">
        <v>960.71</v>
      </c>
      <c r="L145" s="13">
        <v>983.54</v>
      </c>
      <c r="M145" s="13">
        <v>1006.4</v>
      </c>
      <c r="N145" s="13">
        <v>1031.67</v>
      </c>
      <c r="O145" s="13">
        <v>1055.3699999999999</v>
      </c>
      <c r="P145" s="13">
        <v>1085.8699999999999</v>
      </c>
      <c r="Q145" s="13">
        <v>1117.19</v>
      </c>
      <c r="R145" s="13">
        <v>1154.8</v>
      </c>
      <c r="S145" s="13">
        <v>1193</v>
      </c>
      <c r="T145" s="13">
        <v>1233</v>
      </c>
      <c r="U145" s="13">
        <v>1278.67</v>
      </c>
      <c r="V145" s="13">
        <v>1323.49</v>
      </c>
      <c r="W145" s="13">
        <v>1369.64</v>
      </c>
      <c r="X145" s="13">
        <v>1417.58</v>
      </c>
      <c r="Y145" s="13">
        <v>1463.46</v>
      </c>
      <c r="Z145" s="13">
        <v>1512.44</v>
      </c>
      <c r="AA145" s="13">
        <v>1559.47</v>
      </c>
      <c r="AB145" s="13">
        <v>1610.44</v>
      </c>
      <c r="AC145" s="13">
        <v>1658.79</v>
      </c>
      <c r="AD145" s="13">
        <v>1708.23</v>
      </c>
      <c r="AE145" s="13">
        <v>1759.79</v>
      </c>
      <c r="AF145" s="13">
        <v>1813.32</v>
      </c>
      <c r="AG145" s="13">
        <v>1866.57</v>
      </c>
      <c r="AH145" s="13">
        <v>1876.75</v>
      </c>
      <c r="AI145" s="13">
        <v>1881.05</v>
      </c>
      <c r="AJ145" s="13">
        <v>1883.53</v>
      </c>
      <c r="AK145" s="13">
        <v>1881.8</v>
      </c>
    </row>
    <row r="146" spans="1:37" s="33" customFormat="1" x14ac:dyDescent="0.3">
      <c r="A146" s="13" t="str">
        <f t="shared" si="2"/>
        <v>SDG_NoInv_Base_ReproTest02QINVXctext</v>
      </c>
      <c r="B146" s="37" t="s">
        <v>220</v>
      </c>
      <c r="C146" s="38" t="s">
        <v>262</v>
      </c>
      <c r="D146" s="130" t="s">
        <v>101</v>
      </c>
      <c r="E146" s="13" t="s">
        <v>102</v>
      </c>
      <c r="F146" s="13">
        <v>0.02</v>
      </c>
      <c r="G146" s="13">
        <v>0.02</v>
      </c>
      <c r="H146" s="13">
        <v>0.02</v>
      </c>
      <c r="I146" s="13">
        <v>0.02</v>
      </c>
      <c r="J146" s="13">
        <v>0.02</v>
      </c>
      <c r="K146" s="13">
        <v>0.02</v>
      </c>
      <c r="L146" s="13">
        <v>0.02</v>
      </c>
      <c r="M146" s="13">
        <v>0.02</v>
      </c>
      <c r="N146" s="13">
        <v>0.03</v>
      </c>
      <c r="O146" s="13">
        <v>0.03</v>
      </c>
      <c r="P146" s="13">
        <v>0.03</v>
      </c>
      <c r="Q146" s="13">
        <v>0.03</v>
      </c>
      <c r="R146" s="13">
        <v>0.03</v>
      </c>
      <c r="S146" s="13">
        <v>0.03</v>
      </c>
      <c r="T146" s="13">
        <v>0.03</v>
      </c>
      <c r="U146" s="13">
        <v>0.03</v>
      </c>
      <c r="V146" s="13">
        <v>0.03</v>
      </c>
      <c r="W146" s="13">
        <v>0.03</v>
      </c>
      <c r="X146" s="13">
        <v>0.03</v>
      </c>
      <c r="Y146" s="13">
        <v>0.04</v>
      </c>
      <c r="Z146" s="13">
        <v>0.04</v>
      </c>
      <c r="AA146" s="13">
        <v>0.04</v>
      </c>
      <c r="AB146" s="13">
        <v>0.04</v>
      </c>
      <c r="AC146" s="13">
        <v>0.04</v>
      </c>
      <c r="AD146" s="13">
        <v>0.04</v>
      </c>
      <c r="AE146" s="13">
        <v>0.04</v>
      </c>
      <c r="AF146" s="13">
        <v>0.04</v>
      </c>
      <c r="AG146" s="13">
        <v>0.04</v>
      </c>
      <c r="AH146" s="13">
        <v>0.04</v>
      </c>
      <c r="AI146" s="13">
        <v>0.04</v>
      </c>
      <c r="AJ146" s="13">
        <v>0.04</v>
      </c>
      <c r="AK146" s="13">
        <v>0.04</v>
      </c>
    </row>
    <row r="147" spans="1:37" s="33" customFormat="1" x14ac:dyDescent="0.3">
      <c r="A147" s="13" t="str">
        <f t="shared" si="2"/>
        <v>SDG_NoInv_Base_ReproTest02QINVXcleat</v>
      </c>
      <c r="B147" s="37" t="s">
        <v>220</v>
      </c>
      <c r="C147" s="38" t="s">
        <v>262</v>
      </c>
      <c r="D147" s="130" t="s">
        <v>101</v>
      </c>
      <c r="E147" s="13" t="s">
        <v>103</v>
      </c>
      <c r="F147" s="13">
        <v>0</v>
      </c>
      <c r="G147" s="13">
        <v>0</v>
      </c>
      <c r="H147" s="13">
        <v>0</v>
      </c>
      <c r="I147" s="13">
        <v>0</v>
      </c>
      <c r="J147" s="13">
        <v>0</v>
      </c>
      <c r="K147" s="13">
        <v>0</v>
      </c>
      <c r="L147" s="13">
        <v>0</v>
      </c>
      <c r="M147" s="13">
        <v>0</v>
      </c>
      <c r="N147" s="13">
        <v>0</v>
      </c>
      <c r="O147" s="13">
        <v>0</v>
      </c>
      <c r="P147" s="13">
        <v>0</v>
      </c>
      <c r="Q147" s="13">
        <v>0</v>
      </c>
      <c r="R147" s="13">
        <v>0</v>
      </c>
      <c r="S147" s="13">
        <v>0</v>
      </c>
      <c r="T147" s="13">
        <v>0</v>
      </c>
      <c r="U147" s="13">
        <v>0</v>
      </c>
      <c r="V147" s="13">
        <v>0</v>
      </c>
      <c r="W147" s="13">
        <v>0</v>
      </c>
      <c r="X147" s="13">
        <v>0</v>
      </c>
      <c r="Y147" s="13">
        <v>0</v>
      </c>
      <c r="Z147" s="13">
        <v>0</v>
      </c>
      <c r="AA147" s="13">
        <v>0</v>
      </c>
      <c r="AB147" s="13">
        <v>0</v>
      </c>
      <c r="AC147" s="13">
        <v>0</v>
      </c>
      <c r="AD147" s="13">
        <v>0</v>
      </c>
      <c r="AE147" s="13">
        <v>0</v>
      </c>
      <c r="AF147" s="13">
        <v>0</v>
      </c>
      <c r="AG147" s="13">
        <v>0</v>
      </c>
      <c r="AH147" s="13">
        <v>0</v>
      </c>
      <c r="AI147" s="13">
        <v>0</v>
      </c>
      <c r="AJ147" s="13">
        <v>0</v>
      </c>
      <c r="AK147" s="13">
        <v>0</v>
      </c>
    </row>
    <row r="148" spans="1:37" s="33" customFormat="1" x14ac:dyDescent="0.3">
      <c r="A148" s="13" t="str">
        <f t="shared" si="2"/>
        <v>SDG_NoInv_Base_ReproTest02QINVXcprnt</v>
      </c>
      <c r="B148" s="37" t="s">
        <v>220</v>
      </c>
      <c r="C148" s="38" t="s">
        <v>262</v>
      </c>
      <c r="D148" s="130" t="s">
        <v>101</v>
      </c>
      <c r="E148" s="13" t="s">
        <v>104</v>
      </c>
      <c r="F148" s="13">
        <v>0</v>
      </c>
      <c r="G148" s="13">
        <v>0</v>
      </c>
      <c r="H148" s="13">
        <v>0</v>
      </c>
      <c r="I148" s="13">
        <v>0</v>
      </c>
      <c r="J148" s="13">
        <v>0</v>
      </c>
      <c r="K148" s="13">
        <v>0</v>
      </c>
      <c r="L148" s="13">
        <v>0</v>
      </c>
      <c r="M148" s="13">
        <v>0</v>
      </c>
      <c r="N148" s="13">
        <v>0</v>
      </c>
      <c r="O148" s="13">
        <v>0</v>
      </c>
      <c r="P148" s="13">
        <v>0</v>
      </c>
      <c r="Q148" s="13">
        <v>0</v>
      </c>
      <c r="R148" s="13">
        <v>0</v>
      </c>
      <c r="S148" s="13">
        <v>0</v>
      </c>
      <c r="T148" s="13">
        <v>0</v>
      </c>
      <c r="U148" s="13">
        <v>0</v>
      </c>
      <c r="V148" s="13">
        <v>0</v>
      </c>
      <c r="W148" s="13">
        <v>0</v>
      </c>
      <c r="X148" s="13">
        <v>0</v>
      </c>
      <c r="Y148" s="13">
        <v>0</v>
      </c>
      <c r="Z148" s="13">
        <v>0</v>
      </c>
      <c r="AA148" s="13">
        <v>0</v>
      </c>
      <c r="AB148" s="13">
        <v>0</v>
      </c>
      <c r="AC148" s="13">
        <v>0</v>
      </c>
      <c r="AD148" s="13">
        <v>0</v>
      </c>
      <c r="AE148" s="13">
        <v>0</v>
      </c>
      <c r="AF148" s="13">
        <v>0</v>
      </c>
      <c r="AG148" s="13">
        <v>0</v>
      </c>
      <c r="AH148" s="13">
        <v>0</v>
      </c>
      <c r="AI148" s="13">
        <v>0</v>
      </c>
      <c r="AJ148" s="13">
        <v>0</v>
      </c>
      <c r="AK148" s="13">
        <v>0</v>
      </c>
    </row>
    <row r="149" spans="1:37" s="33" customFormat="1" x14ac:dyDescent="0.3">
      <c r="A149" s="13" t="str">
        <f t="shared" si="2"/>
        <v>SDG_NoInv_Base_ReproTest02QINVXcrubb</v>
      </c>
      <c r="B149" s="37" t="s">
        <v>220</v>
      </c>
      <c r="C149" s="38" t="s">
        <v>262</v>
      </c>
      <c r="D149" s="130" t="s">
        <v>101</v>
      </c>
      <c r="E149" s="13" t="s">
        <v>105</v>
      </c>
      <c r="F149" s="13">
        <v>0</v>
      </c>
      <c r="G149" s="13">
        <v>0</v>
      </c>
      <c r="H149" s="13">
        <v>0</v>
      </c>
      <c r="I149" s="13">
        <v>0</v>
      </c>
      <c r="J149" s="13">
        <v>0</v>
      </c>
      <c r="K149" s="13">
        <v>0</v>
      </c>
      <c r="L149" s="13">
        <v>0</v>
      </c>
      <c r="M149" s="13">
        <v>0</v>
      </c>
      <c r="N149" s="13">
        <v>0</v>
      </c>
      <c r="O149" s="13">
        <v>0</v>
      </c>
      <c r="P149" s="13">
        <v>0.01</v>
      </c>
      <c r="Q149" s="13">
        <v>0.01</v>
      </c>
      <c r="R149" s="13">
        <v>0.01</v>
      </c>
      <c r="S149" s="13">
        <v>0.01</v>
      </c>
      <c r="T149" s="13">
        <v>0.01</v>
      </c>
      <c r="U149" s="13">
        <v>0.01</v>
      </c>
      <c r="V149" s="13">
        <v>0.01</v>
      </c>
      <c r="W149" s="13">
        <v>0.01</v>
      </c>
      <c r="X149" s="13">
        <v>0.01</v>
      </c>
      <c r="Y149" s="13">
        <v>0.01</v>
      </c>
      <c r="Z149" s="13">
        <v>0.01</v>
      </c>
      <c r="AA149" s="13">
        <v>0.01</v>
      </c>
      <c r="AB149" s="13">
        <v>0.01</v>
      </c>
      <c r="AC149" s="13">
        <v>0.01</v>
      </c>
      <c r="AD149" s="13">
        <v>0.01</v>
      </c>
      <c r="AE149" s="13">
        <v>0.01</v>
      </c>
      <c r="AF149" s="13">
        <v>0.01</v>
      </c>
      <c r="AG149" s="13">
        <v>0.01</v>
      </c>
      <c r="AH149" s="13">
        <v>0.01</v>
      </c>
      <c r="AI149" s="13">
        <v>0.01</v>
      </c>
      <c r="AJ149" s="13">
        <v>0.01</v>
      </c>
      <c r="AK149" s="13">
        <v>0.01</v>
      </c>
    </row>
    <row r="150" spans="1:37" s="33" customFormat="1" x14ac:dyDescent="0.3">
      <c r="A150" s="13" t="str">
        <f t="shared" si="2"/>
        <v>SDG_NoInv_Base_ReproTest02QINVXcplas</v>
      </c>
      <c r="B150" s="37" t="s">
        <v>220</v>
      </c>
      <c r="C150" s="38" t="s">
        <v>262</v>
      </c>
      <c r="D150" s="130" t="s">
        <v>101</v>
      </c>
      <c r="E150" s="13" t="s">
        <v>106</v>
      </c>
      <c r="F150" s="13">
        <v>0.01</v>
      </c>
      <c r="G150" s="13">
        <v>0.01</v>
      </c>
      <c r="H150" s="13">
        <v>0.01</v>
      </c>
      <c r="I150" s="13">
        <v>0.01</v>
      </c>
      <c r="J150" s="13">
        <v>0.01</v>
      </c>
      <c r="K150" s="13">
        <v>0.01</v>
      </c>
      <c r="L150" s="13">
        <v>0.01</v>
      </c>
      <c r="M150" s="13">
        <v>0.01</v>
      </c>
      <c r="N150" s="13">
        <v>0.01</v>
      </c>
      <c r="O150" s="13">
        <v>0.01</v>
      </c>
      <c r="P150" s="13">
        <v>0.01</v>
      </c>
      <c r="Q150" s="13">
        <v>0.01</v>
      </c>
      <c r="R150" s="13">
        <v>0.01</v>
      </c>
      <c r="S150" s="13">
        <v>0.01</v>
      </c>
      <c r="T150" s="13">
        <v>0.01</v>
      </c>
      <c r="U150" s="13">
        <v>0.01</v>
      </c>
      <c r="V150" s="13">
        <v>0.01</v>
      </c>
      <c r="W150" s="13">
        <v>0.01</v>
      </c>
      <c r="X150" s="13">
        <v>0.01</v>
      </c>
      <c r="Y150" s="13">
        <v>0.01</v>
      </c>
      <c r="Z150" s="13">
        <v>0.01</v>
      </c>
      <c r="AA150" s="13">
        <v>0.02</v>
      </c>
      <c r="AB150" s="13">
        <v>0.02</v>
      </c>
      <c r="AC150" s="13">
        <v>0.02</v>
      </c>
      <c r="AD150" s="13">
        <v>0.02</v>
      </c>
      <c r="AE150" s="13">
        <v>0.02</v>
      </c>
      <c r="AF150" s="13">
        <v>0.02</v>
      </c>
      <c r="AG150" s="13">
        <v>0.02</v>
      </c>
      <c r="AH150" s="13">
        <v>0.02</v>
      </c>
      <c r="AI150" s="13">
        <v>0.02</v>
      </c>
      <c r="AJ150" s="13">
        <v>0.02</v>
      </c>
      <c r="AK150" s="13">
        <v>0.02</v>
      </c>
    </row>
    <row r="151" spans="1:37" s="33" customFormat="1" x14ac:dyDescent="0.3">
      <c r="A151" s="13" t="str">
        <f t="shared" si="2"/>
        <v>SDG_NoInv_Base_ReproTest02QINVXcnmet</v>
      </c>
      <c r="B151" s="37" t="s">
        <v>220</v>
      </c>
      <c r="C151" s="38" t="s">
        <v>262</v>
      </c>
      <c r="D151" s="130" t="s">
        <v>101</v>
      </c>
      <c r="E151" s="13" t="s">
        <v>107</v>
      </c>
      <c r="F151" s="13">
        <v>0.02</v>
      </c>
      <c r="G151" s="13">
        <v>0.02</v>
      </c>
      <c r="H151" s="13">
        <v>0.02</v>
      </c>
      <c r="I151" s="13">
        <v>0.02</v>
      </c>
      <c r="J151" s="13">
        <v>0.02</v>
      </c>
      <c r="K151" s="13">
        <v>0.02</v>
      </c>
      <c r="L151" s="13">
        <v>0.02</v>
      </c>
      <c r="M151" s="13">
        <v>0.02</v>
      </c>
      <c r="N151" s="13">
        <v>0.02</v>
      </c>
      <c r="O151" s="13">
        <v>0.02</v>
      </c>
      <c r="P151" s="13">
        <v>0.02</v>
      </c>
      <c r="Q151" s="13">
        <v>0.02</v>
      </c>
      <c r="R151" s="13">
        <v>0.03</v>
      </c>
      <c r="S151" s="13">
        <v>0.03</v>
      </c>
      <c r="T151" s="13">
        <v>0.03</v>
      </c>
      <c r="U151" s="13">
        <v>0.03</v>
      </c>
      <c r="V151" s="13">
        <v>0.03</v>
      </c>
      <c r="W151" s="13">
        <v>0.03</v>
      </c>
      <c r="X151" s="13">
        <v>0.03</v>
      </c>
      <c r="Y151" s="13">
        <v>0.03</v>
      </c>
      <c r="Z151" s="13">
        <v>0.03</v>
      </c>
      <c r="AA151" s="13">
        <v>0.03</v>
      </c>
      <c r="AB151" s="13">
        <v>0.03</v>
      </c>
      <c r="AC151" s="13">
        <v>0.04</v>
      </c>
      <c r="AD151" s="13">
        <v>0.04</v>
      </c>
      <c r="AE151" s="13">
        <v>0.04</v>
      </c>
      <c r="AF151" s="13">
        <v>0.04</v>
      </c>
      <c r="AG151" s="13">
        <v>0.04</v>
      </c>
      <c r="AH151" s="13">
        <v>0.04</v>
      </c>
      <c r="AI151" s="13">
        <v>0.04</v>
      </c>
      <c r="AJ151" s="13">
        <v>0.04</v>
      </c>
      <c r="AK151" s="13">
        <v>0.04</v>
      </c>
    </row>
    <row r="152" spans="1:37" s="33" customFormat="1" x14ac:dyDescent="0.3">
      <c r="A152" s="13" t="str">
        <f t="shared" si="2"/>
        <v>SDG_NoInv_Base_ReproTest02QINVXcnfrm</v>
      </c>
      <c r="B152" s="37" t="s">
        <v>220</v>
      </c>
      <c r="C152" s="38" t="s">
        <v>262</v>
      </c>
      <c r="D152" s="130" t="s">
        <v>101</v>
      </c>
      <c r="E152" s="13" t="s">
        <v>108</v>
      </c>
      <c r="F152" s="13">
        <v>1.27</v>
      </c>
      <c r="G152" s="13">
        <v>1.1499999999999999</v>
      </c>
      <c r="H152" s="13">
        <v>1.19</v>
      </c>
      <c r="I152" s="13">
        <v>1.21</v>
      </c>
      <c r="J152" s="13">
        <v>1.23</v>
      </c>
      <c r="K152" s="13">
        <v>1.26</v>
      </c>
      <c r="L152" s="13">
        <v>1.29</v>
      </c>
      <c r="M152" s="13">
        <v>1.32</v>
      </c>
      <c r="N152" s="13">
        <v>1.36</v>
      </c>
      <c r="O152" s="13">
        <v>1.4</v>
      </c>
      <c r="P152" s="13">
        <v>1.44</v>
      </c>
      <c r="Q152" s="13">
        <v>1.48</v>
      </c>
      <c r="R152" s="13">
        <v>1.53</v>
      </c>
      <c r="S152" s="13">
        <v>1.58</v>
      </c>
      <c r="T152" s="13">
        <v>1.63</v>
      </c>
      <c r="U152" s="13">
        <v>1.68</v>
      </c>
      <c r="V152" s="13">
        <v>1.74</v>
      </c>
      <c r="W152" s="13">
        <v>1.8</v>
      </c>
      <c r="X152" s="13">
        <v>1.86</v>
      </c>
      <c r="Y152" s="13">
        <v>1.91</v>
      </c>
      <c r="Z152" s="13">
        <v>1.97</v>
      </c>
      <c r="AA152" s="13">
        <v>2.0299999999999998</v>
      </c>
      <c r="AB152" s="13">
        <v>2.08</v>
      </c>
      <c r="AC152" s="13">
        <v>2.13</v>
      </c>
      <c r="AD152" s="13">
        <v>2.19</v>
      </c>
      <c r="AE152" s="13">
        <v>2.2599999999999998</v>
      </c>
      <c r="AF152" s="13">
        <v>2.3199999999999998</v>
      </c>
      <c r="AG152" s="13">
        <v>2.39</v>
      </c>
      <c r="AH152" s="13">
        <v>2.38</v>
      </c>
      <c r="AI152" s="13">
        <v>2.37</v>
      </c>
      <c r="AJ152" s="13">
        <v>2.36</v>
      </c>
      <c r="AK152" s="13">
        <v>2.34</v>
      </c>
    </row>
    <row r="153" spans="1:37" s="33" customFormat="1" x14ac:dyDescent="0.3">
      <c r="A153" s="13" t="str">
        <f t="shared" si="2"/>
        <v>SDG_NoInv_Base_ReproTest02QINVXcmetp</v>
      </c>
      <c r="B153" s="37" t="s">
        <v>220</v>
      </c>
      <c r="C153" s="38" t="s">
        <v>262</v>
      </c>
      <c r="D153" s="130" t="s">
        <v>101</v>
      </c>
      <c r="E153" s="13" t="s">
        <v>109</v>
      </c>
      <c r="F153" s="13">
        <v>2.2400000000000002</v>
      </c>
      <c r="G153" s="13">
        <v>2.04</v>
      </c>
      <c r="H153" s="13">
        <v>2.1</v>
      </c>
      <c r="I153" s="13">
        <v>2.15</v>
      </c>
      <c r="J153" s="13">
        <v>2.1800000000000002</v>
      </c>
      <c r="K153" s="13">
        <v>2.23</v>
      </c>
      <c r="L153" s="13">
        <v>2.2799999999999998</v>
      </c>
      <c r="M153" s="13">
        <v>2.34</v>
      </c>
      <c r="N153" s="13">
        <v>2.4</v>
      </c>
      <c r="O153" s="13">
        <v>2.48</v>
      </c>
      <c r="P153" s="13">
        <v>2.56</v>
      </c>
      <c r="Q153" s="13">
        <v>2.63</v>
      </c>
      <c r="R153" s="13">
        <v>2.71</v>
      </c>
      <c r="S153" s="13">
        <v>2.79</v>
      </c>
      <c r="T153" s="13">
        <v>2.88</v>
      </c>
      <c r="U153" s="13">
        <v>2.98</v>
      </c>
      <c r="V153" s="13">
        <v>3.09</v>
      </c>
      <c r="W153" s="13">
        <v>3.2</v>
      </c>
      <c r="X153" s="13">
        <v>3.29</v>
      </c>
      <c r="Y153" s="13">
        <v>3.39</v>
      </c>
      <c r="Z153" s="13">
        <v>3.5</v>
      </c>
      <c r="AA153" s="13">
        <v>3.6</v>
      </c>
      <c r="AB153" s="13">
        <v>3.68</v>
      </c>
      <c r="AC153" s="13">
        <v>3.77</v>
      </c>
      <c r="AD153" s="13">
        <v>3.88</v>
      </c>
      <c r="AE153" s="13">
        <v>4</v>
      </c>
      <c r="AF153" s="13">
        <v>4.12</v>
      </c>
      <c r="AG153" s="13">
        <v>4.24</v>
      </c>
      <c r="AH153" s="13">
        <v>4.22</v>
      </c>
      <c r="AI153" s="13">
        <v>4.1900000000000004</v>
      </c>
      <c r="AJ153" s="13">
        <v>4.17</v>
      </c>
      <c r="AK153" s="13">
        <v>4.1500000000000004</v>
      </c>
    </row>
    <row r="154" spans="1:37" s="33" customFormat="1" x14ac:dyDescent="0.3">
      <c r="A154" s="13" t="str">
        <f t="shared" si="2"/>
        <v>SDG_NoInv_Base_ReproTest02QINVXcmach</v>
      </c>
      <c r="B154" s="37" t="s">
        <v>220</v>
      </c>
      <c r="C154" s="38" t="s">
        <v>262</v>
      </c>
      <c r="D154" s="130" t="s">
        <v>101</v>
      </c>
      <c r="E154" s="13" t="s">
        <v>110</v>
      </c>
      <c r="F154" s="13">
        <v>141.12</v>
      </c>
      <c r="G154" s="13">
        <v>128.46</v>
      </c>
      <c r="H154" s="13">
        <v>132.27000000000001</v>
      </c>
      <c r="I154" s="13">
        <v>134.93</v>
      </c>
      <c r="J154" s="13">
        <v>137.38</v>
      </c>
      <c r="K154" s="13">
        <v>140.18</v>
      </c>
      <c r="L154" s="13">
        <v>143.56</v>
      </c>
      <c r="M154" s="13">
        <v>147.38999999999999</v>
      </c>
      <c r="N154" s="13">
        <v>151.43</v>
      </c>
      <c r="O154" s="13">
        <v>156.5</v>
      </c>
      <c r="P154" s="13">
        <v>161.15</v>
      </c>
      <c r="Q154" s="13">
        <v>165.57</v>
      </c>
      <c r="R154" s="13">
        <v>170.7</v>
      </c>
      <c r="S154" s="13">
        <v>176.05</v>
      </c>
      <c r="T154" s="13">
        <v>181.71</v>
      </c>
      <c r="U154" s="13">
        <v>188.26</v>
      </c>
      <c r="V154" s="13">
        <v>195.06</v>
      </c>
      <c r="W154" s="13">
        <v>201.76</v>
      </c>
      <c r="X154" s="13">
        <v>207.92</v>
      </c>
      <c r="Y154" s="13">
        <v>214.2</v>
      </c>
      <c r="Z154" s="13">
        <v>220.85</v>
      </c>
      <c r="AA154" s="13">
        <v>227.3</v>
      </c>
      <c r="AB154" s="13">
        <v>232.94</v>
      </c>
      <c r="AC154" s="13">
        <v>238.67</v>
      </c>
      <c r="AD154" s="13">
        <v>245.42</v>
      </c>
      <c r="AE154" s="13">
        <v>252.74</v>
      </c>
      <c r="AF154" s="13">
        <v>260.45</v>
      </c>
      <c r="AG154" s="13">
        <v>268.02</v>
      </c>
      <c r="AH154" s="13">
        <v>267.05</v>
      </c>
      <c r="AI154" s="13">
        <v>265.10000000000002</v>
      </c>
      <c r="AJ154" s="13">
        <v>264.05</v>
      </c>
      <c r="AK154" s="13">
        <v>262.51</v>
      </c>
    </row>
    <row r="155" spans="1:37" s="33" customFormat="1" x14ac:dyDescent="0.3">
      <c r="A155" s="13" t="str">
        <f t="shared" si="2"/>
        <v>SDG_NoInv_Base_ReproTest02QINVXcemch</v>
      </c>
      <c r="B155" s="37" t="s">
        <v>220</v>
      </c>
      <c r="C155" s="38" t="s">
        <v>262</v>
      </c>
      <c r="D155" s="130" t="s">
        <v>101</v>
      </c>
      <c r="E155" s="13" t="s">
        <v>111</v>
      </c>
      <c r="F155" s="13">
        <v>59.86</v>
      </c>
      <c r="G155" s="13">
        <v>54.49</v>
      </c>
      <c r="H155" s="13">
        <v>56.11</v>
      </c>
      <c r="I155" s="13">
        <v>57.23</v>
      </c>
      <c r="J155" s="13">
        <v>58.27</v>
      </c>
      <c r="K155" s="13">
        <v>59.46</v>
      </c>
      <c r="L155" s="13">
        <v>60.89</v>
      </c>
      <c r="M155" s="13">
        <v>62.52</v>
      </c>
      <c r="N155" s="13">
        <v>64.23</v>
      </c>
      <c r="O155" s="13">
        <v>66.38</v>
      </c>
      <c r="P155" s="13">
        <v>68.36</v>
      </c>
      <c r="Q155" s="13">
        <v>70.23</v>
      </c>
      <c r="R155" s="13">
        <v>72.41</v>
      </c>
      <c r="S155" s="13">
        <v>74.680000000000007</v>
      </c>
      <c r="T155" s="13">
        <v>77.08</v>
      </c>
      <c r="U155" s="13">
        <v>79.86</v>
      </c>
      <c r="V155" s="13">
        <v>82.74</v>
      </c>
      <c r="W155" s="13">
        <v>85.58</v>
      </c>
      <c r="X155" s="13">
        <v>88.19</v>
      </c>
      <c r="Y155" s="13">
        <v>90.86</v>
      </c>
      <c r="Z155" s="13">
        <v>93.68</v>
      </c>
      <c r="AA155" s="13">
        <v>96.41</v>
      </c>
      <c r="AB155" s="13">
        <v>98.81</v>
      </c>
      <c r="AC155" s="13">
        <v>101.24</v>
      </c>
      <c r="AD155" s="13">
        <v>104.1</v>
      </c>
      <c r="AE155" s="13">
        <v>107.21</v>
      </c>
      <c r="AF155" s="13">
        <v>110.48</v>
      </c>
      <c r="AG155" s="13">
        <v>113.68</v>
      </c>
      <c r="AH155" s="13">
        <v>113.28</v>
      </c>
      <c r="AI155" s="13">
        <v>112.45</v>
      </c>
      <c r="AJ155" s="13">
        <v>112</v>
      </c>
      <c r="AK155" s="13">
        <v>111.35</v>
      </c>
    </row>
    <row r="156" spans="1:37" s="33" customFormat="1" x14ac:dyDescent="0.3">
      <c r="A156" s="13" t="str">
        <f t="shared" si="2"/>
        <v>SDG_NoInv_Base_ReproTest02QINVXcsequ</v>
      </c>
      <c r="B156" s="37" t="s">
        <v>220</v>
      </c>
      <c r="C156" s="38" t="s">
        <v>262</v>
      </c>
      <c r="D156" s="130" t="s">
        <v>101</v>
      </c>
      <c r="E156" s="13" t="s">
        <v>112</v>
      </c>
      <c r="F156" s="13">
        <v>30.11</v>
      </c>
      <c r="G156" s="13">
        <v>27.44</v>
      </c>
      <c r="H156" s="13">
        <v>28.24</v>
      </c>
      <c r="I156" s="13">
        <v>28.8</v>
      </c>
      <c r="J156" s="13">
        <v>29.32</v>
      </c>
      <c r="K156" s="13">
        <v>29.91</v>
      </c>
      <c r="L156" s="13">
        <v>30.62</v>
      </c>
      <c r="M156" s="13">
        <v>31.43</v>
      </c>
      <c r="N156" s="13">
        <v>32.28</v>
      </c>
      <c r="O156" s="13">
        <v>33.35</v>
      </c>
      <c r="P156" s="13">
        <v>34.33</v>
      </c>
      <c r="Q156" s="13">
        <v>35.26</v>
      </c>
      <c r="R156" s="13">
        <v>36.340000000000003</v>
      </c>
      <c r="S156" s="13">
        <v>37.47</v>
      </c>
      <c r="T156" s="13">
        <v>38.659999999999997</v>
      </c>
      <c r="U156" s="13">
        <v>40.04</v>
      </c>
      <c r="V156" s="13">
        <v>41.48</v>
      </c>
      <c r="W156" s="13">
        <v>42.89</v>
      </c>
      <c r="X156" s="13">
        <v>44.19</v>
      </c>
      <c r="Y156" s="13">
        <v>45.51</v>
      </c>
      <c r="Z156" s="13">
        <v>46.91</v>
      </c>
      <c r="AA156" s="13">
        <v>48.27</v>
      </c>
      <c r="AB156" s="13">
        <v>49.46</v>
      </c>
      <c r="AC156" s="13">
        <v>50.67</v>
      </c>
      <c r="AD156" s="13">
        <v>52.09</v>
      </c>
      <c r="AE156" s="13">
        <v>53.63</v>
      </c>
      <c r="AF156" s="13">
        <v>55.26</v>
      </c>
      <c r="AG156" s="13">
        <v>56.85</v>
      </c>
      <c r="AH156" s="13">
        <v>56.65</v>
      </c>
      <c r="AI156" s="13">
        <v>56.24</v>
      </c>
      <c r="AJ156" s="13">
        <v>56.02</v>
      </c>
      <c r="AK156" s="13">
        <v>55.69</v>
      </c>
    </row>
    <row r="157" spans="1:37" s="33" customFormat="1" x14ac:dyDescent="0.3">
      <c r="A157" s="13" t="str">
        <f t="shared" si="2"/>
        <v>SDG_NoInv_Base_ReproTest02QINVXcvehi</v>
      </c>
      <c r="B157" s="37" t="s">
        <v>220</v>
      </c>
      <c r="C157" s="38" t="s">
        <v>262</v>
      </c>
      <c r="D157" s="130" t="s">
        <v>101</v>
      </c>
      <c r="E157" s="13" t="s">
        <v>113</v>
      </c>
      <c r="F157" s="13">
        <v>91.08</v>
      </c>
      <c r="G157" s="13">
        <v>83.01</v>
      </c>
      <c r="H157" s="13">
        <v>85.44</v>
      </c>
      <c r="I157" s="13">
        <v>87.14</v>
      </c>
      <c r="J157" s="13">
        <v>88.7</v>
      </c>
      <c r="K157" s="13">
        <v>90.49</v>
      </c>
      <c r="L157" s="13">
        <v>92.64</v>
      </c>
      <c r="M157" s="13">
        <v>95.09</v>
      </c>
      <c r="N157" s="13">
        <v>97.66</v>
      </c>
      <c r="O157" s="13">
        <v>100.89</v>
      </c>
      <c r="P157" s="13">
        <v>103.86</v>
      </c>
      <c r="Q157" s="13">
        <v>106.68</v>
      </c>
      <c r="R157" s="13">
        <v>109.95</v>
      </c>
      <c r="S157" s="13">
        <v>113.36</v>
      </c>
      <c r="T157" s="13">
        <v>116.97</v>
      </c>
      <c r="U157" s="13">
        <v>121.15</v>
      </c>
      <c r="V157" s="13">
        <v>125.48</v>
      </c>
      <c r="W157" s="13">
        <v>129.75</v>
      </c>
      <c r="X157" s="13">
        <v>133.68</v>
      </c>
      <c r="Y157" s="13">
        <v>137.68</v>
      </c>
      <c r="Z157" s="13">
        <v>141.91999999999999</v>
      </c>
      <c r="AA157" s="13">
        <v>146.04</v>
      </c>
      <c r="AB157" s="13">
        <v>149.63999999999999</v>
      </c>
      <c r="AC157" s="13">
        <v>153.29</v>
      </c>
      <c r="AD157" s="13">
        <v>157.59</v>
      </c>
      <c r="AE157" s="13">
        <v>162.26</v>
      </c>
      <c r="AF157" s="13">
        <v>167.18</v>
      </c>
      <c r="AG157" s="13">
        <v>172</v>
      </c>
      <c r="AH157" s="13">
        <v>171.39</v>
      </c>
      <c r="AI157" s="13">
        <v>170.14</v>
      </c>
      <c r="AJ157" s="13">
        <v>169.47</v>
      </c>
      <c r="AK157" s="13">
        <v>168.49</v>
      </c>
    </row>
    <row r="158" spans="1:37" s="33" customFormat="1" x14ac:dyDescent="0.3">
      <c r="A158" s="13" t="str">
        <f t="shared" si="2"/>
        <v>SDG_NoInv_Base_ReproTest02QINVXctequ</v>
      </c>
      <c r="B158" s="37" t="s">
        <v>220</v>
      </c>
      <c r="C158" s="38" t="s">
        <v>262</v>
      </c>
      <c r="D158" s="130" t="s">
        <v>101</v>
      </c>
      <c r="E158" s="13" t="s">
        <v>114</v>
      </c>
      <c r="F158" s="13">
        <v>10.77</v>
      </c>
      <c r="G158" s="13">
        <v>9.81</v>
      </c>
      <c r="H158" s="13">
        <v>10.1</v>
      </c>
      <c r="I158" s="13">
        <v>10.3</v>
      </c>
      <c r="J158" s="13">
        <v>10.49</v>
      </c>
      <c r="K158" s="13">
        <v>10.7</v>
      </c>
      <c r="L158" s="13">
        <v>10.95</v>
      </c>
      <c r="M158" s="13">
        <v>11.24</v>
      </c>
      <c r="N158" s="13">
        <v>11.55</v>
      </c>
      <c r="O158" s="13">
        <v>11.93</v>
      </c>
      <c r="P158" s="13">
        <v>12.28</v>
      </c>
      <c r="Q158" s="13">
        <v>12.61</v>
      </c>
      <c r="R158" s="13">
        <v>13</v>
      </c>
      <c r="S158" s="13">
        <v>13.4</v>
      </c>
      <c r="T158" s="13">
        <v>13.83</v>
      </c>
      <c r="U158" s="13">
        <v>14.32</v>
      </c>
      <c r="V158" s="13">
        <v>14.84</v>
      </c>
      <c r="W158" s="13">
        <v>15.34</v>
      </c>
      <c r="X158" s="13">
        <v>15.81</v>
      </c>
      <c r="Y158" s="13">
        <v>16.28</v>
      </c>
      <c r="Z158" s="13">
        <v>16.78</v>
      </c>
      <c r="AA158" s="13">
        <v>17.27</v>
      </c>
      <c r="AB158" s="13">
        <v>17.690000000000001</v>
      </c>
      <c r="AC158" s="13">
        <v>18.12</v>
      </c>
      <c r="AD158" s="13">
        <v>18.63</v>
      </c>
      <c r="AE158" s="13">
        <v>19.18</v>
      </c>
      <c r="AF158" s="13">
        <v>19.77</v>
      </c>
      <c r="AG158" s="13">
        <v>20.34</v>
      </c>
      <c r="AH158" s="13">
        <v>20.260000000000002</v>
      </c>
      <c r="AI158" s="13">
        <v>20.12</v>
      </c>
      <c r="AJ158" s="13">
        <v>20.04</v>
      </c>
      <c r="AK158" s="13">
        <v>19.920000000000002</v>
      </c>
    </row>
    <row r="159" spans="1:37" s="33" customFormat="1" x14ac:dyDescent="0.3">
      <c r="A159" s="13" t="str">
        <f t="shared" si="2"/>
        <v>SDG_NoInv_Base_ReproTest02QINVXcfurn</v>
      </c>
      <c r="B159" s="37" t="s">
        <v>220</v>
      </c>
      <c r="C159" s="38" t="s">
        <v>262</v>
      </c>
      <c r="D159" s="130" t="s">
        <v>101</v>
      </c>
      <c r="E159" s="13" t="s">
        <v>115</v>
      </c>
      <c r="F159" s="13">
        <v>21.77</v>
      </c>
      <c r="G159" s="13">
        <v>19.84</v>
      </c>
      <c r="H159" s="13">
        <v>20.420000000000002</v>
      </c>
      <c r="I159" s="13">
        <v>20.83</v>
      </c>
      <c r="J159" s="13">
        <v>21.2</v>
      </c>
      <c r="K159" s="13">
        <v>21.63</v>
      </c>
      <c r="L159" s="13">
        <v>22.14</v>
      </c>
      <c r="M159" s="13">
        <v>22.73</v>
      </c>
      <c r="N159" s="13">
        <v>23.34</v>
      </c>
      <c r="O159" s="13">
        <v>24.11</v>
      </c>
      <c r="P159" s="13">
        <v>24.82</v>
      </c>
      <c r="Q159" s="13">
        <v>25.5</v>
      </c>
      <c r="R159" s="13">
        <v>26.28</v>
      </c>
      <c r="S159" s="13">
        <v>27.09</v>
      </c>
      <c r="T159" s="13">
        <v>27.96</v>
      </c>
      <c r="U159" s="13">
        <v>28.96</v>
      </c>
      <c r="V159" s="13">
        <v>29.99</v>
      </c>
      <c r="W159" s="13">
        <v>31.01</v>
      </c>
      <c r="X159" s="13">
        <v>31.95</v>
      </c>
      <c r="Y159" s="13">
        <v>32.909999999999997</v>
      </c>
      <c r="Z159" s="13">
        <v>33.92</v>
      </c>
      <c r="AA159" s="13">
        <v>34.9</v>
      </c>
      <c r="AB159" s="13">
        <v>35.76</v>
      </c>
      <c r="AC159" s="13">
        <v>36.64</v>
      </c>
      <c r="AD159" s="13">
        <v>37.67</v>
      </c>
      <c r="AE159" s="13">
        <v>38.78</v>
      </c>
      <c r="AF159" s="13">
        <v>39.96</v>
      </c>
      <c r="AG159" s="13">
        <v>41.11</v>
      </c>
      <c r="AH159" s="13">
        <v>40.96</v>
      </c>
      <c r="AI159" s="13">
        <v>40.67</v>
      </c>
      <c r="AJ159" s="13">
        <v>40.51</v>
      </c>
      <c r="AK159" s="13">
        <v>40.270000000000003</v>
      </c>
    </row>
    <row r="160" spans="1:37" s="33" customFormat="1" x14ac:dyDescent="0.3">
      <c r="A160" s="13" t="str">
        <f t="shared" si="2"/>
        <v>SDG_NoInv_Base_ReproTest02QINVXcoman</v>
      </c>
      <c r="B160" s="37" t="s">
        <v>220</v>
      </c>
      <c r="C160" s="38" t="s">
        <v>262</v>
      </c>
      <c r="D160" s="130" t="s">
        <v>101</v>
      </c>
      <c r="E160" s="13" t="s">
        <v>116</v>
      </c>
      <c r="F160" s="13">
        <v>1.45</v>
      </c>
      <c r="G160" s="13">
        <v>1.33</v>
      </c>
      <c r="H160" s="13">
        <v>1.36</v>
      </c>
      <c r="I160" s="13">
        <v>1.39</v>
      </c>
      <c r="J160" s="13">
        <v>1.42</v>
      </c>
      <c r="K160" s="13">
        <v>1.45</v>
      </c>
      <c r="L160" s="13">
        <v>1.48</v>
      </c>
      <c r="M160" s="13">
        <v>1.52</v>
      </c>
      <c r="N160" s="13">
        <v>1.56</v>
      </c>
      <c r="O160" s="13">
        <v>1.61</v>
      </c>
      <c r="P160" s="13">
        <v>1.66</v>
      </c>
      <c r="Q160" s="13">
        <v>1.7</v>
      </c>
      <c r="R160" s="13">
        <v>1.76</v>
      </c>
      <c r="S160" s="13">
        <v>1.81</v>
      </c>
      <c r="T160" s="13">
        <v>1.87</v>
      </c>
      <c r="U160" s="13">
        <v>1.93</v>
      </c>
      <c r="V160" s="13">
        <v>2</v>
      </c>
      <c r="W160" s="13">
        <v>2.0699999999999998</v>
      </c>
      <c r="X160" s="13">
        <v>2.14</v>
      </c>
      <c r="Y160" s="13">
        <v>2.2000000000000002</v>
      </c>
      <c r="Z160" s="13">
        <v>2.27</v>
      </c>
      <c r="AA160" s="13">
        <v>2.33</v>
      </c>
      <c r="AB160" s="13">
        <v>2.39</v>
      </c>
      <c r="AC160" s="13">
        <v>2.4500000000000002</v>
      </c>
      <c r="AD160" s="13">
        <v>2.52</v>
      </c>
      <c r="AE160" s="13">
        <v>2.59</v>
      </c>
      <c r="AF160" s="13">
        <v>2.67</v>
      </c>
      <c r="AG160" s="13">
        <v>2.75</v>
      </c>
      <c r="AH160" s="13">
        <v>2.74</v>
      </c>
      <c r="AI160" s="13">
        <v>2.72</v>
      </c>
      <c r="AJ160" s="13">
        <v>2.71</v>
      </c>
      <c r="AK160" s="13">
        <v>2.69</v>
      </c>
    </row>
    <row r="161" spans="1:37" s="33" customFormat="1" x14ac:dyDescent="0.3">
      <c r="A161" s="13" t="str">
        <f t="shared" si="2"/>
        <v>SDG_NoInv_Base_ReproTest02QINVXccons</v>
      </c>
      <c r="B161" s="37" t="s">
        <v>220</v>
      </c>
      <c r="C161" s="38" t="s">
        <v>262</v>
      </c>
      <c r="D161" s="130" t="s">
        <v>101</v>
      </c>
      <c r="E161" s="13" t="s">
        <v>117</v>
      </c>
      <c r="F161" s="13">
        <v>405.25</v>
      </c>
      <c r="G161" s="13">
        <v>369.33</v>
      </c>
      <c r="H161" s="13">
        <v>380.17</v>
      </c>
      <c r="I161" s="13">
        <v>387.7</v>
      </c>
      <c r="J161" s="13">
        <v>394.66</v>
      </c>
      <c r="K161" s="13">
        <v>402.59</v>
      </c>
      <c r="L161" s="13">
        <v>412.18</v>
      </c>
      <c r="M161" s="13">
        <v>423.06</v>
      </c>
      <c r="N161" s="13">
        <v>434.51</v>
      </c>
      <c r="O161" s="13">
        <v>448.89</v>
      </c>
      <c r="P161" s="13">
        <v>462.09</v>
      </c>
      <c r="Q161" s="13">
        <v>474.63</v>
      </c>
      <c r="R161" s="13">
        <v>489.2</v>
      </c>
      <c r="S161" s="13">
        <v>504.36</v>
      </c>
      <c r="T161" s="13">
        <v>520.42999999999995</v>
      </c>
      <c r="U161" s="13">
        <v>539.02</v>
      </c>
      <c r="V161" s="13">
        <v>558.29999999999995</v>
      </c>
      <c r="W161" s="13">
        <v>577.30999999999995</v>
      </c>
      <c r="X161" s="13">
        <v>594.78</v>
      </c>
      <c r="Y161" s="13">
        <v>612.59</v>
      </c>
      <c r="Z161" s="13">
        <v>631.46</v>
      </c>
      <c r="AA161" s="13">
        <v>649.76</v>
      </c>
      <c r="AB161" s="13">
        <v>665.77</v>
      </c>
      <c r="AC161" s="13">
        <v>682.03</v>
      </c>
      <c r="AD161" s="13">
        <v>701.17</v>
      </c>
      <c r="AE161" s="13">
        <v>721.94</v>
      </c>
      <c r="AF161" s="13">
        <v>743.81</v>
      </c>
      <c r="AG161" s="13">
        <v>765.28</v>
      </c>
      <c r="AH161" s="13">
        <v>762.55</v>
      </c>
      <c r="AI161" s="13">
        <v>757.02</v>
      </c>
      <c r="AJ161" s="13">
        <v>754.02</v>
      </c>
      <c r="AK161" s="13">
        <v>749.67</v>
      </c>
    </row>
    <row r="162" spans="1:37" s="33" customFormat="1" x14ac:dyDescent="0.3">
      <c r="A162" s="13" t="str">
        <f t="shared" si="2"/>
        <v>SDG_NoInv_Base_ReproTest02QINVXcbsrv</v>
      </c>
      <c r="B162" s="37" t="s">
        <v>220</v>
      </c>
      <c r="C162" s="38" t="s">
        <v>262</v>
      </c>
      <c r="D162" s="130" t="s">
        <v>101</v>
      </c>
      <c r="E162" s="13" t="s">
        <v>118</v>
      </c>
      <c r="F162" s="13">
        <v>61.78</v>
      </c>
      <c r="G162" s="13">
        <v>56.3</v>
      </c>
      <c r="H162" s="13">
        <v>57.95</v>
      </c>
      <c r="I162" s="13">
        <v>59.1</v>
      </c>
      <c r="J162" s="13">
        <v>60.16</v>
      </c>
      <c r="K162" s="13">
        <v>61.37</v>
      </c>
      <c r="L162" s="13">
        <v>62.83</v>
      </c>
      <c r="M162" s="13">
        <v>64.489999999999995</v>
      </c>
      <c r="N162" s="13">
        <v>66.239999999999995</v>
      </c>
      <c r="O162" s="13">
        <v>68.430000000000007</v>
      </c>
      <c r="P162" s="13">
        <v>70.44</v>
      </c>
      <c r="Q162" s="13">
        <v>72.349999999999994</v>
      </c>
      <c r="R162" s="13">
        <v>74.58</v>
      </c>
      <c r="S162" s="13">
        <v>76.89</v>
      </c>
      <c r="T162" s="13">
        <v>79.34</v>
      </c>
      <c r="U162" s="13">
        <v>82.17</v>
      </c>
      <c r="V162" s="13">
        <v>85.11</v>
      </c>
      <c r="W162" s="13">
        <v>88.01</v>
      </c>
      <c r="X162" s="13">
        <v>90.67</v>
      </c>
      <c r="Y162" s="13">
        <v>93.39</v>
      </c>
      <c r="Z162" s="13">
        <v>96.26</v>
      </c>
      <c r="AA162" s="13">
        <v>99.05</v>
      </c>
      <c r="AB162" s="13">
        <v>101.49</v>
      </c>
      <c r="AC162" s="13">
        <v>103.97</v>
      </c>
      <c r="AD162" s="13">
        <v>106.89</v>
      </c>
      <c r="AE162" s="13">
        <v>110.06</v>
      </c>
      <c r="AF162" s="13">
        <v>113.39</v>
      </c>
      <c r="AG162" s="13">
        <v>116.66</v>
      </c>
      <c r="AH162" s="13">
        <v>116.25</v>
      </c>
      <c r="AI162" s="13">
        <v>115.4</v>
      </c>
      <c r="AJ162" s="13">
        <v>114.95</v>
      </c>
      <c r="AK162" s="13">
        <v>114.28</v>
      </c>
    </row>
    <row r="163" spans="1:37" s="33" customFormat="1" x14ac:dyDescent="0.3">
      <c r="A163" s="13" t="str">
        <f t="shared" si="2"/>
        <v>SDG_NoInv_Base_ReproTest02QINVXcimpt</v>
      </c>
      <c r="B163" s="37" t="s">
        <v>220</v>
      </c>
      <c r="C163" s="38" t="s">
        <v>262</v>
      </c>
      <c r="D163" s="130" t="s">
        <v>101</v>
      </c>
      <c r="E163" s="13" t="s">
        <v>119</v>
      </c>
      <c r="F163" s="13">
        <v>2.82</v>
      </c>
      <c r="G163" s="13">
        <v>2.82</v>
      </c>
      <c r="H163" s="13">
        <v>2.82</v>
      </c>
      <c r="I163" s="13">
        <v>2.82</v>
      </c>
      <c r="J163" s="13">
        <v>2.82</v>
      </c>
      <c r="K163" s="13">
        <v>2.82</v>
      </c>
      <c r="L163" s="13">
        <v>2.82</v>
      </c>
      <c r="M163" s="13">
        <v>2.82</v>
      </c>
      <c r="N163" s="13">
        <v>2.82</v>
      </c>
      <c r="O163" s="13">
        <v>2.82</v>
      </c>
      <c r="P163" s="13">
        <v>2.82</v>
      </c>
      <c r="Q163" s="13">
        <v>2.82</v>
      </c>
      <c r="R163" s="13">
        <v>2.82</v>
      </c>
      <c r="S163" s="13">
        <v>2.82</v>
      </c>
      <c r="T163" s="13">
        <v>2.82</v>
      </c>
      <c r="U163" s="13">
        <v>2.82</v>
      </c>
      <c r="V163" s="13">
        <v>2.82</v>
      </c>
      <c r="W163" s="13">
        <v>2.82</v>
      </c>
      <c r="X163" s="13">
        <v>2.82</v>
      </c>
      <c r="Y163" s="13">
        <v>2.82</v>
      </c>
      <c r="Z163" s="13">
        <v>2.82</v>
      </c>
      <c r="AA163" s="13">
        <v>2.82</v>
      </c>
      <c r="AB163" s="13">
        <v>2.82</v>
      </c>
      <c r="AC163" s="13">
        <v>2.82</v>
      </c>
      <c r="AD163" s="13">
        <v>2.82</v>
      </c>
      <c r="AE163" s="13">
        <v>2.82</v>
      </c>
      <c r="AF163" s="13">
        <v>2.82</v>
      </c>
      <c r="AG163" s="13">
        <v>2.82</v>
      </c>
      <c r="AH163" s="13">
        <v>2.82</v>
      </c>
      <c r="AI163" s="13">
        <v>2.82</v>
      </c>
      <c r="AJ163" s="13">
        <v>2.82</v>
      </c>
      <c r="AK163" s="13">
        <v>2.82</v>
      </c>
    </row>
    <row r="164" spans="1:37" s="33" customFormat="1" x14ac:dyDescent="0.3">
      <c r="A164" s="13" t="str">
        <f t="shared" si="2"/>
        <v>SDG_NoInv_Base_ReproTest02PQXcawhe</v>
      </c>
      <c r="B164" s="37" t="s">
        <v>220</v>
      </c>
      <c r="C164" s="38" t="s">
        <v>262</v>
      </c>
      <c r="D164" s="130" t="s">
        <v>120</v>
      </c>
      <c r="E164" s="13" t="s">
        <v>121</v>
      </c>
      <c r="F164" s="13">
        <v>1.05</v>
      </c>
      <c r="G164" s="13">
        <v>1.06</v>
      </c>
      <c r="H164" s="13">
        <v>1.06</v>
      </c>
      <c r="I164" s="13">
        <v>1.06</v>
      </c>
      <c r="J164" s="13">
        <v>1.07</v>
      </c>
      <c r="K164" s="13">
        <v>1.07</v>
      </c>
      <c r="L164" s="13">
        <v>1.07</v>
      </c>
      <c r="M164" s="13">
        <v>1.07</v>
      </c>
      <c r="N164" s="13">
        <v>1.07</v>
      </c>
      <c r="O164" s="13">
        <v>1.1000000000000001</v>
      </c>
      <c r="P164" s="13">
        <v>1.1000000000000001</v>
      </c>
      <c r="Q164" s="13">
        <v>1.1000000000000001</v>
      </c>
      <c r="R164" s="13">
        <v>1.1000000000000001</v>
      </c>
      <c r="S164" s="13">
        <v>1.1000000000000001</v>
      </c>
      <c r="T164" s="13">
        <v>1.1000000000000001</v>
      </c>
      <c r="U164" s="13">
        <v>1.1000000000000001</v>
      </c>
      <c r="V164" s="13">
        <v>1.1000000000000001</v>
      </c>
      <c r="W164" s="13">
        <v>1.1000000000000001</v>
      </c>
      <c r="X164" s="13">
        <v>1.1000000000000001</v>
      </c>
      <c r="Y164" s="13">
        <v>1.1000000000000001</v>
      </c>
      <c r="Z164" s="13">
        <v>1.1000000000000001</v>
      </c>
      <c r="AA164" s="13">
        <v>1.1000000000000001</v>
      </c>
      <c r="AB164" s="13">
        <v>1.1100000000000001</v>
      </c>
      <c r="AC164" s="13">
        <v>1.1100000000000001</v>
      </c>
      <c r="AD164" s="13">
        <v>1.1100000000000001</v>
      </c>
      <c r="AE164" s="13">
        <v>1.1100000000000001</v>
      </c>
      <c r="AF164" s="13">
        <v>1.1100000000000001</v>
      </c>
      <c r="AG164" s="13">
        <v>1.1100000000000001</v>
      </c>
      <c r="AH164" s="13">
        <v>1.1000000000000001</v>
      </c>
      <c r="AI164" s="13">
        <v>1.0900000000000001</v>
      </c>
      <c r="AJ164" s="13">
        <v>1.0900000000000001</v>
      </c>
      <c r="AK164" s="13">
        <v>1.08</v>
      </c>
    </row>
    <row r="165" spans="1:37" s="33" customFormat="1" x14ac:dyDescent="0.3">
      <c r="A165" s="13" t="str">
        <f t="shared" si="2"/>
        <v>SDG_NoInv_Base_ReproTest02PQXcamai</v>
      </c>
      <c r="B165" s="37" t="s">
        <v>220</v>
      </c>
      <c r="C165" s="38" t="s">
        <v>262</v>
      </c>
      <c r="D165" s="130" t="s">
        <v>120</v>
      </c>
      <c r="E165" s="13" t="s">
        <v>122</v>
      </c>
      <c r="F165" s="13">
        <v>1.1000000000000001</v>
      </c>
      <c r="G165" s="13">
        <v>1.08</v>
      </c>
      <c r="H165" s="13">
        <v>1.08</v>
      </c>
      <c r="I165" s="13">
        <v>1.0900000000000001</v>
      </c>
      <c r="J165" s="13">
        <v>1.1000000000000001</v>
      </c>
      <c r="K165" s="13">
        <v>1.1000000000000001</v>
      </c>
      <c r="L165" s="13">
        <v>1.1000000000000001</v>
      </c>
      <c r="M165" s="13">
        <v>1.0900000000000001</v>
      </c>
      <c r="N165" s="13">
        <v>1.0900000000000001</v>
      </c>
      <c r="O165" s="13">
        <v>1.1100000000000001</v>
      </c>
      <c r="P165" s="13">
        <v>1.1000000000000001</v>
      </c>
      <c r="Q165" s="13">
        <v>1.1000000000000001</v>
      </c>
      <c r="R165" s="13">
        <v>1.0900000000000001</v>
      </c>
      <c r="S165" s="13">
        <v>1.0900000000000001</v>
      </c>
      <c r="T165" s="13">
        <v>1.08</v>
      </c>
      <c r="U165" s="13">
        <v>1.08</v>
      </c>
      <c r="V165" s="13">
        <v>1.07</v>
      </c>
      <c r="W165" s="13">
        <v>1.07</v>
      </c>
      <c r="X165" s="13">
        <v>1.07</v>
      </c>
      <c r="Y165" s="13">
        <v>1.06</v>
      </c>
      <c r="Z165" s="13">
        <v>1.06</v>
      </c>
      <c r="AA165" s="13">
        <v>1.06</v>
      </c>
      <c r="AB165" s="13">
        <v>1.06</v>
      </c>
      <c r="AC165" s="13">
        <v>1.06</v>
      </c>
      <c r="AD165" s="13">
        <v>1.05</v>
      </c>
      <c r="AE165" s="13">
        <v>1.05</v>
      </c>
      <c r="AF165" s="13">
        <v>1.05</v>
      </c>
      <c r="AG165" s="13">
        <v>1.04</v>
      </c>
      <c r="AH165" s="13">
        <v>1.02</v>
      </c>
      <c r="AI165" s="13">
        <v>1</v>
      </c>
      <c r="AJ165" s="13">
        <v>0.99</v>
      </c>
      <c r="AK165" s="13">
        <v>0.98</v>
      </c>
    </row>
    <row r="166" spans="1:37" s="33" customFormat="1" x14ac:dyDescent="0.3">
      <c r="A166" s="13" t="str">
        <f t="shared" si="2"/>
        <v>SDG_NoInv_Base_ReproTest02PQXcaoce</v>
      </c>
      <c r="B166" s="37" t="s">
        <v>220</v>
      </c>
      <c r="C166" s="38" t="s">
        <v>262</v>
      </c>
      <c r="D166" s="130" t="s">
        <v>120</v>
      </c>
      <c r="E166" s="13" t="s">
        <v>123</v>
      </c>
      <c r="F166" s="13">
        <v>1.0900000000000001</v>
      </c>
      <c r="G166" s="13">
        <v>1.06</v>
      </c>
      <c r="H166" s="13">
        <v>1.07</v>
      </c>
      <c r="I166" s="13">
        <v>1.0900000000000001</v>
      </c>
      <c r="J166" s="13">
        <v>1.1000000000000001</v>
      </c>
      <c r="K166" s="13">
        <v>1.1100000000000001</v>
      </c>
      <c r="L166" s="13">
        <v>1.1100000000000001</v>
      </c>
      <c r="M166" s="13">
        <v>1.1100000000000001</v>
      </c>
      <c r="N166" s="13">
        <v>1.1200000000000001</v>
      </c>
      <c r="O166" s="13">
        <v>1.1399999999999999</v>
      </c>
      <c r="P166" s="13">
        <v>1.1499999999999999</v>
      </c>
      <c r="Q166" s="13">
        <v>1.1499999999999999</v>
      </c>
      <c r="R166" s="13">
        <v>1.1499999999999999</v>
      </c>
      <c r="S166" s="13">
        <v>1.1499999999999999</v>
      </c>
      <c r="T166" s="13">
        <v>1.1499999999999999</v>
      </c>
      <c r="U166" s="13">
        <v>1.1499999999999999</v>
      </c>
      <c r="V166" s="13">
        <v>1.1499999999999999</v>
      </c>
      <c r="W166" s="13">
        <v>1.1499999999999999</v>
      </c>
      <c r="X166" s="13">
        <v>1.1499999999999999</v>
      </c>
      <c r="Y166" s="13">
        <v>1.1499999999999999</v>
      </c>
      <c r="Z166" s="13">
        <v>1.1499999999999999</v>
      </c>
      <c r="AA166" s="13">
        <v>1.1499999999999999</v>
      </c>
      <c r="AB166" s="13">
        <v>1.1599999999999999</v>
      </c>
      <c r="AC166" s="13">
        <v>1.1599999999999999</v>
      </c>
      <c r="AD166" s="13">
        <v>1.17</v>
      </c>
      <c r="AE166" s="13">
        <v>1.17</v>
      </c>
      <c r="AF166" s="13">
        <v>1.17</v>
      </c>
      <c r="AG166" s="13">
        <v>1.17</v>
      </c>
      <c r="AH166" s="13">
        <v>1.1499999999999999</v>
      </c>
      <c r="AI166" s="13">
        <v>1.1399999999999999</v>
      </c>
      <c r="AJ166" s="13">
        <v>1.1200000000000001</v>
      </c>
      <c r="AK166" s="13">
        <v>1.1100000000000001</v>
      </c>
    </row>
    <row r="167" spans="1:37" s="33" customFormat="1" x14ac:dyDescent="0.3">
      <c r="A167" s="13" t="str">
        <f t="shared" si="2"/>
        <v>SDG_NoInv_Base_ReproTest02PQXcaveg</v>
      </c>
      <c r="B167" s="37" t="s">
        <v>220</v>
      </c>
      <c r="C167" s="38" t="s">
        <v>262</v>
      </c>
      <c r="D167" s="130" t="s">
        <v>120</v>
      </c>
      <c r="E167" s="13" t="s">
        <v>124</v>
      </c>
      <c r="F167" s="13">
        <v>1.1000000000000001</v>
      </c>
      <c r="G167" s="13">
        <v>1.1200000000000001</v>
      </c>
      <c r="H167" s="13">
        <v>1.1200000000000001</v>
      </c>
      <c r="I167" s="13">
        <v>1.1200000000000001</v>
      </c>
      <c r="J167" s="13">
        <v>1.1200000000000001</v>
      </c>
      <c r="K167" s="13">
        <v>1.1100000000000001</v>
      </c>
      <c r="L167" s="13">
        <v>1.1100000000000001</v>
      </c>
      <c r="M167" s="13">
        <v>1.1100000000000001</v>
      </c>
      <c r="N167" s="13">
        <v>1.1100000000000001</v>
      </c>
      <c r="O167" s="13">
        <v>1.1100000000000001</v>
      </c>
      <c r="P167" s="13">
        <v>1.1100000000000001</v>
      </c>
      <c r="Q167" s="13">
        <v>1.1100000000000001</v>
      </c>
      <c r="R167" s="13">
        <v>1.1100000000000001</v>
      </c>
      <c r="S167" s="13">
        <v>1.1100000000000001</v>
      </c>
      <c r="T167" s="13">
        <v>1.1100000000000001</v>
      </c>
      <c r="U167" s="13">
        <v>1.1100000000000001</v>
      </c>
      <c r="V167" s="13">
        <v>1.1100000000000001</v>
      </c>
      <c r="W167" s="13">
        <v>1.1000000000000001</v>
      </c>
      <c r="X167" s="13">
        <v>1.1000000000000001</v>
      </c>
      <c r="Y167" s="13">
        <v>1.1000000000000001</v>
      </c>
      <c r="Z167" s="13">
        <v>1.1000000000000001</v>
      </c>
      <c r="AA167" s="13">
        <v>1.1000000000000001</v>
      </c>
      <c r="AB167" s="13">
        <v>1.1000000000000001</v>
      </c>
      <c r="AC167" s="13">
        <v>1.0900000000000001</v>
      </c>
      <c r="AD167" s="13">
        <v>1.0900000000000001</v>
      </c>
      <c r="AE167" s="13">
        <v>1.0900000000000001</v>
      </c>
      <c r="AF167" s="13">
        <v>1.0900000000000001</v>
      </c>
      <c r="AG167" s="13">
        <v>1.0900000000000001</v>
      </c>
      <c r="AH167" s="13">
        <v>1.0900000000000001</v>
      </c>
      <c r="AI167" s="13">
        <v>1.08</v>
      </c>
      <c r="AJ167" s="13">
        <v>1.0900000000000001</v>
      </c>
      <c r="AK167" s="13">
        <v>1.0900000000000001</v>
      </c>
    </row>
    <row r="168" spans="1:37" s="33" customFormat="1" x14ac:dyDescent="0.3">
      <c r="A168" s="13" t="str">
        <f t="shared" si="2"/>
        <v>SDG_NoInv_Base_ReproTest02PQXcaofr</v>
      </c>
      <c r="B168" s="37" t="s">
        <v>220</v>
      </c>
      <c r="C168" s="38" t="s">
        <v>262</v>
      </c>
      <c r="D168" s="130" t="s">
        <v>120</v>
      </c>
      <c r="E168" s="13" t="s">
        <v>125</v>
      </c>
      <c r="F168" s="13">
        <v>1.1000000000000001</v>
      </c>
      <c r="G168" s="13">
        <v>1.1100000000000001</v>
      </c>
      <c r="H168" s="13">
        <v>1.1000000000000001</v>
      </c>
      <c r="I168" s="13">
        <v>1.0900000000000001</v>
      </c>
      <c r="J168" s="13">
        <v>1.0900000000000001</v>
      </c>
      <c r="K168" s="13">
        <v>1.08</v>
      </c>
      <c r="L168" s="13">
        <v>1.08</v>
      </c>
      <c r="M168" s="13">
        <v>1.08</v>
      </c>
      <c r="N168" s="13">
        <v>1.07</v>
      </c>
      <c r="O168" s="13">
        <v>1.05</v>
      </c>
      <c r="P168" s="13">
        <v>1.05</v>
      </c>
      <c r="Q168" s="13">
        <v>1.05</v>
      </c>
      <c r="R168" s="13">
        <v>1.04</v>
      </c>
      <c r="S168" s="13">
        <v>1.04</v>
      </c>
      <c r="T168" s="13">
        <v>1.04</v>
      </c>
      <c r="U168" s="13">
        <v>1.03</v>
      </c>
      <c r="V168" s="13">
        <v>1.03</v>
      </c>
      <c r="W168" s="13">
        <v>1.02</v>
      </c>
      <c r="X168" s="13">
        <v>1.02</v>
      </c>
      <c r="Y168" s="13">
        <v>1.02</v>
      </c>
      <c r="Z168" s="13">
        <v>1.02</v>
      </c>
      <c r="AA168" s="13">
        <v>1.01</v>
      </c>
      <c r="AB168" s="13">
        <v>1.01</v>
      </c>
      <c r="AC168" s="13">
        <v>1</v>
      </c>
      <c r="AD168" s="13">
        <v>1</v>
      </c>
      <c r="AE168" s="13">
        <v>0.99</v>
      </c>
      <c r="AF168" s="13">
        <v>0.99</v>
      </c>
      <c r="AG168" s="13">
        <v>0.99</v>
      </c>
      <c r="AH168" s="13">
        <v>0.99</v>
      </c>
      <c r="AI168" s="13">
        <v>0.99</v>
      </c>
      <c r="AJ168" s="13">
        <v>0.99</v>
      </c>
      <c r="AK168" s="13">
        <v>1</v>
      </c>
    </row>
    <row r="169" spans="1:37" s="33" customFormat="1" x14ac:dyDescent="0.3">
      <c r="A169" s="13" t="str">
        <f t="shared" si="2"/>
        <v>SDG_NoInv_Base_ReproTest02PQXcagra</v>
      </c>
      <c r="B169" s="37" t="s">
        <v>220</v>
      </c>
      <c r="C169" s="38" t="s">
        <v>262</v>
      </c>
      <c r="D169" s="130" t="s">
        <v>120</v>
      </c>
      <c r="E169" s="13" t="s">
        <v>126</v>
      </c>
      <c r="F169" s="13">
        <v>1.1000000000000001</v>
      </c>
      <c r="G169" s="13">
        <v>1.1399999999999999</v>
      </c>
      <c r="H169" s="13">
        <v>1.1399999999999999</v>
      </c>
      <c r="I169" s="13">
        <v>1.1399999999999999</v>
      </c>
      <c r="J169" s="13">
        <v>1.1399999999999999</v>
      </c>
      <c r="K169" s="13">
        <v>1.1399999999999999</v>
      </c>
      <c r="L169" s="13">
        <v>1.1399999999999999</v>
      </c>
      <c r="M169" s="13">
        <v>1.1499999999999999</v>
      </c>
      <c r="N169" s="13">
        <v>1.1499999999999999</v>
      </c>
      <c r="O169" s="13">
        <v>1.1299999999999999</v>
      </c>
      <c r="P169" s="13">
        <v>1.1299999999999999</v>
      </c>
      <c r="Q169" s="13">
        <v>1.1299999999999999</v>
      </c>
      <c r="R169" s="13">
        <v>1.1299999999999999</v>
      </c>
      <c r="S169" s="13">
        <v>1.1299999999999999</v>
      </c>
      <c r="T169" s="13">
        <v>1.1299999999999999</v>
      </c>
      <c r="U169" s="13">
        <v>1.1299999999999999</v>
      </c>
      <c r="V169" s="13">
        <v>1.1299999999999999</v>
      </c>
      <c r="W169" s="13">
        <v>1.1299999999999999</v>
      </c>
      <c r="X169" s="13">
        <v>1.1299999999999999</v>
      </c>
      <c r="Y169" s="13">
        <v>1.1299999999999999</v>
      </c>
      <c r="Z169" s="13">
        <v>1.1299999999999999</v>
      </c>
      <c r="AA169" s="13">
        <v>1.1200000000000001</v>
      </c>
      <c r="AB169" s="13">
        <v>1.1200000000000001</v>
      </c>
      <c r="AC169" s="13">
        <v>1.1200000000000001</v>
      </c>
      <c r="AD169" s="13">
        <v>1.1200000000000001</v>
      </c>
      <c r="AE169" s="13">
        <v>1.1100000000000001</v>
      </c>
      <c r="AF169" s="13">
        <v>1.1100000000000001</v>
      </c>
      <c r="AG169" s="13">
        <v>1.1200000000000001</v>
      </c>
      <c r="AH169" s="13">
        <v>1.1200000000000001</v>
      </c>
      <c r="AI169" s="13">
        <v>1.1200000000000001</v>
      </c>
      <c r="AJ169" s="13">
        <v>1.1299999999999999</v>
      </c>
      <c r="AK169" s="13">
        <v>1.1399999999999999</v>
      </c>
    </row>
    <row r="170" spans="1:37" s="33" customFormat="1" x14ac:dyDescent="0.3">
      <c r="A170" s="13" t="str">
        <f t="shared" si="2"/>
        <v>SDG_NoInv_Base_ReproTest02PQXcaoil</v>
      </c>
      <c r="B170" s="37" t="s">
        <v>220</v>
      </c>
      <c r="C170" s="38" t="s">
        <v>262</v>
      </c>
      <c r="D170" s="130" t="s">
        <v>120</v>
      </c>
      <c r="E170" s="13" t="s">
        <v>127</v>
      </c>
      <c r="F170" s="13">
        <v>1.18</v>
      </c>
      <c r="G170" s="13">
        <v>1.1399999999999999</v>
      </c>
      <c r="H170" s="13">
        <v>1.1499999999999999</v>
      </c>
      <c r="I170" s="13">
        <v>1.1599999999999999</v>
      </c>
      <c r="J170" s="13">
        <v>1.17</v>
      </c>
      <c r="K170" s="13">
        <v>1.17</v>
      </c>
      <c r="L170" s="13">
        <v>1.17</v>
      </c>
      <c r="M170" s="13">
        <v>1.17</v>
      </c>
      <c r="N170" s="13">
        <v>1.17</v>
      </c>
      <c r="O170" s="13">
        <v>1.18</v>
      </c>
      <c r="P170" s="13">
        <v>1.19</v>
      </c>
      <c r="Q170" s="13">
        <v>1.19</v>
      </c>
      <c r="R170" s="13">
        <v>1.19</v>
      </c>
      <c r="S170" s="13">
        <v>1.19</v>
      </c>
      <c r="T170" s="13">
        <v>1.2</v>
      </c>
      <c r="U170" s="13">
        <v>1.2</v>
      </c>
      <c r="V170" s="13">
        <v>1.2</v>
      </c>
      <c r="W170" s="13">
        <v>1.2</v>
      </c>
      <c r="X170" s="13">
        <v>1.2</v>
      </c>
      <c r="Y170" s="13">
        <v>1.2</v>
      </c>
      <c r="Z170" s="13">
        <v>1.2</v>
      </c>
      <c r="AA170" s="13">
        <v>1.2</v>
      </c>
      <c r="AB170" s="13">
        <v>1.21</v>
      </c>
      <c r="AC170" s="13">
        <v>1.21</v>
      </c>
      <c r="AD170" s="13">
        <v>1.21</v>
      </c>
      <c r="AE170" s="13">
        <v>1.21</v>
      </c>
      <c r="AF170" s="13">
        <v>1.21</v>
      </c>
      <c r="AG170" s="13">
        <v>1.21</v>
      </c>
      <c r="AH170" s="13">
        <v>1.2</v>
      </c>
      <c r="AI170" s="13">
        <v>1.19</v>
      </c>
      <c r="AJ170" s="13">
        <v>1.18</v>
      </c>
      <c r="AK170" s="13">
        <v>1.17</v>
      </c>
    </row>
    <row r="171" spans="1:37" s="33" customFormat="1" x14ac:dyDescent="0.3">
      <c r="A171" s="13" t="str">
        <f t="shared" si="2"/>
        <v>SDG_NoInv_Base_ReproTest02PQXcatub</v>
      </c>
      <c r="B171" s="37" t="s">
        <v>220</v>
      </c>
      <c r="C171" s="38" t="s">
        <v>262</v>
      </c>
      <c r="D171" s="130" t="s">
        <v>120</v>
      </c>
      <c r="E171" s="13" t="s">
        <v>128</v>
      </c>
      <c r="F171" s="13">
        <v>1.1100000000000001</v>
      </c>
      <c r="G171" s="13">
        <v>1.1200000000000001</v>
      </c>
      <c r="H171" s="13">
        <v>1.1200000000000001</v>
      </c>
      <c r="I171" s="13">
        <v>1.1200000000000001</v>
      </c>
      <c r="J171" s="13">
        <v>1.1299999999999999</v>
      </c>
      <c r="K171" s="13">
        <v>1.1200000000000001</v>
      </c>
      <c r="L171" s="13">
        <v>1.1200000000000001</v>
      </c>
      <c r="M171" s="13">
        <v>1.1200000000000001</v>
      </c>
      <c r="N171" s="13">
        <v>1.1200000000000001</v>
      </c>
      <c r="O171" s="13">
        <v>1.1200000000000001</v>
      </c>
      <c r="P171" s="13">
        <v>1.1200000000000001</v>
      </c>
      <c r="Q171" s="13">
        <v>1.1200000000000001</v>
      </c>
      <c r="R171" s="13">
        <v>1.1200000000000001</v>
      </c>
      <c r="S171" s="13">
        <v>1.1200000000000001</v>
      </c>
      <c r="T171" s="13">
        <v>1.1200000000000001</v>
      </c>
      <c r="U171" s="13">
        <v>1.1100000000000001</v>
      </c>
      <c r="V171" s="13">
        <v>1.1100000000000001</v>
      </c>
      <c r="W171" s="13">
        <v>1.1100000000000001</v>
      </c>
      <c r="X171" s="13">
        <v>1.1100000000000001</v>
      </c>
      <c r="Y171" s="13">
        <v>1.1100000000000001</v>
      </c>
      <c r="Z171" s="13">
        <v>1.1000000000000001</v>
      </c>
      <c r="AA171" s="13">
        <v>1.1000000000000001</v>
      </c>
      <c r="AB171" s="13">
        <v>1.1000000000000001</v>
      </c>
      <c r="AC171" s="13">
        <v>1.1000000000000001</v>
      </c>
      <c r="AD171" s="13">
        <v>1.1000000000000001</v>
      </c>
      <c r="AE171" s="13">
        <v>1.0900000000000001</v>
      </c>
      <c r="AF171" s="13">
        <v>1.0900000000000001</v>
      </c>
      <c r="AG171" s="13">
        <v>1.1000000000000001</v>
      </c>
      <c r="AH171" s="13">
        <v>1.0900000000000001</v>
      </c>
      <c r="AI171" s="13">
        <v>1.1000000000000001</v>
      </c>
      <c r="AJ171" s="13">
        <v>1.1000000000000001</v>
      </c>
      <c r="AK171" s="13">
        <v>1.1100000000000001</v>
      </c>
    </row>
    <row r="172" spans="1:37" s="33" customFormat="1" x14ac:dyDescent="0.3">
      <c r="A172" s="13" t="str">
        <f t="shared" si="2"/>
        <v>SDG_NoInv_Base_ReproTest02PQXcapul</v>
      </c>
      <c r="B172" s="37" t="s">
        <v>220</v>
      </c>
      <c r="C172" s="38" t="s">
        <v>262</v>
      </c>
      <c r="D172" s="130" t="s">
        <v>120</v>
      </c>
      <c r="E172" s="13" t="s">
        <v>129</v>
      </c>
      <c r="F172" s="13">
        <v>1.06</v>
      </c>
      <c r="G172" s="13">
        <v>1.06</v>
      </c>
      <c r="H172" s="13">
        <v>1.06</v>
      </c>
      <c r="I172" s="13">
        <v>1.06</v>
      </c>
      <c r="J172" s="13">
        <v>1.07</v>
      </c>
      <c r="K172" s="13">
        <v>1.06</v>
      </c>
      <c r="L172" s="13">
        <v>1.06</v>
      </c>
      <c r="M172" s="13">
        <v>1.07</v>
      </c>
      <c r="N172" s="13">
        <v>1.07</v>
      </c>
      <c r="O172" s="13">
        <v>1.08</v>
      </c>
      <c r="P172" s="13">
        <v>1.0900000000000001</v>
      </c>
      <c r="Q172" s="13">
        <v>1.0900000000000001</v>
      </c>
      <c r="R172" s="13">
        <v>1.0900000000000001</v>
      </c>
      <c r="S172" s="13">
        <v>1.0900000000000001</v>
      </c>
      <c r="T172" s="13">
        <v>1.0900000000000001</v>
      </c>
      <c r="U172" s="13">
        <v>1.0900000000000001</v>
      </c>
      <c r="V172" s="13">
        <v>1.0900000000000001</v>
      </c>
      <c r="W172" s="13">
        <v>1.0900000000000001</v>
      </c>
      <c r="X172" s="13">
        <v>1.0900000000000001</v>
      </c>
      <c r="Y172" s="13">
        <v>1.0900000000000001</v>
      </c>
      <c r="Z172" s="13">
        <v>1.08</v>
      </c>
      <c r="AA172" s="13">
        <v>1.08</v>
      </c>
      <c r="AB172" s="13">
        <v>1.0900000000000001</v>
      </c>
      <c r="AC172" s="13">
        <v>1.0900000000000001</v>
      </c>
      <c r="AD172" s="13">
        <v>1.0900000000000001</v>
      </c>
      <c r="AE172" s="13">
        <v>1.0900000000000001</v>
      </c>
      <c r="AF172" s="13">
        <v>1.0900000000000001</v>
      </c>
      <c r="AG172" s="13">
        <v>1.0900000000000001</v>
      </c>
      <c r="AH172" s="13">
        <v>1.08</v>
      </c>
      <c r="AI172" s="13">
        <v>1.07</v>
      </c>
      <c r="AJ172" s="13">
        <v>1.07</v>
      </c>
      <c r="AK172" s="13">
        <v>1.07</v>
      </c>
    </row>
    <row r="173" spans="1:37" s="33" customFormat="1" x14ac:dyDescent="0.3">
      <c r="A173" s="13" t="str">
        <f t="shared" si="2"/>
        <v>SDG_NoInv_Base_ReproTest02PQXcasug</v>
      </c>
      <c r="B173" s="37" t="s">
        <v>220</v>
      </c>
      <c r="C173" s="38" t="s">
        <v>262</v>
      </c>
      <c r="D173" s="130" t="s">
        <v>120</v>
      </c>
      <c r="E173" s="13" t="s">
        <v>130</v>
      </c>
      <c r="F173" s="13">
        <v>1.17</v>
      </c>
      <c r="G173" s="13">
        <v>1.17</v>
      </c>
      <c r="H173" s="13">
        <v>1.1499999999999999</v>
      </c>
      <c r="I173" s="13">
        <v>1.1499999999999999</v>
      </c>
      <c r="J173" s="13">
        <v>1.1399999999999999</v>
      </c>
      <c r="K173" s="13">
        <v>1.1399999999999999</v>
      </c>
      <c r="L173" s="13">
        <v>1.1299999999999999</v>
      </c>
      <c r="M173" s="13">
        <v>1.1299999999999999</v>
      </c>
      <c r="N173" s="13">
        <v>1.1299999999999999</v>
      </c>
      <c r="O173" s="13">
        <v>1.1299999999999999</v>
      </c>
      <c r="P173" s="13">
        <v>1.1299999999999999</v>
      </c>
      <c r="Q173" s="13">
        <v>1.1299999999999999</v>
      </c>
      <c r="R173" s="13">
        <v>1.1200000000000001</v>
      </c>
      <c r="S173" s="13">
        <v>1.1200000000000001</v>
      </c>
      <c r="T173" s="13">
        <v>1.1200000000000001</v>
      </c>
      <c r="U173" s="13">
        <v>1.1100000000000001</v>
      </c>
      <c r="V173" s="13">
        <v>1.1100000000000001</v>
      </c>
      <c r="W173" s="13">
        <v>1.1000000000000001</v>
      </c>
      <c r="X173" s="13">
        <v>1.1000000000000001</v>
      </c>
      <c r="Y173" s="13">
        <v>1.1000000000000001</v>
      </c>
      <c r="Z173" s="13">
        <v>1.1000000000000001</v>
      </c>
      <c r="AA173" s="13">
        <v>1.0900000000000001</v>
      </c>
      <c r="AB173" s="13">
        <v>1.0900000000000001</v>
      </c>
      <c r="AC173" s="13">
        <v>1.0900000000000001</v>
      </c>
      <c r="AD173" s="13">
        <v>1.08</v>
      </c>
      <c r="AE173" s="13">
        <v>1.08</v>
      </c>
      <c r="AF173" s="13">
        <v>1.08</v>
      </c>
      <c r="AG173" s="13">
        <v>1.07</v>
      </c>
      <c r="AH173" s="13">
        <v>1.07</v>
      </c>
      <c r="AI173" s="13">
        <v>1.06</v>
      </c>
      <c r="AJ173" s="13">
        <v>1.06</v>
      </c>
      <c r="AK173" s="13">
        <v>1.05</v>
      </c>
    </row>
    <row r="174" spans="1:37" s="33" customFormat="1" x14ac:dyDescent="0.3">
      <c r="A174" s="13" t="str">
        <f t="shared" si="2"/>
        <v>SDG_NoInv_Base_ReproTest02PQXcaoth</v>
      </c>
      <c r="B174" s="37" t="s">
        <v>220</v>
      </c>
      <c r="C174" s="38" t="s">
        <v>262</v>
      </c>
      <c r="D174" s="130" t="s">
        <v>120</v>
      </c>
      <c r="E174" s="13" t="s">
        <v>131</v>
      </c>
      <c r="F174" s="13">
        <v>1.1399999999999999</v>
      </c>
      <c r="G174" s="13">
        <v>1.0900000000000001</v>
      </c>
      <c r="H174" s="13">
        <v>1.1100000000000001</v>
      </c>
      <c r="I174" s="13">
        <v>1.1200000000000001</v>
      </c>
      <c r="J174" s="13">
        <v>1.1399999999999999</v>
      </c>
      <c r="K174" s="13">
        <v>1.1599999999999999</v>
      </c>
      <c r="L174" s="13">
        <v>1.17</v>
      </c>
      <c r="M174" s="13">
        <v>1.19</v>
      </c>
      <c r="N174" s="13">
        <v>1.21</v>
      </c>
      <c r="O174" s="13">
        <v>1.27</v>
      </c>
      <c r="P174" s="13">
        <v>1.29</v>
      </c>
      <c r="Q174" s="13">
        <v>1.3</v>
      </c>
      <c r="R174" s="13">
        <v>1.31</v>
      </c>
      <c r="S174" s="13">
        <v>1.33</v>
      </c>
      <c r="T174" s="13">
        <v>1.34</v>
      </c>
      <c r="U174" s="13">
        <v>1.36</v>
      </c>
      <c r="V174" s="13">
        <v>1.38</v>
      </c>
      <c r="W174" s="13">
        <v>1.4</v>
      </c>
      <c r="X174" s="13">
        <v>1.43</v>
      </c>
      <c r="Y174" s="13">
        <v>1.45</v>
      </c>
      <c r="Z174" s="13">
        <v>1.47</v>
      </c>
      <c r="AA174" s="13">
        <v>1.49</v>
      </c>
      <c r="AB174" s="13">
        <v>1.52</v>
      </c>
      <c r="AC174" s="13">
        <v>1.54</v>
      </c>
      <c r="AD174" s="13">
        <v>1.55</v>
      </c>
      <c r="AE174" s="13">
        <v>1.57</v>
      </c>
      <c r="AF174" s="13">
        <v>1.59</v>
      </c>
      <c r="AG174" s="13">
        <v>1.6</v>
      </c>
      <c r="AH174" s="13">
        <v>1.58</v>
      </c>
      <c r="AI174" s="13">
        <v>1.54</v>
      </c>
      <c r="AJ174" s="13">
        <v>1.5</v>
      </c>
      <c r="AK174" s="13">
        <v>1.46</v>
      </c>
    </row>
    <row r="175" spans="1:37" s="33" customFormat="1" x14ac:dyDescent="0.3">
      <c r="A175" s="13" t="str">
        <f t="shared" si="2"/>
        <v>SDG_NoInv_Base_ReproTest02PQXclani</v>
      </c>
      <c r="B175" s="37" t="s">
        <v>220</v>
      </c>
      <c r="C175" s="38" t="s">
        <v>262</v>
      </c>
      <c r="D175" s="130" t="s">
        <v>120</v>
      </c>
      <c r="E175" s="13" t="s">
        <v>132</v>
      </c>
      <c r="F175" s="13">
        <v>1.23</v>
      </c>
      <c r="G175" s="13">
        <v>1.1200000000000001</v>
      </c>
      <c r="H175" s="13">
        <v>1.1599999999999999</v>
      </c>
      <c r="I175" s="13">
        <v>1.18</v>
      </c>
      <c r="J175" s="13">
        <v>1.19</v>
      </c>
      <c r="K175" s="13">
        <v>1.19</v>
      </c>
      <c r="L175" s="13">
        <v>1.19</v>
      </c>
      <c r="M175" s="13">
        <v>1.19</v>
      </c>
      <c r="N175" s="13">
        <v>1.19</v>
      </c>
      <c r="O175" s="13">
        <v>1.21</v>
      </c>
      <c r="P175" s="13">
        <v>1.2</v>
      </c>
      <c r="Q175" s="13">
        <v>1.2</v>
      </c>
      <c r="R175" s="13">
        <v>1.2</v>
      </c>
      <c r="S175" s="13">
        <v>1.2</v>
      </c>
      <c r="T175" s="13">
        <v>1.2</v>
      </c>
      <c r="U175" s="13">
        <v>1.2</v>
      </c>
      <c r="V175" s="13">
        <v>1.21</v>
      </c>
      <c r="W175" s="13">
        <v>1.21</v>
      </c>
      <c r="X175" s="13">
        <v>1.21</v>
      </c>
      <c r="Y175" s="13">
        <v>1.21</v>
      </c>
      <c r="Z175" s="13">
        <v>1.21</v>
      </c>
      <c r="AA175" s="13">
        <v>1.21</v>
      </c>
      <c r="AB175" s="13">
        <v>1.22</v>
      </c>
      <c r="AC175" s="13">
        <v>1.21</v>
      </c>
      <c r="AD175" s="13">
        <v>1.21</v>
      </c>
      <c r="AE175" s="13">
        <v>1.21</v>
      </c>
      <c r="AF175" s="13">
        <v>1.21</v>
      </c>
      <c r="AG175" s="13">
        <v>1.22</v>
      </c>
      <c r="AH175" s="13">
        <v>1.24</v>
      </c>
      <c r="AI175" s="13">
        <v>1.25</v>
      </c>
      <c r="AJ175" s="13">
        <v>1.26</v>
      </c>
      <c r="AK175" s="13">
        <v>1.26</v>
      </c>
    </row>
    <row r="176" spans="1:37" s="33" customFormat="1" x14ac:dyDescent="0.3">
      <c r="A176" s="13" t="str">
        <f t="shared" si="2"/>
        <v>SDG_NoInv_Base_ReproTest02PQXcfore</v>
      </c>
      <c r="B176" s="37" t="s">
        <v>220</v>
      </c>
      <c r="C176" s="38" t="s">
        <v>262</v>
      </c>
      <c r="D176" s="130" t="s">
        <v>120</v>
      </c>
      <c r="E176" s="13" t="s">
        <v>133</v>
      </c>
      <c r="F176" s="13">
        <v>1.1499999999999999</v>
      </c>
      <c r="G176" s="13">
        <v>1.1499999999999999</v>
      </c>
      <c r="H176" s="13">
        <v>1.1399999999999999</v>
      </c>
      <c r="I176" s="13">
        <v>1.1399999999999999</v>
      </c>
      <c r="J176" s="13">
        <v>1.1499999999999999</v>
      </c>
      <c r="K176" s="13">
        <v>1.1399999999999999</v>
      </c>
      <c r="L176" s="13">
        <v>1.1399999999999999</v>
      </c>
      <c r="M176" s="13">
        <v>1.1399999999999999</v>
      </c>
      <c r="N176" s="13">
        <v>1.1399999999999999</v>
      </c>
      <c r="O176" s="13">
        <v>1.1399999999999999</v>
      </c>
      <c r="P176" s="13">
        <v>1.1399999999999999</v>
      </c>
      <c r="Q176" s="13">
        <v>1.1399999999999999</v>
      </c>
      <c r="R176" s="13">
        <v>1.1399999999999999</v>
      </c>
      <c r="S176" s="13">
        <v>1.1399999999999999</v>
      </c>
      <c r="T176" s="13">
        <v>1.1399999999999999</v>
      </c>
      <c r="U176" s="13">
        <v>1.1399999999999999</v>
      </c>
      <c r="V176" s="13">
        <v>1.1399999999999999</v>
      </c>
      <c r="W176" s="13">
        <v>1.1399999999999999</v>
      </c>
      <c r="X176" s="13">
        <v>1.1399999999999999</v>
      </c>
      <c r="Y176" s="13">
        <v>1.1399999999999999</v>
      </c>
      <c r="Z176" s="13">
        <v>1.1399999999999999</v>
      </c>
      <c r="AA176" s="13">
        <v>1.1399999999999999</v>
      </c>
      <c r="AB176" s="13">
        <v>1.1399999999999999</v>
      </c>
      <c r="AC176" s="13">
        <v>1.1399999999999999</v>
      </c>
      <c r="AD176" s="13">
        <v>1.1299999999999999</v>
      </c>
      <c r="AE176" s="13">
        <v>1.1299999999999999</v>
      </c>
      <c r="AF176" s="13">
        <v>1.1299999999999999</v>
      </c>
      <c r="AG176" s="13">
        <v>1.1399999999999999</v>
      </c>
      <c r="AH176" s="13">
        <v>1.1399999999999999</v>
      </c>
      <c r="AI176" s="13">
        <v>1.1399999999999999</v>
      </c>
      <c r="AJ176" s="13">
        <v>1.1499999999999999</v>
      </c>
      <c r="AK176" s="13">
        <v>1.1499999999999999</v>
      </c>
    </row>
    <row r="177" spans="1:37" s="33" customFormat="1" x14ac:dyDescent="0.3">
      <c r="A177" s="13" t="str">
        <f t="shared" si="2"/>
        <v>SDG_NoInv_Base_ReproTest02PQXcfish</v>
      </c>
      <c r="B177" s="37" t="s">
        <v>220</v>
      </c>
      <c r="C177" s="38" t="s">
        <v>262</v>
      </c>
      <c r="D177" s="130" t="s">
        <v>120</v>
      </c>
      <c r="E177" s="13" t="s">
        <v>134</v>
      </c>
      <c r="F177" s="13">
        <v>1.27</v>
      </c>
      <c r="G177" s="13">
        <v>1.2</v>
      </c>
      <c r="H177" s="13">
        <v>1.2</v>
      </c>
      <c r="I177" s="13">
        <v>1.2</v>
      </c>
      <c r="J177" s="13">
        <v>1.2</v>
      </c>
      <c r="K177" s="13">
        <v>1.2</v>
      </c>
      <c r="L177" s="13">
        <v>1.19</v>
      </c>
      <c r="M177" s="13">
        <v>1.19</v>
      </c>
      <c r="N177" s="13">
        <v>1.19</v>
      </c>
      <c r="O177" s="13">
        <v>1.2</v>
      </c>
      <c r="P177" s="13">
        <v>1.2</v>
      </c>
      <c r="Q177" s="13">
        <v>1.19</v>
      </c>
      <c r="R177" s="13">
        <v>1.19</v>
      </c>
      <c r="S177" s="13">
        <v>1.19</v>
      </c>
      <c r="T177" s="13">
        <v>1.19</v>
      </c>
      <c r="U177" s="13">
        <v>1.19</v>
      </c>
      <c r="V177" s="13">
        <v>1.19</v>
      </c>
      <c r="W177" s="13">
        <v>1.19</v>
      </c>
      <c r="X177" s="13">
        <v>1.19</v>
      </c>
      <c r="Y177" s="13">
        <v>1.19</v>
      </c>
      <c r="Z177" s="13">
        <v>1.19</v>
      </c>
      <c r="AA177" s="13">
        <v>1.19</v>
      </c>
      <c r="AB177" s="13">
        <v>1.2</v>
      </c>
      <c r="AC177" s="13">
        <v>1.2</v>
      </c>
      <c r="AD177" s="13">
        <v>1.2</v>
      </c>
      <c r="AE177" s="13">
        <v>1.2</v>
      </c>
      <c r="AF177" s="13">
        <v>1.2</v>
      </c>
      <c r="AG177" s="13">
        <v>1.2</v>
      </c>
      <c r="AH177" s="13">
        <v>1.22</v>
      </c>
      <c r="AI177" s="13">
        <v>1.22</v>
      </c>
      <c r="AJ177" s="13">
        <v>1.22</v>
      </c>
      <c r="AK177" s="13">
        <v>1.23</v>
      </c>
    </row>
    <row r="178" spans="1:37" s="33" customFormat="1" x14ac:dyDescent="0.3">
      <c r="A178" s="13" t="str">
        <f t="shared" si="2"/>
        <v>SDG_NoInv_Base_ReproTest02PQXccoal-low</v>
      </c>
      <c r="B178" s="37" t="s">
        <v>220</v>
      </c>
      <c r="C178" s="38" t="s">
        <v>262</v>
      </c>
      <c r="D178" s="130" t="s">
        <v>120</v>
      </c>
      <c r="E178" s="13" t="s">
        <v>135</v>
      </c>
      <c r="F178" s="13">
        <v>0.02</v>
      </c>
      <c r="G178" s="13">
        <v>0.02</v>
      </c>
      <c r="H178" s="13">
        <v>0.02</v>
      </c>
      <c r="I178" s="13">
        <v>0.02</v>
      </c>
      <c r="J178" s="13">
        <v>0.02</v>
      </c>
      <c r="K178" s="13">
        <v>0.02</v>
      </c>
      <c r="L178" s="13">
        <v>0.02</v>
      </c>
      <c r="M178" s="13">
        <v>0.02</v>
      </c>
      <c r="N178" s="13">
        <v>0.02</v>
      </c>
      <c r="O178" s="13">
        <v>0.02</v>
      </c>
      <c r="P178" s="13">
        <v>0.02</v>
      </c>
      <c r="Q178" s="13">
        <v>0.02</v>
      </c>
      <c r="R178" s="13">
        <v>0.02</v>
      </c>
      <c r="S178" s="13">
        <v>0.02</v>
      </c>
      <c r="T178" s="13">
        <v>0.02</v>
      </c>
      <c r="U178" s="13">
        <v>0.02</v>
      </c>
      <c r="V178" s="13">
        <v>0.02</v>
      </c>
      <c r="W178" s="13">
        <v>0.02</v>
      </c>
      <c r="X178" s="13">
        <v>0.02</v>
      </c>
      <c r="Y178" s="13">
        <v>0.02</v>
      </c>
      <c r="Z178" s="13">
        <v>0.02</v>
      </c>
      <c r="AA178" s="13">
        <v>0.02</v>
      </c>
      <c r="AB178" s="13">
        <v>0.02</v>
      </c>
      <c r="AC178" s="13">
        <v>0.02</v>
      </c>
      <c r="AD178" s="13">
        <v>0.02</v>
      </c>
      <c r="AE178" s="13">
        <v>0.02</v>
      </c>
      <c r="AF178" s="13">
        <v>0.02</v>
      </c>
      <c r="AG178" s="13">
        <v>0.02</v>
      </c>
      <c r="AH178" s="13">
        <v>0.02</v>
      </c>
      <c r="AI178" s="13">
        <v>0.02</v>
      </c>
      <c r="AJ178" s="13">
        <v>0.02</v>
      </c>
      <c r="AK178" s="13">
        <v>0.02</v>
      </c>
    </row>
    <row r="179" spans="1:37" s="33" customFormat="1" x14ac:dyDescent="0.3">
      <c r="A179" s="13" t="str">
        <f t="shared" si="2"/>
        <v>SDG_NoInv_Base_ReproTest02PQXccoal-hgh</v>
      </c>
      <c r="B179" s="37" t="s">
        <v>220</v>
      </c>
      <c r="C179" s="38" t="s">
        <v>262</v>
      </c>
      <c r="D179" s="130" t="s">
        <v>120</v>
      </c>
      <c r="E179" s="13" t="s">
        <v>136</v>
      </c>
      <c r="F179" s="13">
        <v>0.04</v>
      </c>
      <c r="G179" s="13">
        <v>0.04</v>
      </c>
      <c r="H179" s="13">
        <v>0.04</v>
      </c>
      <c r="I179" s="13">
        <v>0.04</v>
      </c>
      <c r="J179" s="13">
        <v>0.04</v>
      </c>
      <c r="K179" s="13">
        <v>0.04</v>
      </c>
      <c r="L179" s="13">
        <v>0.04</v>
      </c>
      <c r="M179" s="13">
        <v>0.04</v>
      </c>
      <c r="N179" s="13">
        <v>0.04</v>
      </c>
      <c r="O179" s="13">
        <v>0.04</v>
      </c>
      <c r="P179" s="13">
        <v>0.04</v>
      </c>
      <c r="Q179" s="13">
        <v>0.04</v>
      </c>
      <c r="R179" s="13">
        <v>0.04</v>
      </c>
      <c r="S179" s="13">
        <v>0.04</v>
      </c>
      <c r="T179" s="13">
        <v>0.04</v>
      </c>
      <c r="U179" s="13">
        <v>0.04</v>
      </c>
      <c r="V179" s="13">
        <v>0.04</v>
      </c>
      <c r="W179" s="13">
        <v>0.04</v>
      </c>
      <c r="X179" s="13">
        <v>0.04</v>
      </c>
      <c r="Y179" s="13">
        <v>0.04</v>
      </c>
      <c r="Z179" s="13">
        <v>0.04</v>
      </c>
      <c r="AA179" s="13">
        <v>0.04</v>
      </c>
      <c r="AB179" s="13">
        <v>0.04</v>
      </c>
      <c r="AC179" s="13">
        <v>0.04</v>
      </c>
      <c r="AD179" s="13">
        <v>0.04</v>
      </c>
      <c r="AE179" s="13">
        <v>0.04</v>
      </c>
      <c r="AF179" s="13">
        <v>0.04</v>
      </c>
      <c r="AG179" s="13">
        <v>0.04</v>
      </c>
      <c r="AH179" s="13">
        <v>0.04</v>
      </c>
      <c r="AI179" s="13">
        <v>0.04</v>
      </c>
      <c r="AJ179" s="13">
        <v>0.04</v>
      </c>
      <c r="AK179" s="13">
        <v>0.04</v>
      </c>
    </row>
    <row r="180" spans="1:37" s="33" customFormat="1" x14ac:dyDescent="0.3">
      <c r="A180" s="13" t="str">
        <f t="shared" si="2"/>
        <v>SDG_NoInv_Base_ReproTest02PQXccoil</v>
      </c>
      <c r="B180" s="37" t="s">
        <v>220</v>
      </c>
      <c r="C180" s="38" t="s">
        <v>262</v>
      </c>
      <c r="D180" s="130" t="s">
        <v>120</v>
      </c>
      <c r="E180" s="13" t="s">
        <v>137</v>
      </c>
      <c r="F180" s="13">
        <v>0.13</v>
      </c>
      <c r="G180" s="13">
        <v>0.14000000000000001</v>
      </c>
      <c r="H180" s="13">
        <v>0.14000000000000001</v>
      </c>
      <c r="I180" s="13">
        <v>0.14000000000000001</v>
      </c>
      <c r="J180" s="13">
        <v>0.14000000000000001</v>
      </c>
      <c r="K180" s="13">
        <v>0.14000000000000001</v>
      </c>
      <c r="L180" s="13">
        <v>0.14000000000000001</v>
      </c>
      <c r="M180" s="13">
        <v>0.14000000000000001</v>
      </c>
      <c r="N180" s="13">
        <v>0.14000000000000001</v>
      </c>
      <c r="O180" s="13">
        <v>0.15</v>
      </c>
      <c r="P180" s="13">
        <v>0.15</v>
      </c>
      <c r="Q180" s="13">
        <v>0.15</v>
      </c>
      <c r="R180" s="13">
        <v>0.15</v>
      </c>
      <c r="S180" s="13">
        <v>0.15</v>
      </c>
      <c r="T180" s="13">
        <v>0.15</v>
      </c>
      <c r="U180" s="13">
        <v>0.15</v>
      </c>
      <c r="V180" s="13">
        <v>0.15</v>
      </c>
      <c r="W180" s="13">
        <v>0.15</v>
      </c>
      <c r="X180" s="13">
        <v>0.15</v>
      </c>
      <c r="Y180" s="13">
        <v>0.15</v>
      </c>
      <c r="Z180" s="13">
        <v>0.15</v>
      </c>
      <c r="AA180" s="13">
        <v>0.15</v>
      </c>
      <c r="AB180" s="13">
        <v>0.15</v>
      </c>
      <c r="AC180" s="13">
        <v>0.15</v>
      </c>
      <c r="AD180" s="13">
        <v>0.15</v>
      </c>
      <c r="AE180" s="13">
        <v>0.15</v>
      </c>
      <c r="AF180" s="13">
        <v>0.15</v>
      </c>
      <c r="AG180" s="13">
        <v>0.15</v>
      </c>
      <c r="AH180" s="13">
        <v>0.15</v>
      </c>
      <c r="AI180" s="13">
        <v>0.15</v>
      </c>
      <c r="AJ180" s="13">
        <v>0.15</v>
      </c>
      <c r="AK180" s="13">
        <v>0.15</v>
      </c>
    </row>
    <row r="181" spans="1:37" s="33" customFormat="1" x14ac:dyDescent="0.3">
      <c r="A181" s="13" t="str">
        <f t="shared" si="2"/>
        <v>SDG_NoInv_Base_ReproTest02PQXcngas</v>
      </c>
      <c r="B181" s="37" t="s">
        <v>220</v>
      </c>
      <c r="C181" s="38" t="s">
        <v>262</v>
      </c>
      <c r="D181" s="130" t="s">
        <v>120</v>
      </c>
      <c r="E181" s="13" t="s">
        <v>138</v>
      </c>
      <c r="F181" s="13">
        <v>0.04</v>
      </c>
      <c r="G181" s="13">
        <v>0.04</v>
      </c>
      <c r="H181" s="13">
        <v>0.04</v>
      </c>
      <c r="I181" s="13">
        <v>0.04</v>
      </c>
      <c r="J181" s="13">
        <v>0.04</v>
      </c>
      <c r="K181" s="13">
        <v>0.04</v>
      </c>
      <c r="L181" s="13">
        <v>0.04</v>
      </c>
      <c r="M181" s="13">
        <v>0.04</v>
      </c>
      <c r="N181" s="13">
        <v>0.04</v>
      </c>
      <c r="O181" s="13">
        <v>0.04</v>
      </c>
      <c r="P181" s="13">
        <v>0.04</v>
      </c>
      <c r="Q181" s="13">
        <v>0.04</v>
      </c>
      <c r="R181" s="13">
        <v>0.04</v>
      </c>
      <c r="S181" s="13">
        <v>0.04</v>
      </c>
      <c r="T181" s="13">
        <v>0.04</v>
      </c>
      <c r="U181" s="13">
        <v>0.04</v>
      </c>
      <c r="V181" s="13">
        <v>0.04</v>
      </c>
      <c r="W181" s="13">
        <v>0.04</v>
      </c>
      <c r="X181" s="13">
        <v>0.04</v>
      </c>
      <c r="Y181" s="13">
        <v>0.04</v>
      </c>
      <c r="Z181" s="13">
        <v>0.04</v>
      </c>
      <c r="AA181" s="13">
        <v>0.04</v>
      </c>
      <c r="AB181" s="13">
        <v>0.04</v>
      </c>
      <c r="AC181" s="13">
        <v>0.04</v>
      </c>
      <c r="AD181" s="13">
        <v>0.04</v>
      </c>
      <c r="AE181" s="13">
        <v>0.04</v>
      </c>
      <c r="AF181" s="13">
        <v>0.04</v>
      </c>
      <c r="AG181" s="13">
        <v>0.04</v>
      </c>
      <c r="AH181" s="13">
        <v>0.04</v>
      </c>
      <c r="AI181" s="13">
        <v>0.04</v>
      </c>
      <c r="AJ181" s="13">
        <v>0.04</v>
      </c>
      <c r="AK181" s="13">
        <v>0.04</v>
      </c>
    </row>
    <row r="182" spans="1:37" s="33" customFormat="1" x14ac:dyDescent="0.3">
      <c r="A182" s="13" t="str">
        <f t="shared" si="2"/>
        <v>SDG_NoInv_Base_ReproTest02PQXcpgm</v>
      </c>
      <c r="B182" s="37" t="s">
        <v>220</v>
      </c>
      <c r="C182" s="38" t="s">
        <v>262</v>
      </c>
      <c r="D182" s="130" t="s">
        <v>120</v>
      </c>
      <c r="E182" s="13" t="s">
        <v>139</v>
      </c>
      <c r="F182" s="13">
        <v>1</v>
      </c>
      <c r="G182" s="13">
        <v>-1.44</v>
      </c>
      <c r="H182" s="13">
        <v>-0.65</v>
      </c>
      <c r="I182" s="13">
        <v>0.42</v>
      </c>
      <c r="J182" s="13">
        <v>1.1299999999999999</v>
      </c>
      <c r="K182" s="13">
        <v>1.52</v>
      </c>
      <c r="L182" s="13">
        <v>1.56</v>
      </c>
      <c r="M182" s="13">
        <v>0.63</v>
      </c>
      <c r="N182" s="13">
        <v>0.2</v>
      </c>
      <c r="O182" s="13">
        <v>-0.52</v>
      </c>
      <c r="P182" s="13">
        <v>-0.67</v>
      </c>
      <c r="Q182" s="13">
        <v>-0.66</v>
      </c>
      <c r="R182" s="13">
        <v>-0.43</v>
      </c>
      <c r="S182" s="13">
        <v>-0.28999999999999998</v>
      </c>
      <c r="T182" s="13">
        <v>-0.22</v>
      </c>
      <c r="U182" s="13">
        <v>-0.23</v>
      </c>
      <c r="V182" s="13">
        <v>-0.13</v>
      </c>
      <c r="W182" s="13">
        <v>-0.1</v>
      </c>
      <c r="X182" s="13">
        <v>-0.14000000000000001</v>
      </c>
      <c r="Y182" s="13">
        <v>-0.09</v>
      </c>
      <c r="Z182" s="13">
        <v>-0.04</v>
      </c>
      <c r="AA182" s="13">
        <v>-0.02</v>
      </c>
      <c r="AB182" s="13">
        <v>3.09</v>
      </c>
      <c r="AC182" s="13">
        <v>4.8499999999999996</v>
      </c>
      <c r="AD182" s="13">
        <v>4.9400000000000004</v>
      </c>
      <c r="AE182" s="13">
        <v>4.6399999999999997</v>
      </c>
      <c r="AF182" s="13">
        <v>4.29</v>
      </c>
      <c r="AG182" s="13">
        <v>4.1399999999999997</v>
      </c>
      <c r="AH182" s="13">
        <v>7.91</v>
      </c>
      <c r="AI182" s="13">
        <v>11.68</v>
      </c>
      <c r="AJ182" s="13">
        <v>13.47</v>
      </c>
      <c r="AK182" s="13">
        <v>14.86</v>
      </c>
    </row>
    <row r="183" spans="1:37" s="33" customFormat="1" x14ac:dyDescent="0.3">
      <c r="A183" s="13" t="str">
        <f t="shared" si="2"/>
        <v>SDG_NoInv_Base_ReproTest02PQXcmore</v>
      </c>
      <c r="B183" s="37" t="s">
        <v>220</v>
      </c>
      <c r="C183" s="38" t="s">
        <v>262</v>
      </c>
      <c r="D183" s="130" t="s">
        <v>120</v>
      </c>
      <c r="E183" s="13" t="s">
        <v>140</v>
      </c>
      <c r="F183" s="13">
        <v>0.97</v>
      </c>
      <c r="G183" s="13">
        <v>0.99</v>
      </c>
      <c r="H183" s="13">
        <v>1</v>
      </c>
      <c r="I183" s="13">
        <v>1</v>
      </c>
      <c r="J183" s="13">
        <v>1</v>
      </c>
      <c r="K183" s="13">
        <v>1</v>
      </c>
      <c r="L183" s="13">
        <v>1.01</v>
      </c>
      <c r="M183" s="13">
        <v>1.01</v>
      </c>
      <c r="N183" s="13">
        <v>1.02</v>
      </c>
      <c r="O183" s="13">
        <v>1.05</v>
      </c>
      <c r="P183" s="13">
        <v>1.06</v>
      </c>
      <c r="Q183" s="13">
        <v>1.06</v>
      </c>
      <c r="R183" s="13">
        <v>1.06</v>
      </c>
      <c r="S183" s="13">
        <v>1.06</v>
      </c>
      <c r="T183" s="13">
        <v>1.07</v>
      </c>
      <c r="U183" s="13">
        <v>1.07</v>
      </c>
      <c r="V183" s="13">
        <v>1.07</v>
      </c>
      <c r="W183" s="13">
        <v>1.07</v>
      </c>
      <c r="X183" s="13">
        <v>1.07</v>
      </c>
      <c r="Y183" s="13">
        <v>1.07</v>
      </c>
      <c r="Z183" s="13">
        <v>1.07</v>
      </c>
      <c r="AA183" s="13">
        <v>1.07</v>
      </c>
      <c r="AB183" s="13">
        <v>1.08</v>
      </c>
      <c r="AC183" s="13">
        <v>1.08</v>
      </c>
      <c r="AD183" s="13">
        <v>1.08</v>
      </c>
      <c r="AE183" s="13">
        <v>1.08</v>
      </c>
      <c r="AF183" s="13">
        <v>1.08</v>
      </c>
      <c r="AG183" s="13">
        <v>1.08</v>
      </c>
      <c r="AH183" s="13">
        <v>1.08</v>
      </c>
      <c r="AI183" s="13">
        <v>1.07</v>
      </c>
      <c r="AJ183" s="13">
        <v>1.06</v>
      </c>
      <c r="AK183" s="13">
        <v>1.06</v>
      </c>
    </row>
    <row r="184" spans="1:37" s="33" customFormat="1" x14ac:dyDescent="0.3">
      <c r="A184" s="13" t="str">
        <f t="shared" si="2"/>
        <v>SDG_NoInv_Base_ReproTest02PQXcmine</v>
      </c>
      <c r="B184" s="37" t="s">
        <v>220</v>
      </c>
      <c r="C184" s="38" t="s">
        <v>262</v>
      </c>
      <c r="D184" s="130" t="s">
        <v>120</v>
      </c>
      <c r="E184" s="13" t="s">
        <v>141</v>
      </c>
      <c r="F184" s="13">
        <v>1.03</v>
      </c>
      <c r="G184" s="13">
        <v>1.03</v>
      </c>
      <c r="H184" s="13">
        <v>1.03</v>
      </c>
      <c r="I184" s="13">
        <v>1.04</v>
      </c>
      <c r="J184" s="13">
        <v>1.04</v>
      </c>
      <c r="K184" s="13">
        <v>1.04</v>
      </c>
      <c r="L184" s="13">
        <v>1.04</v>
      </c>
      <c r="M184" s="13">
        <v>1.04</v>
      </c>
      <c r="N184" s="13">
        <v>1.03</v>
      </c>
      <c r="O184" s="13">
        <v>1</v>
      </c>
      <c r="P184" s="13">
        <v>0.99</v>
      </c>
      <c r="Q184" s="13">
        <v>0.99</v>
      </c>
      <c r="R184" s="13">
        <v>0.99</v>
      </c>
      <c r="S184" s="13">
        <v>1</v>
      </c>
      <c r="T184" s="13">
        <v>1</v>
      </c>
      <c r="U184" s="13">
        <v>1</v>
      </c>
      <c r="V184" s="13">
        <v>1.01</v>
      </c>
      <c r="W184" s="13">
        <v>1.01</v>
      </c>
      <c r="X184" s="13">
        <v>1.02</v>
      </c>
      <c r="Y184" s="13">
        <v>1.03</v>
      </c>
      <c r="Z184" s="13">
        <v>1.03</v>
      </c>
      <c r="AA184" s="13">
        <v>1.04</v>
      </c>
      <c r="AB184" s="13">
        <v>1.03</v>
      </c>
      <c r="AC184" s="13">
        <v>1.02</v>
      </c>
      <c r="AD184" s="13">
        <v>1.02</v>
      </c>
      <c r="AE184" s="13">
        <v>1.03</v>
      </c>
      <c r="AF184" s="13">
        <v>1.03</v>
      </c>
      <c r="AG184" s="13">
        <v>1.05</v>
      </c>
      <c r="AH184" s="13">
        <v>1.05</v>
      </c>
      <c r="AI184" s="13">
        <v>1.06</v>
      </c>
      <c r="AJ184" s="13">
        <v>1.08</v>
      </c>
      <c r="AK184" s="13">
        <v>1.1000000000000001</v>
      </c>
    </row>
    <row r="185" spans="1:37" s="33" customFormat="1" x14ac:dyDescent="0.3">
      <c r="A185" s="13" t="str">
        <f t="shared" si="2"/>
        <v>SDG_NoInv_Base_ReproTest02PQXcmeat</v>
      </c>
      <c r="B185" s="37" t="s">
        <v>220</v>
      </c>
      <c r="C185" s="38" t="s">
        <v>262</v>
      </c>
      <c r="D185" s="130" t="s">
        <v>120</v>
      </c>
      <c r="E185" s="13" t="s">
        <v>142</v>
      </c>
      <c r="F185" s="13">
        <v>1.29</v>
      </c>
      <c r="G185" s="13">
        <v>1.25</v>
      </c>
      <c r="H185" s="13">
        <v>1.25</v>
      </c>
      <c r="I185" s="13">
        <v>1.26</v>
      </c>
      <c r="J185" s="13">
        <v>1.26</v>
      </c>
      <c r="K185" s="13">
        <v>1.26</v>
      </c>
      <c r="L185" s="13">
        <v>1.26</v>
      </c>
      <c r="M185" s="13">
        <v>1.26</v>
      </c>
      <c r="N185" s="13">
        <v>1.26</v>
      </c>
      <c r="O185" s="13">
        <v>1.27</v>
      </c>
      <c r="P185" s="13">
        <v>1.27</v>
      </c>
      <c r="Q185" s="13">
        <v>1.27</v>
      </c>
      <c r="R185" s="13">
        <v>1.27</v>
      </c>
      <c r="S185" s="13">
        <v>1.28</v>
      </c>
      <c r="T185" s="13">
        <v>1.28</v>
      </c>
      <c r="U185" s="13">
        <v>1.28</v>
      </c>
      <c r="V185" s="13">
        <v>1.28</v>
      </c>
      <c r="W185" s="13">
        <v>1.29</v>
      </c>
      <c r="X185" s="13">
        <v>1.29</v>
      </c>
      <c r="Y185" s="13">
        <v>1.29</v>
      </c>
      <c r="Z185" s="13">
        <v>1.29</v>
      </c>
      <c r="AA185" s="13">
        <v>1.29</v>
      </c>
      <c r="AB185" s="13">
        <v>1.29</v>
      </c>
      <c r="AC185" s="13">
        <v>1.29</v>
      </c>
      <c r="AD185" s="13">
        <v>1.29</v>
      </c>
      <c r="AE185" s="13">
        <v>1.3</v>
      </c>
      <c r="AF185" s="13">
        <v>1.3</v>
      </c>
      <c r="AG185" s="13">
        <v>1.3</v>
      </c>
      <c r="AH185" s="13">
        <v>1.31</v>
      </c>
      <c r="AI185" s="13">
        <v>1.32</v>
      </c>
      <c r="AJ185" s="13">
        <v>1.32</v>
      </c>
      <c r="AK185" s="13">
        <v>1.33</v>
      </c>
    </row>
    <row r="186" spans="1:37" s="33" customFormat="1" x14ac:dyDescent="0.3">
      <c r="A186" s="13" t="str">
        <f t="shared" si="2"/>
        <v>SDG_NoInv_Base_ReproTest02PQXcpfis</v>
      </c>
      <c r="B186" s="37" t="s">
        <v>220</v>
      </c>
      <c r="C186" s="38" t="s">
        <v>262</v>
      </c>
      <c r="D186" s="130" t="s">
        <v>120</v>
      </c>
      <c r="E186" s="13" t="s">
        <v>143</v>
      </c>
      <c r="F186" s="13">
        <v>1.27</v>
      </c>
      <c r="G186" s="13">
        <v>1.26</v>
      </c>
      <c r="H186" s="13">
        <v>1.25</v>
      </c>
      <c r="I186" s="13">
        <v>1.24</v>
      </c>
      <c r="J186" s="13">
        <v>1.24</v>
      </c>
      <c r="K186" s="13">
        <v>1.24</v>
      </c>
      <c r="L186" s="13">
        <v>1.24</v>
      </c>
      <c r="M186" s="13">
        <v>1.24</v>
      </c>
      <c r="N186" s="13">
        <v>1.24</v>
      </c>
      <c r="O186" s="13">
        <v>1.24</v>
      </c>
      <c r="P186" s="13">
        <v>1.23</v>
      </c>
      <c r="Q186" s="13">
        <v>1.23</v>
      </c>
      <c r="R186" s="13">
        <v>1.23</v>
      </c>
      <c r="S186" s="13">
        <v>1.24</v>
      </c>
      <c r="T186" s="13">
        <v>1.24</v>
      </c>
      <c r="U186" s="13">
        <v>1.24</v>
      </c>
      <c r="V186" s="13">
        <v>1.24</v>
      </c>
      <c r="W186" s="13">
        <v>1.24</v>
      </c>
      <c r="X186" s="13">
        <v>1.24</v>
      </c>
      <c r="Y186" s="13">
        <v>1.25</v>
      </c>
      <c r="Z186" s="13">
        <v>1.25</v>
      </c>
      <c r="AA186" s="13">
        <v>1.25</v>
      </c>
      <c r="AB186" s="13">
        <v>1.25</v>
      </c>
      <c r="AC186" s="13">
        <v>1.24</v>
      </c>
      <c r="AD186" s="13">
        <v>1.25</v>
      </c>
      <c r="AE186" s="13">
        <v>1.25</v>
      </c>
      <c r="AF186" s="13">
        <v>1.25</v>
      </c>
      <c r="AG186" s="13">
        <v>1.25</v>
      </c>
      <c r="AH186" s="13">
        <v>1.25</v>
      </c>
      <c r="AI186" s="13">
        <v>1.25</v>
      </c>
      <c r="AJ186" s="13">
        <v>1.25</v>
      </c>
      <c r="AK186" s="13">
        <v>1.25</v>
      </c>
    </row>
    <row r="187" spans="1:37" s="33" customFormat="1" x14ac:dyDescent="0.3">
      <c r="A187" s="13" t="str">
        <f t="shared" si="2"/>
        <v>SDG_NoInv_Base_ReproTest02PQXcvege</v>
      </c>
      <c r="B187" s="37" t="s">
        <v>220</v>
      </c>
      <c r="C187" s="38" t="s">
        <v>262</v>
      </c>
      <c r="D187" s="130" t="s">
        <v>120</v>
      </c>
      <c r="E187" s="13" t="s">
        <v>144</v>
      </c>
      <c r="F187" s="13">
        <v>1.24</v>
      </c>
      <c r="G187" s="13">
        <v>1.23</v>
      </c>
      <c r="H187" s="13">
        <v>1.23</v>
      </c>
      <c r="I187" s="13">
        <v>1.23</v>
      </c>
      <c r="J187" s="13">
        <v>1.23</v>
      </c>
      <c r="K187" s="13">
        <v>1.23</v>
      </c>
      <c r="L187" s="13">
        <v>1.23</v>
      </c>
      <c r="M187" s="13">
        <v>1.23</v>
      </c>
      <c r="N187" s="13">
        <v>1.23</v>
      </c>
      <c r="O187" s="13">
        <v>1.22</v>
      </c>
      <c r="P187" s="13">
        <v>1.22</v>
      </c>
      <c r="Q187" s="13">
        <v>1.22</v>
      </c>
      <c r="R187" s="13">
        <v>1.22</v>
      </c>
      <c r="S187" s="13">
        <v>1.22</v>
      </c>
      <c r="T187" s="13">
        <v>1.23</v>
      </c>
      <c r="U187" s="13">
        <v>1.23</v>
      </c>
      <c r="V187" s="13">
        <v>1.23</v>
      </c>
      <c r="W187" s="13">
        <v>1.23</v>
      </c>
      <c r="X187" s="13">
        <v>1.23</v>
      </c>
      <c r="Y187" s="13">
        <v>1.23</v>
      </c>
      <c r="Z187" s="13">
        <v>1.23</v>
      </c>
      <c r="AA187" s="13">
        <v>1.23</v>
      </c>
      <c r="AB187" s="13">
        <v>1.23</v>
      </c>
      <c r="AC187" s="13">
        <v>1.22</v>
      </c>
      <c r="AD187" s="13">
        <v>1.22</v>
      </c>
      <c r="AE187" s="13">
        <v>1.23</v>
      </c>
      <c r="AF187" s="13">
        <v>1.23</v>
      </c>
      <c r="AG187" s="13">
        <v>1.23</v>
      </c>
      <c r="AH187" s="13">
        <v>1.23</v>
      </c>
      <c r="AI187" s="13">
        <v>1.23</v>
      </c>
      <c r="AJ187" s="13">
        <v>1.23</v>
      </c>
      <c r="AK187" s="13">
        <v>1.23</v>
      </c>
    </row>
    <row r="188" spans="1:37" s="33" customFormat="1" x14ac:dyDescent="0.3">
      <c r="A188" s="13" t="str">
        <f t="shared" si="2"/>
        <v>SDG_NoInv_Base_ReproTest02PQXcfats</v>
      </c>
      <c r="B188" s="37" t="s">
        <v>220</v>
      </c>
      <c r="C188" s="38" t="s">
        <v>262</v>
      </c>
      <c r="D188" s="130" t="s">
        <v>120</v>
      </c>
      <c r="E188" s="13" t="s">
        <v>145</v>
      </c>
      <c r="F188" s="13">
        <v>1.4</v>
      </c>
      <c r="G188" s="13">
        <v>1.4</v>
      </c>
      <c r="H188" s="13">
        <v>1.4</v>
      </c>
      <c r="I188" s="13">
        <v>1.4</v>
      </c>
      <c r="J188" s="13">
        <v>1.4</v>
      </c>
      <c r="K188" s="13">
        <v>1.4</v>
      </c>
      <c r="L188" s="13">
        <v>1.4</v>
      </c>
      <c r="M188" s="13">
        <v>1.4</v>
      </c>
      <c r="N188" s="13">
        <v>1.4</v>
      </c>
      <c r="O188" s="13">
        <v>1.42</v>
      </c>
      <c r="P188" s="13">
        <v>1.42</v>
      </c>
      <c r="Q188" s="13">
        <v>1.42</v>
      </c>
      <c r="R188" s="13">
        <v>1.42</v>
      </c>
      <c r="S188" s="13">
        <v>1.42</v>
      </c>
      <c r="T188" s="13">
        <v>1.42</v>
      </c>
      <c r="U188" s="13">
        <v>1.42</v>
      </c>
      <c r="V188" s="13">
        <v>1.42</v>
      </c>
      <c r="W188" s="13">
        <v>1.43</v>
      </c>
      <c r="X188" s="13">
        <v>1.43</v>
      </c>
      <c r="Y188" s="13">
        <v>1.43</v>
      </c>
      <c r="Z188" s="13">
        <v>1.43</v>
      </c>
      <c r="AA188" s="13">
        <v>1.43</v>
      </c>
      <c r="AB188" s="13">
        <v>1.43</v>
      </c>
      <c r="AC188" s="13">
        <v>1.43</v>
      </c>
      <c r="AD188" s="13">
        <v>1.43</v>
      </c>
      <c r="AE188" s="13">
        <v>1.43</v>
      </c>
      <c r="AF188" s="13">
        <v>1.43</v>
      </c>
      <c r="AG188" s="13">
        <v>1.42</v>
      </c>
      <c r="AH188" s="13">
        <v>1.42</v>
      </c>
      <c r="AI188" s="13">
        <v>1.41</v>
      </c>
      <c r="AJ188" s="13">
        <v>1.41</v>
      </c>
      <c r="AK188" s="13">
        <v>1.4</v>
      </c>
    </row>
    <row r="189" spans="1:37" s="33" customFormat="1" x14ac:dyDescent="0.3">
      <c r="A189" s="13" t="str">
        <f t="shared" si="2"/>
        <v>SDG_NoInv_Base_ReproTest02PQXcdair</v>
      </c>
      <c r="B189" s="37" t="s">
        <v>220</v>
      </c>
      <c r="C189" s="38" t="s">
        <v>262</v>
      </c>
      <c r="D189" s="130" t="s">
        <v>120</v>
      </c>
      <c r="E189" s="13" t="s">
        <v>146</v>
      </c>
      <c r="F189" s="13">
        <v>1.55</v>
      </c>
      <c r="G189" s="13">
        <v>1.52</v>
      </c>
      <c r="H189" s="13">
        <v>1.52</v>
      </c>
      <c r="I189" s="13">
        <v>1.53</v>
      </c>
      <c r="J189" s="13">
        <v>1.53</v>
      </c>
      <c r="K189" s="13">
        <v>1.53</v>
      </c>
      <c r="L189" s="13">
        <v>1.52</v>
      </c>
      <c r="M189" s="13">
        <v>1.53</v>
      </c>
      <c r="N189" s="13">
        <v>1.53</v>
      </c>
      <c r="O189" s="13">
        <v>1.51</v>
      </c>
      <c r="P189" s="13">
        <v>1.51</v>
      </c>
      <c r="Q189" s="13">
        <v>1.51</v>
      </c>
      <c r="R189" s="13">
        <v>1.52</v>
      </c>
      <c r="S189" s="13">
        <v>1.52</v>
      </c>
      <c r="T189" s="13">
        <v>1.53</v>
      </c>
      <c r="U189" s="13">
        <v>1.53</v>
      </c>
      <c r="V189" s="13">
        <v>1.53</v>
      </c>
      <c r="W189" s="13">
        <v>1.54</v>
      </c>
      <c r="X189" s="13">
        <v>1.54</v>
      </c>
      <c r="Y189" s="13">
        <v>1.54</v>
      </c>
      <c r="Z189" s="13">
        <v>1.54</v>
      </c>
      <c r="AA189" s="13">
        <v>1.54</v>
      </c>
      <c r="AB189" s="13">
        <v>1.53</v>
      </c>
      <c r="AC189" s="13">
        <v>1.53</v>
      </c>
      <c r="AD189" s="13">
        <v>1.53</v>
      </c>
      <c r="AE189" s="13">
        <v>1.53</v>
      </c>
      <c r="AF189" s="13">
        <v>1.53</v>
      </c>
      <c r="AG189" s="13">
        <v>1.54</v>
      </c>
      <c r="AH189" s="13">
        <v>1.54</v>
      </c>
      <c r="AI189" s="13">
        <v>1.54</v>
      </c>
      <c r="AJ189" s="13">
        <v>1.54</v>
      </c>
      <c r="AK189" s="13">
        <v>1.55</v>
      </c>
    </row>
    <row r="190" spans="1:37" s="33" customFormat="1" x14ac:dyDescent="0.3">
      <c r="A190" s="13" t="str">
        <f t="shared" si="2"/>
        <v>SDG_NoInv_Base_ReproTest02PQXcgrai</v>
      </c>
      <c r="B190" s="37" t="s">
        <v>220</v>
      </c>
      <c r="C190" s="38" t="s">
        <v>262</v>
      </c>
      <c r="D190" s="130" t="s">
        <v>120</v>
      </c>
      <c r="E190" s="13" t="s">
        <v>147</v>
      </c>
      <c r="F190" s="13">
        <v>1.37</v>
      </c>
      <c r="G190" s="13">
        <v>1.36</v>
      </c>
      <c r="H190" s="13">
        <v>1.35</v>
      </c>
      <c r="I190" s="13">
        <v>1.36</v>
      </c>
      <c r="J190" s="13">
        <v>1.36</v>
      </c>
      <c r="K190" s="13">
        <v>1.35</v>
      </c>
      <c r="L190" s="13">
        <v>1.35</v>
      </c>
      <c r="M190" s="13">
        <v>1.35</v>
      </c>
      <c r="N190" s="13">
        <v>1.35</v>
      </c>
      <c r="O190" s="13">
        <v>1.34</v>
      </c>
      <c r="P190" s="13">
        <v>1.34</v>
      </c>
      <c r="Q190" s="13">
        <v>1.34</v>
      </c>
      <c r="R190" s="13">
        <v>1.34</v>
      </c>
      <c r="S190" s="13">
        <v>1.34</v>
      </c>
      <c r="T190" s="13">
        <v>1.34</v>
      </c>
      <c r="U190" s="13">
        <v>1.34</v>
      </c>
      <c r="V190" s="13">
        <v>1.34</v>
      </c>
      <c r="W190" s="13">
        <v>1.34</v>
      </c>
      <c r="X190" s="13">
        <v>1.33</v>
      </c>
      <c r="Y190" s="13">
        <v>1.33</v>
      </c>
      <c r="Z190" s="13">
        <v>1.33</v>
      </c>
      <c r="AA190" s="13">
        <v>1.33</v>
      </c>
      <c r="AB190" s="13">
        <v>1.33</v>
      </c>
      <c r="AC190" s="13">
        <v>1.32</v>
      </c>
      <c r="AD190" s="13">
        <v>1.32</v>
      </c>
      <c r="AE190" s="13">
        <v>1.32</v>
      </c>
      <c r="AF190" s="13">
        <v>1.33</v>
      </c>
      <c r="AG190" s="13">
        <v>1.33</v>
      </c>
      <c r="AH190" s="13">
        <v>1.32</v>
      </c>
      <c r="AI190" s="13">
        <v>1.32</v>
      </c>
      <c r="AJ190" s="13">
        <v>1.33</v>
      </c>
      <c r="AK190" s="13">
        <v>1.33</v>
      </c>
    </row>
    <row r="191" spans="1:37" s="33" customFormat="1" x14ac:dyDescent="0.3">
      <c r="A191" s="13" t="str">
        <f t="shared" si="2"/>
        <v>SDG_NoInv_Base_ReproTest02PQXcstar</v>
      </c>
      <c r="B191" s="37" t="s">
        <v>220</v>
      </c>
      <c r="C191" s="38" t="s">
        <v>262</v>
      </c>
      <c r="D191" s="130" t="s">
        <v>120</v>
      </c>
      <c r="E191" s="13" t="s">
        <v>148</v>
      </c>
      <c r="F191" s="13">
        <v>1.22</v>
      </c>
      <c r="G191" s="13">
        <v>1.21</v>
      </c>
      <c r="H191" s="13">
        <v>1.19</v>
      </c>
      <c r="I191" s="13">
        <v>1.19</v>
      </c>
      <c r="J191" s="13">
        <v>1.2</v>
      </c>
      <c r="K191" s="13">
        <v>1.19</v>
      </c>
      <c r="L191" s="13">
        <v>1.18</v>
      </c>
      <c r="M191" s="13">
        <v>1.18</v>
      </c>
      <c r="N191" s="13">
        <v>1.17</v>
      </c>
      <c r="O191" s="13">
        <v>1.1599999999999999</v>
      </c>
      <c r="P191" s="13">
        <v>1.1599999999999999</v>
      </c>
      <c r="Q191" s="13">
        <v>1.1499999999999999</v>
      </c>
      <c r="R191" s="13">
        <v>1.1499999999999999</v>
      </c>
      <c r="S191" s="13">
        <v>1.1499999999999999</v>
      </c>
      <c r="T191" s="13">
        <v>1.1499999999999999</v>
      </c>
      <c r="U191" s="13">
        <v>1.1499999999999999</v>
      </c>
      <c r="V191" s="13">
        <v>1.1399999999999999</v>
      </c>
      <c r="W191" s="13">
        <v>1.1399999999999999</v>
      </c>
      <c r="X191" s="13">
        <v>1.1399999999999999</v>
      </c>
      <c r="Y191" s="13">
        <v>1.1299999999999999</v>
      </c>
      <c r="Z191" s="13">
        <v>1.1299999999999999</v>
      </c>
      <c r="AA191" s="13">
        <v>1.1299999999999999</v>
      </c>
      <c r="AB191" s="13">
        <v>1.1299999999999999</v>
      </c>
      <c r="AC191" s="13">
        <v>1.1299999999999999</v>
      </c>
      <c r="AD191" s="13">
        <v>1.1299999999999999</v>
      </c>
      <c r="AE191" s="13">
        <v>1.1299999999999999</v>
      </c>
      <c r="AF191" s="13">
        <v>1.1299999999999999</v>
      </c>
      <c r="AG191" s="13">
        <v>1.1499999999999999</v>
      </c>
      <c r="AH191" s="13">
        <v>1.1599999999999999</v>
      </c>
      <c r="AI191" s="13">
        <v>1.18</v>
      </c>
      <c r="AJ191" s="13">
        <v>1.21</v>
      </c>
      <c r="AK191" s="13">
        <v>1.24</v>
      </c>
    </row>
    <row r="192" spans="1:37" s="33" customFormat="1" x14ac:dyDescent="0.3">
      <c r="A192" s="13" t="str">
        <f t="shared" si="2"/>
        <v>SDG_NoInv_Base_ReproTest02PQXcafee</v>
      </c>
      <c r="B192" s="37" t="s">
        <v>220</v>
      </c>
      <c r="C192" s="38" t="s">
        <v>262</v>
      </c>
      <c r="D192" s="130" t="s">
        <v>120</v>
      </c>
      <c r="E192" s="13" t="s">
        <v>149</v>
      </c>
      <c r="F192" s="13">
        <v>2.11</v>
      </c>
      <c r="G192" s="13">
        <v>2.02</v>
      </c>
      <c r="H192" s="13">
        <v>2.06</v>
      </c>
      <c r="I192" s="13">
        <v>2.0699999999999998</v>
      </c>
      <c r="J192" s="13">
        <v>2.0699999999999998</v>
      </c>
      <c r="K192" s="13">
        <v>2.0699999999999998</v>
      </c>
      <c r="L192" s="13">
        <v>2.0699999999999998</v>
      </c>
      <c r="M192" s="13">
        <v>2.0699999999999998</v>
      </c>
      <c r="N192" s="13">
        <v>2.0699999999999998</v>
      </c>
      <c r="O192" s="13">
        <v>2.06</v>
      </c>
      <c r="P192" s="13">
        <v>2.0699999999999998</v>
      </c>
      <c r="Q192" s="13">
        <v>2.0699999999999998</v>
      </c>
      <c r="R192" s="13">
        <v>2.08</v>
      </c>
      <c r="S192" s="13">
        <v>2.08</v>
      </c>
      <c r="T192" s="13">
        <v>2.09</v>
      </c>
      <c r="U192" s="13">
        <v>2.09</v>
      </c>
      <c r="V192" s="13">
        <v>2.1</v>
      </c>
      <c r="W192" s="13">
        <v>2.1</v>
      </c>
      <c r="X192" s="13">
        <v>2.11</v>
      </c>
      <c r="Y192" s="13">
        <v>2.11</v>
      </c>
      <c r="Z192" s="13">
        <v>2.11</v>
      </c>
      <c r="AA192" s="13">
        <v>2.11</v>
      </c>
      <c r="AB192" s="13">
        <v>2.1</v>
      </c>
      <c r="AC192" s="13">
        <v>2.1</v>
      </c>
      <c r="AD192" s="13">
        <v>2.1</v>
      </c>
      <c r="AE192" s="13">
        <v>2.1</v>
      </c>
      <c r="AF192" s="13">
        <v>2.1</v>
      </c>
      <c r="AG192" s="13">
        <v>2.1</v>
      </c>
      <c r="AH192" s="13">
        <v>2.11</v>
      </c>
      <c r="AI192" s="13">
        <v>2.12</v>
      </c>
      <c r="AJ192" s="13">
        <v>2.11</v>
      </c>
      <c r="AK192" s="13">
        <v>2.11</v>
      </c>
    </row>
    <row r="193" spans="1:37" s="33" customFormat="1" x14ac:dyDescent="0.3">
      <c r="A193" s="13" t="str">
        <f t="shared" si="2"/>
        <v>SDG_NoInv_Base_ReproTest02PQXcbake</v>
      </c>
      <c r="B193" s="37" t="s">
        <v>220</v>
      </c>
      <c r="C193" s="38" t="s">
        <v>262</v>
      </c>
      <c r="D193" s="130" t="s">
        <v>120</v>
      </c>
      <c r="E193" s="13" t="s">
        <v>150</v>
      </c>
      <c r="F193" s="13">
        <v>1.21</v>
      </c>
      <c r="G193" s="13">
        <v>1.21</v>
      </c>
      <c r="H193" s="13">
        <v>1.21</v>
      </c>
      <c r="I193" s="13">
        <v>1.21</v>
      </c>
      <c r="J193" s="13">
        <v>1.21</v>
      </c>
      <c r="K193" s="13">
        <v>1.21</v>
      </c>
      <c r="L193" s="13">
        <v>1.21</v>
      </c>
      <c r="M193" s="13">
        <v>1.21</v>
      </c>
      <c r="N193" s="13">
        <v>1.21</v>
      </c>
      <c r="O193" s="13">
        <v>1.2</v>
      </c>
      <c r="P193" s="13">
        <v>1.2</v>
      </c>
      <c r="Q193" s="13">
        <v>1.2</v>
      </c>
      <c r="R193" s="13">
        <v>1.21</v>
      </c>
      <c r="S193" s="13">
        <v>1.21</v>
      </c>
      <c r="T193" s="13">
        <v>1.21</v>
      </c>
      <c r="U193" s="13">
        <v>1.21</v>
      </c>
      <c r="V193" s="13">
        <v>1.21</v>
      </c>
      <c r="W193" s="13">
        <v>1.21</v>
      </c>
      <c r="X193" s="13">
        <v>1.21</v>
      </c>
      <c r="Y193" s="13">
        <v>1.21</v>
      </c>
      <c r="Z193" s="13">
        <v>1.21</v>
      </c>
      <c r="AA193" s="13">
        <v>1.21</v>
      </c>
      <c r="AB193" s="13">
        <v>1.21</v>
      </c>
      <c r="AC193" s="13">
        <v>1.2</v>
      </c>
      <c r="AD193" s="13">
        <v>1.2</v>
      </c>
      <c r="AE193" s="13">
        <v>1.21</v>
      </c>
      <c r="AF193" s="13">
        <v>1.21</v>
      </c>
      <c r="AG193" s="13">
        <v>1.21</v>
      </c>
      <c r="AH193" s="13">
        <v>1.21</v>
      </c>
      <c r="AI193" s="13">
        <v>1.21</v>
      </c>
      <c r="AJ193" s="13">
        <v>1.22</v>
      </c>
      <c r="AK193" s="13">
        <v>1.23</v>
      </c>
    </row>
    <row r="194" spans="1:37" s="33" customFormat="1" x14ac:dyDescent="0.3">
      <c r="A194" s="13" t="str">
        <f t="shared" ref="A194:A257" si="3">_xlfn.CONCAT(C194,D194,E194)</f>
        <v>SDG_NoInv_Base_ReproTest02PQXcsuga</v>
      </c>
      <c r="B194" s="37" t="s">
        <v>220</v>
      </c>
      <c r="C194" s="38" t="s">
        <v>262</v>
      </c>
      <c r="D194" s="130" t="s">
        <v>120</v>
      </c>
      <c r="E194" s="13" t="s">
        <v>151</v>
      </c>
      <c r="F194" s="13">
        <v>1.5</v>
      </c>
      <c r="G194" s="13">
        <v>1.5</v>
      </c>
      <c r="H194" s="13">
        <v>1.49</v>
      </c>
      <c r="I194" s="13">
        <v>1.49</v>
      </c>
      <c r="J194" s="13">
        <v>1.49</v>
      </c>
      <c r="K194" s="13">
        <v>1.48</v>
      </c>
      <c r="L194" s="13">
        <v>1.48</v>
      </c>
      <c r="M194" s="13">
        <v>1.48</v>
      </c>
      <c r="N194" s="13">
        <v>1.48</v>
      </c>
      <c r="O194" s="13">
        <v>1.47</v>
      </c>
      <c r="P194" s="13">
        <v>1.47</v>
      </c>
      <c r="Q194" s="13">
        <v>1.47</v>
      </c>
      <c r="R194" s="13">
        <v>1.47</v>
      </c>
      <c r="S194" s="13">
        <v>1.47</v>
      </c>
      <c r="T194" s="13">
        <v>1.47</v>
      </c>
      <c r="U194" s="13">
        <v>1.47</v>
      </c>
      <c r="V194" s="13">
        <v>1.47</v>
      </c>
      <c r="W194" s="13">
        <v>1.47</v>
      </c>
      <c r="X194" s="13">
        <v>1.47</v>
      </c>
      <c r="Y194" s="13">
        <v>1.47</v>
      </c>
      <c r="Z194" s="13">
        <v>1.47</v>
      </c>
      <c r="AA194" s="13">
        <v>1.47</v>
      </c>
      <c r="AB194" s="13">
        <v>1.46</v>
      </c>
      <c r="AC194" s="13">
        <v>1.45</v>
      </c>
      <c r="AD194" s="13">
        <v>1.45</v>
      </c>
      <c r="AE194" s="13">
        <v>1.45</v>
      </c>
      <c r="AF194" s="13">
        <v>1.45</v>
      </c>
      <c r="AG194" s="13">
        <v>1.45</v>
      </c>
      <c r="AH194" s="13">
        <v>1.43</v>
      </c>
      <c r="AI194" s="13">
        <v>1.42</v>
      </c>
      <c r="AJ194" s="13">
        <v>1.42</v>
      </c>
      <c r="AK194" s="13">
        <v>1.41</v>
      </c>
    </row>
    <row r="195" spans="1:37" s="33" customFormat="1" x14ac:dyDescent="0.3">
      <c r="A195" s="13" t="str">
        <f t="shared" si="3"/>
        <v>SDG_NoInv_Base_ReproTest02PQXcconf</v>
      </c>
      <c r="B195" s="37" t="s">
        <v>220</v>
      </c>
      <c r="C195" s="38" t="s">
        <v>262</v>
      </c>
      <c r="D195" s="130" t="s">
        <v>120</v>
      </c>
      <c r="E195" s="13" t="s">
        <v>152</v>
      </c>
      <c r="F195" s="13">
        <v>1.34</v>
      </c>
      <c r="G195" s="13">
        <v>1.32</v>
      </c>
      <c r="H195" s="13">
        <v>1.33</v>
      </c>
      <c r="I195" s="13">
        <v>1.33</v>
      </c>
      <c r="J195" s="13">
        <v>1.33</v>
      </c>
      <c r="K195" s="13">
        <v>1.33</v>
      </c>
      <c r="L195" s="13">
        <v>1.33</v>
      </c>
      <c r="M195" s="13">
        <v>1.33</v>
      </c>
      <c r="N195" s="13">
        <v>1.33</v>
      </c>
      <c r="O195" s="13">
        <v>1.33</v>
      </c>
      <c r="P195" s="13">
        <v>1.33</v>
      </c>
      <c r="Q195" s="13">
        <v>1.33</v>
      </c>
      <c r="R195" s="13">
        <v>1.34</v>
      </c>
      <c r="S195" s="13">
        <v>1.34</v>
      </c>
      <c r="T195" s="13">
        <v>1.35</v>
      </c>
      <c r="U195" s="13">
        <v>1.35</v>
      </c>
      <c r="V195" s="13">
        <v>1.35</v>
      </c>
      <c r="W195" s="13">
        <v>1.35</v>
      </c>
      <c r="X195" s="13">
        <v>1.36</v>
      </c>
      <c r="Y195" s="13">
        <v>1.35</v>
      </c>
      <c r="Z195" s="13">
        <v>1.35</v>
      </c>
      <c r="AA195" s="13">
        <v>1.35</v>
      </c>
      <c r="AB195" s="13">
        <v>1.35</v>
      </c>
      <c r="AC195" s="13">
        <v>1.35</v>
      </c>
      <c r="AD195" s="13">
        <v>1.35</v>
      </c>
      <c r="AE195" s="13">
        <v>1.35</v>
      </c>
      <c r="AF195" s="13">
        <v>1.35</v>
      </c>
      <c r="AG195" s="13">
        <v>1.35</v>
      </c>
      <c r="AH195" s="13">
        <v>1.35</v>
      </c>
      <c r="AI195" s="13">
        <v>1.35</v>
      </c>
      <c r="AJ195" s="13">
        <v>1.34</v>
      </c>
      <c r="AK195" s="13">
        <v>1.34</v>
      </c>
    </row>
    <row r="196" spans="1:37" s="33" customFormat="1" x14ac:dyDescent="0.3">
      <c r="A196" s="13" t="str">
        <f t="shared" si="3"/>
        <v>SDG_NoInv_Base_ReproTest02PQXcpast</v>
      </c>
      <c r="B196" s="37" t="s">
        <v>220</v>
      </c>
      <c r="C196" s="38" t="s">
        <v>262</v>
      </c>
      <c r="D196" s="130" t="s">
        <v>120</v>
      </c>
      <c r="E196" s="13" t="s">
        <v>153</v>
      </c>
      <c r="F196" s="13">
        <v>1.44</v>
      </c>
      <c r="G196" s="13">
        <v>1.39</v>
      </c>
      <c r="H196" s="13">
        <v>1.39</v>
      </c>
      <c r="I196" s="13">
        <v>1.39</v>
      </c>
      <c r="J196" s="13">
        <v>1.39</v>
      </c>
      <c r="K196" s="13">
        <v>1.39</v>
      </c>
      <c r="L196" s="13">
        <v>1.39</v>
      </c>
      <c r="M196" s="13">
        <v>1.39</v>
      </c>
      <c r="N196" s="13">
        <v>1.39</v>
      </c>
      <c r="O196" s="13">
        <v>1.4</v>
      </c>
      <c r="P196" s="13">
        <v>1.4</v>
      </c>
      <c r="Q196" s="13">
        <v>1.39</v>
      </c>
      <c r="R196" s="13">
        <v>1.39</v>
      </c>
      <c r="S196" s="13">
        <v>1.4</v>
      </c>
      <c r="T196" s="13">
        <v>1.4</v>
      </c>
      <c r="U196" s="13">
        <v>1.4</v>
      </c>
      <c r="V196" s="13">
        <v>1.4</v>
      </c>
      <c r="W196" s="13">
        <v>1.4</v>
      </c>
      <c r="X196" s="13">
        <v>1.41</v>
      </c>
      <c r="Y196" s="13">
        <v>1.4</v>
      </c>
      <c r="Z196" s="13">
        <v>1.4</v>
      </c>
      <c r="AA196" s="13">
        <v>1.4</v>
      </c>
      <c r="AB196" s="13">
        <v>1.4</v>
      </c>
      <c r="AC196" s="13">
        <v>1.4</v>
      </c>
      <c r="AD196" s="13">
        <v>1.4</v>
      </c>
      <c r="AE196" s="13">
        <v>1.4</v>
      </c>
      <c r="AF196" s="13">
        <v>1.4</v>
      </c>
      <c r="AG196" s="13">
        <v>1.4</v>
      </c>
      <c r="AH196" s="13">
        <v>1.41</v>
      </c>
      <c r="AI196" s="13">
        <v>1.41</v>
      </c>
      <c r="AJ196" s="13">
        <v>1.42</v>
      </c>
      <c r="AK196" s="13">
        <v>1.42</v>
      </c>
    </row>
    <row r="197" spans="1:37" s="33" customFormat="1" x14ac:dyDescent="0.3">
      <c r="A197" s="13" t="str">
        <f t="shared" si="3"/>
        <v>SDG_NoInv_Base_ReproTest02PQXcofoo</v>
      </c>
      <c r="B197" s="37" t="s">
        <v>220</v>
      </c>
      <c r="C197" s="38" t="s">
        <v>262</v>
      </c>
      <c r="D197" s="130" t="s">
        <v>120</v>
      </c>
      <c r="E197" s="13" t="s">
        <v>154</v>
      </c>
      <c r="F197" s="13">
        <v>1.49</v>
      </c>
      <c r="G197" s="13">
        <v>1.48</v>
      </c>
      <c r="H197" s="13">
        <v>1.47</v>
      </c>
      <c r="I197" s="13">
        <v>1.48</v>
      </c>
      <c r="J197" s="13">
        <v>1.48</v>
      </c>
      <c r="K197" s="13">
        <v>1.48</v>
      </c>
      <c r="L197" s="13">
        <v>1.47</v>
      </c>
      <c r="M197" s="13">
        <v>1.48</v>
      </c>
      <c r="N197" s="13">
        <v>1.48</v>
      </c>
      <c r="O197" s="13">
        <v>1.47</v>
      </c>
      <c r="P197" s="13">
        <v>1.47</v>
      </c>
      <c r="Q197" s="13">
        <v>1.47</v>
      </c>
      <c r="R197" s="13">
        <v>1.47</v>
      </c>
      <c r="S197" s="13">
        <v>1.48</v>
      </c>
      <c r="T197" s="13">
        <v>1.48</v>
      </c>
      <c r="U197" s="13">
        <v>1.48</v>
      </c>
      <c r="V197" s="13">
        <v>1.49</v>
      </c>
      <c r="W197" s="13">
        <v>1.49</v>
      </c>
      <c r="X197" s="13">
        <v>1.49</v>
      </c>
      <c r="Y197" s="13">
        <v>1.49</v>
      </c>
      <c r="Z197" s="13">
        <v>1.49</v>
      </c>
      <c r="AA197" s="13">
        <v>1.49</v>
      </c>
      <c r="AB197" s="13">
        <v>1.48</v>
      </c>
      <c r="AC197" s="13">
        <v>1.48</v>
      </c>
      <c r="AD197" s="13">
        <v>1.48</v>
      </c>
      <c r="AE197" s="13">
        <v>1.48</v>
      </c>
      <c r="AF197" s="13">
        <v>1.48</v>
      </c>
      <c r="AG197" s="13">
        <v>1.48</v>
      </c>
      <c r="AH197" s="13">
        <v>1.48</v>
      </c>
      <c r="AI197" s="13">
        <v>1.47</v>
      </c>
      <c r="AJ197" s="13">
        <v>1.47</v>
      </c>
      <c r="AK197" s="13">
        <v>1.48</v>
      </c>
    </row>
    <row r="198" spans="1:37" s="33" customFormat="1" x14ac:dyDescent="0.3">
      <c r="A198" s="13" t="str">
        <f t="shared" si="3"/>
        <v>SDG_NoInv_Base_ReproTest02PQXcbevt</v>
      </c>
      <c r="B198" s="37" t="s">
        <v>220</v>
      </c>
      <c r="C198" s="38" t="s">
        <v>262</v>
      </c>
      <c r="D198" s="130" t="s">
        <v>120</v>
      </c>
      <c r="E198" s="13" t="s">
        <v>155</v>
      </c>
      <c r="F198" s="13">
        <v>2.2000000000000002</v>
      </c>
      <c r="G198" s="13">
        <v>2.14</v>
      </c>
      <c r="H198" s="13">
        <v>2.1</v>
      </c>
      <c r="I198" s="13">
        <v>2.09</v>
      </c>
      <c r="J198" s="13">
        <v>2.09</v>
      </c>
      <c r="K198" s="13">
        <v>2.09</v>
      </c>
      <c r="L198" s="13">
        <v>2.09</v>
      </c>
      <c r="M198" s="13">
        <v>2.09</v>
      </c>
      <c r="N198" s="13">
        <v>2.09</v>
      </c>
      <c r="O198" s="13">
        <v>2.0699999999999998</v>
      </c>
      <c r="P198" s="13">
        <v>2.0699999999999998</v>
      </c>
      <c r="Q198" s="13">
        <v>2.08</v>
      </c>
      <c r="R198" s="13">
        <v>2.09</v>
      </c>
      <c r="S198" s="13">
        <v>2.1</v>
      </c>
      <c r="T198" s="13">
        <v>2.1</v>
      </c>
      <c r="U198" s="13">
        <v>2.11</v>
      </c>
      <c r="V198" s="13">
        <v>2.12</v>
      </c>
      <c r="W198" s="13">
        <v>2.13</v>
      </c>
      <c r="X198" s="13">
        <v>2.14</v>
      </c>
      <c r="Y198" s="13">
        <v>2.14</v>
      </c>
      <c r="Z198" s="13">
        <v>2.15</v>
      </c>
      <c r="AA198" s="13">
        <v>2.15</v>
      </c>
      <c r="AB198" s="13">
        <v>2.15</v>
      </c>
      <c r="AC198" s="13">
        <v>2.15</v>
      </c>
      <c r="AD198" s="13">
        <v>2.15</v>
      </c>
      <c r="AE198" s="13">
        <v>2.16</v>
      </c>
      <c r="AF198" s="13">
        <v>2.17</v>
      </c>
      <c r="AG198" s="13">
        <v>2.17</v>
      </c>
      <c r="AH198" s="13">
        <v>2.16</v>
      </c>
      <c r="AI198" s="13">
        <v>2.16</v>
      </c>
      <c r="AJ198" s="13">
        <v>2.16</v>
      </c>
      <c r="AK198" s="13">
        <v>2.16</v>
      </c>
    </row>
    <row r="199" spans="1:37" s="33" customFormat="1" x14ac:dyDescent="0.3">
      <c r="A199" s="13" t="str">
        <f t="shared" si="3"/>
        <v>SDG_NoInv_Base_ReproTest02PQXctext</v>
      </c>
      <c r="B199" s="37" t="s">
        <v>220</v>
      </c>
      <c r="C199" s="38" t="s">
        <v>262</v>
      </c>
      <c r="D199" s="130" t="s">
        <v>120</v>
      </c>
      <c r="E199" s="13" t="s">
        <v>102</v>
      </c>
      <c r="F199" s="13">
        <v>1.37</v>
      </c>
      <c r="G199" s="13">
        <v>1.4</v>
      </c>
      <c r="H199" s="13">
        <v>1.41</v>
      </c>
      <c r="I199" s="13">
        <v>1.42</v>
      </c>
      <c r="J199" s="13">
        <v>1.42</v>
      </c>
      <c r="K199" s="13">
        <v>1.42</v>
      </c>
      <c r="L199" s="13">
        <v>1.42</v>
      </c>
      <c r="M199" s="13">
        <v>1.42</v>
      </c>
      <c r="N199" s="13">
        <v>1.43</v>
      </c>
      <c r="O199" s="13">
        <v>1.43</v>
      </c>
      <c r="P199" s="13">
        <v>1.43</v>
      </c>
      <c r="Q199" s="13">
        <v>1.44</v>
      </c>
      <c r="R199" s="13">
        <v>1.44</v>
      </c>
      <c r="S199" s="13">
        <v>1.45</v>
      </c>
      <c r="T199" s="13">
        <v>1.45</v>
      </c>
      <c r="U199" s="13">
        <v>1.45</v>
      </c>
      <c r="V199" s="13">
        <v>1.46</v>
      </c>
      <c r="W199" s="13">
        <v>1.46</v>
      </c>
      <c r="X199" s="13">
        <v>1.46</v>
      </c>
      <c r="Y199" s="13">
        <v>1.47</v>
      </c>
      <c r="Z199" s="13">
        <v>1.47</v>
      </c>
      <c r="AA199" s="13">
        <v>1.47</v>
      </c>
      <c r="AB199" s="13">
        <v>1.47</v>
      </c>
      <c r="AC199" s="13">
        <v>1.47</v>
      </c>
      <c r="AD199" s="13">
        <v>1.47</v>
      </c>
      <c r="AE199" s="13">
        <v>1.47</v>
      </c>
      <c r="AF199" s="13">
        <v>1.47</v>
      </c>
      <c r="AG199" s="13">
        <v>1.47</v>
      </c>
      <c r="AH199" s="13">
        <v>1.47</v>
      </c>
      <c r="AI199" s="13">
        <v>1.46</v>
      </c>
      <c r="AJ199" s="13">
        <v>1.45</v>
      </c>
      <c r="AK199" s="13">
        <v>1.45</v>
      </c>
    </row>
    <row r="200" spans="1:37" s="33" customFormat="1" x14ac:dyDescent="0.3">
      <c r="A200" s="13" t="str">
        <f t="shared" si="3"/>
        <v>SDG_NoInv_Base_ReproTest02PQXcclth</v>
      </c>
      <c r="B200" s="37" t="s">
        <v>220</v>
      </c>
      <c r="C200" s="38" t="s">
        <v>262</v>
      </c>
      <c r="D200" s="130" t="s">
        <v>120</v>
      </c>
      <c r="E200" s="13" t="s">
        <v>156</v>
      </c>
      <c r="F200" s="13">
        <v>1.33</v>
      </c>
      <c r="G200" s="13">
        <v>1.37</v>
      </c>
      <c r="H200" s="13">
        <v>1.37</v>
      </c>
      <c r="I200" s="13">
        <v>1.37</v>
      </c>
      <c r="J200" s="13">
        <v>1.37</v>
      </c>
      <c r="K200" s="13">
        <v>1.37</v>
      </c>
      <c r="L200" s="13">
        <v>1.37</v>
      </c>
      <c r="M200" s="13">
        <v>1.38</v>
      </c>
      <c r="N200" s="13">
        <v>1.38</v>
      </c>
      <c r="O200" s="13">
        <v>1.39</v>
      </c>
      <c r="P200" s="13">
        <v>1.39</v>
      </c>
      <c r="Q200" s="13">
        <v>1.4</v>
      </c>
      <c r="R200" s="13">
        <v>1.4</v>
      </c>
      <c r="S200" s="13">
        <v>1.4</v>
      </c>
      <c r="T200" s="13">
        <v>1.41</v>
      </c>
      <c r="U200" s="13">
        <v>1.41</v>
      </c>
      <c r="V200" s="13">
        <v>1.42</v>
      </c>
      <c r="W200" s="13">
        <v>1.42</v>
      </c>
      <c r="X200" s="13">
        <v>1.42</v>
      </c>
      <c r="Y200" s="13">
        <v>1.42</v>
      </c>
      <c r="Z200" s="13">
        <v>1.42</v>
      </c>
      <c r="AA200" s="13">
        <v>1.42</v>
      </c>
      <c r="AB200" s="13">
        <v>1.42</v>
      </c>
      <c r="AC200" s="13">
        <v>1.42</v>
      </c>
      <c r="AD200" s="13">
        <v>1.43</v>
      </c>
      <c r="AE200" s="13">
        <v>1.43</v>
      </c>
      <c r="AF200" s="13">
        <v>1.43</v>
      </c>
      <c r="AG200" s="13">
        <v>1.43</v>
      </c>
      <c r="AH200" s="13">
        <v>1.42</v>
      </c>
      <c r="AI200" s="13">
        <v>1.41</v>
      </c>
      <c r="AJ200" s="13">
        <v>1.41</v>
      </c>
      <c r="AK200" s="13">
        <v>1.41</v>
      </c>
    </row>
    <row r="201" spans="1:37" s="33" customFormat="1" x14ac:dyDescent="0.3">
      <c r="A201" s="13" t="str">
        <f t="shared" si="3"/>
        <v>SDG_NoInv_Base_ReproTest02PQXcleat</v>
      </c>
      <c r="B201" s="37" t="s">
        <v>220</v>
      </c>
      <c r="C201" s="38" t="s">
        <v>262</v>
      </c>
      <c r="D201" s="130" t="s">
        <v>120</v>
      </c>
      <c r="E201" s="13" t="s">
        <v>103</v>
      </c>
      <c r="F201" s="13">
        <v>1.1599999999999999</v>
      </c>
      <c r="G201" s="13">
        <v>1.1599999999999999</v>
      </c>
      <c r="H201" s="13">
        <v>1.17</v>
      </c>
      <c r="I201" s="13">
        <v>1.1599999999999999</v>
      </c>
      <c r="J201" s="13">
        <v>1.1599999999999999</v>
      </c>
      <c r="K201" s="13">
        <v>1.1599999999999999</v>
      </c>
      <c r="L201" s="13">
        <v>1.1599999999999999</v>
      </c>
      <c r="M201" s="13">
        <v>1.17</v>
      </c>
      <c r="N201" s="13">
        <v>1.17</v>
      </c>
      <c r="O201" s="13">
        <v>1.19</v>
      </c>
      <c r="P201" s="13">
        <v>1.18</v>
      </c>
      <c r="Q201" s="13">
        <v>1.18</v>
      </c>
      <c r="R201" s="13">
        <v>1.18</v>
      </c>
      <c r="S201" s="13">
        <v>1.17</v>
      </c>
      <c r="T201" s="13">
        <v>1.17</v>
      </c>
      <c r="U201" s="13">
        <v>1.17</v>
      </c>
      <c r="V201" s="13">
        <v>1.17</v>
      </c>
      <c r="W201" s="13">
        <v>1.18</v>
      </c>
      <c r="X201" s="13">
        <v>1.18</v>
      </c>
      <c r="Y201" s="13">
        <v>1.18</v>
      </c>
      <c r="Z201" s="13">
        <v>1.18</v>
      </c>
      <c r="AA201" s="13">
        <v>1.18</v>
      </c>
      <c r="AB201" s="13">
        <v>1.18</v>
      </c>
      <c r="AC201" s="13">
        <v>1.18</v>
      </c>
      <c r="AD201" s="13">
        <v>1.18</v>
      </c>
      <c r="AE201" s="13">
        <v>1.18</v>
      </c>
      <c r="AF201" s="13">
        <v>1.18</v>
      </c>
      <c r="AG201" s="13">
        <v>1.18</v>
      </c>
      <c r="AH201" s="13">
        <v>1.18</v>
      </c>
      <c r="AI201" s="13">
        <v>1.18</v>
      </c>
      <c r="AJ201" s="13">
        <v>1.18</v>
      </c>
      <c r="AK201" s="13">
        <v>1.18</v>
      </c>
    </row>
    <row r="202" spans="1:37" s="33" customFormat="1" x14ac:dyDescent="0.3">
      <c r="A202" s="13" t="str">
        <f t="shared" si="3"/>
        <v>SDG_NoInv_Base_ReproTest02PQXcfoot</v>
      </c>
      <c r="B202" s="37" t="s">
        <v>220</v>
      </c>
      <c r="C202" s="38" t="s">
        <v>262</v>
      </c>
      <c r="D202" s="130" t="s">
        <v>120</v>
      </c>
      <c r="E202" s="13" t="s">
        <v>157</v>
      </c>
      <c r="F202" s="13">
        <v>1.21</v>
      </c>
      <c r="G202" s="13">
        <v>1.22</v>
      </c>
      <c r="H202" s="13">
        <v>1.23</v>
      </c>
      <c r="I202" s="13">
        <v>1.23</v>
      </c>
      <c r="J202" s="13">
        <v>1.23</v>
      </c>
      <c r="K202" s="13">
        <v>1.23</v>
      </c>
      <c r="L202" s="13">
        <v>1.23</v>
      </c>
      <c r="M202" s="13">
        <v>1.24</v>
      </c>
      <c r="N202" s="13">
        <v>1.24</v>
      </c>
      <c r="O202" s="13">
        <v>1.27</v>
      </c>
      <c r="P202" s="13">
        <v>1.27</v>
      </c>
      <c r="Q202" s="13">
        <v>1.28</v>
      </c>
      <c r="R202" s="13">
        <v>1.28</v>
      </c>
      <c r="S202" s="13">
        <v>1.28</v>
      </c>
      <c r="T202" s="13">
        <v>1.28</v>
      </c>
      <c r="U202" s="13">
        <v>1.29</v>
      </c>
      <c r="V202" s="13">
        <v>1.29</v>
      </c>
      <c r="W202" s="13">
        <v>1.29</v>
      </c>
      <c r="X202" s="13">
        <v>1.29</v>
      </c>
      <c r="Y202" s="13">
        <v>1.3</v>
      </c>
      <c r="Z202" s="13">
        <v>1.29</v>
      </c>
      <c r="AA202" s="13">
        <v>1.3</v>
      </c>
      <c r="AB202" s="13">
        <v>1.3</v>
      </c>
      <c r="AC202" s="13">
        <v>1.3</v>
      </c>
      <c r="AD202" s="13">
        <v>1.3</v>
      </c>
      <c r="AE202" s="13">
        <v>1.3</v>
      </c>
      <c r="AF202" s="13">
        <v>1.3</v>
      </c>
      <c r="AG202" s="13">
        <v>1.31</v>
      </c>
      <c r="AH202" s="13">
        <v>1.3</v>
      </c>
      <c r="AI202" s="13">
        <v>1.29</v>
      </c>
      <c r="AJ202" s="13">
        <v>1.29</v>
      </c>
      <c r="AK202" s="13">
        <v>1.28</v>
      </c>
    </row>
    <row r="203" spans="1:37" s="33" customFormat="1" x14ac:dyDescent="0.3">
      <c r="A203" s="13" t="str">
        <f t="shared" si="3"/>
        <v>SDG_NoInv_Base_ReproTest02PQXcwood</v>
      </c>
      <c r="B203" s="37" t="s">
        <v>220</v>
      </c>
      <c r="C203" s="38" t="s">
        <v>262</v>
      </c>
      <c r="D203" s="130" t="s">
        <v>120</v>
      </c>
      <c r="E203" s="13" t="s">
        <v>158</v>
      </c>
      <c r="F203" s="13">
        <v>1.21</v>
      </c>
      <c r="G203" s="13">
        <v>1.23</v>
      </c>
      <c r="H203" s="13">
        <v>1.23</v>
      </c>
      <c r="I203" s="13">
        <v>1.24</v>
      </c>
      <c r="J203" s="13">
        <v>1.23</v>
      </c>
      <c r="K203" s="13">
        <v>1.23</v>
      </c>
      <c r="L203" s="13">
        <v>1.23</v>
      </c>
      <c r="M203" s="13">
        <v>1.24</v>
      </c>
      <c r="N203" s="13">
        <v>1.24</v>
      </c>
      <c r="O203" s="13">
        <v>1.22</v>
      </c>
      <c r="P203" s="13">
        <v>1.22</v>
      </c>
      <c r="Q203" s="13">
        <v>1.22</v>
      </c>
      <c r="R203" s="13">
        <v>1.23</v>
      </c>
      <c r="S203" s="13">
        <v>1.23</v>
      </c>
      <c r="T203" s="13">
        <v>1.23</v>
      </c>
      <c r="U203" s="13">
        <v>1.23</v>
      </c>
      <c r="V203" s="13">
        <v>1.24</v>
      </c>
      <c r="W203" s="13">
        <v>1.24</v>
      </c>
      <c r="X203" s="13">
        <v>1.24</v>
      </c>
      <c r="Y203" s="13">
        <v>1.24</v>
      </c>
      <c r="Z203" s="13">
        <v>1.24</v>
      </c>
      <c r="AA203" s="13">
        <v>1.24</v>
      </c>
      <c r="AB203" s="13">
        <v>1.23</v>
      </c>
      <c r="AC203" s="13">
        <v>1.23</v>
      </c>
      <c r="AD203" s="13">
        <v>1.23</v>
      </c>
      <c r="AE203" s="13">
        <v>1.23</v>
      </c>
      <c r="AF203" s="13">
        <v>1.23</v>
      </c>
      <c r="AG203" s="13">
        <v>1.23</v>
      </c>
      <c r="AH203" s="13">
        <v>1.23</v>
      </c>
      <c r="AI203" s="13">
        <v>1.23</v>
      </c>
      <c r="AJ203" s="13">
        <v>1.23</v>
      </c>
      <c r="AK203" s="13">
        <v>1.23</v>
      </c>
    </row>
    <row r="204" spans="1:37" s="33" customFormat="1" x14ac:dyDescent="0.3">
      <c r="A204" s="13" t="str">
        <f t="shared" si="3"/>
        <v>SDG_NoInv_Base_ReproTest02PQXcpapr</v>
      </c>
      <c r="B204" s="37" t="s">
        <v>220</v>
      </c>
      <c r="C204" s="38" t="s">
        <v>262</v>
      </c>
      <c r="D204" s="130" t="s">
        <v>120</v>
      </c>
      <c r="E204" s="13" t="s">
        <v>159</v>
      </c>
      <c r="F204" s="13">
        <v>1.32</v>
      </c>
      <c r="G204" s="13">
        <v>1.32</v>
      </c>
      <c r="H204" s="13">
        <v>1.31</v>
      </c>
      <c r="I204" s="13">
        <v>1.3</v>
      </c>
      <c r="J204" s="13">
        <v>1.3</v>
      </c>
      <c r="K204" s="13">
        <v>1.3</v>
      </c>
      <c r="L204" s="13">
        <v>1.29</v>
      </c>
      <c r="M204" s="13">
        <v>1.31</v>
      </c>
      <c r="N204" s="13">
        <v>1.31</v>
      </c>
      <c r="O204" s="13">
        <v>1.3</v>
      </c>
      <c r="P204" s="13">
        <v>1.3</v>
      </c>
      <c r="Q204" s="13">
        <v>1.31</v>
      </c>
      <c r="R204" s="13">
        <v>1.28</v>
      </c>
      <c r="S204" s="13">
        <v>1.28</v>
      </c>
      <c r="T204" s="13">
        <v>1.29</v>
      </c>
      <c r="U204" s="13">
        <v>1.29</v>
      </c>
      <c r="V204" s="13">
        <v>1.29</v>
      </c>
      <c r="W204" s="13">
        <v>1.29</v>
      </c>
      <c r="X204" s="13">
        <v>1.29</v>
      </c>
      <c r="Y204" s="13">
        <v>1.29</v>
      </c>
      <c r="Z204" s="13">
        <v>1.29</v>
      </c>
      <c r="AA204" s="13">
        <v>1.29</v>
      </c>
      <c r="AB204" s="13">
        <v>1.29</v>
      </c>
      <c r="AC204" s="13">
        <v>1.28</v>
      </c>
      <c r="AD204" s="13">
        <v>1.28</v>
      </c>
      <c r="AE204" s="13">
        <v>1.28</v>
      </c>
      <c r="AF204" s="13">
        <v>1.29</v>
      </c>
      <c r="AG204" s="13">
        <v>1.29</v>
      </c>
      <c r="AH204" s="13">
        <v>1.28</v>
      </c>
      <c r="AI204" s="13">
        <v>1.27</v>
      </c>
      <c r="AJ204" s="13">
        <v>1.27</v>
      </c>
      <c r="AK204" s="13">
        <v>1.26</v>
      </c>
    </row>
    <row r="205" spans="1:37" s="33" customFormat="1" x14ac:dyDescent="0.3">
      <c r="A205" s="13" t="str">
        <f t="shared" si="3"/>
        <v>SDG_NoInv_Base_ReproTest02PQXcprnt</v>
      </c>
      <c r="B205" s="37" t="s">
        <v>220</v>
      </c>
      <c r="C205" s="38" t="s">
        <v>262</v>
      </c>
      <c r="D205" s="130" t="s">
        <v>120</v>
      </c>
      <c r="E205" s="13" t="s">
        <v>104</v>
      </c>
      <c r="F205" s="13">
        <v>1.42</v>
      </c>
      <c r="G205" s="13">
        <v>1.45</v>
      </c>
      <c r="H205" s="13">
        <v>1.45</v>
      </c>
      <c r="I205" s="13">
        <v>1.45</v>
      </c>
      <c r="J205" s="13">
        <v>1.45</v>
      </c>
      <c r="K205" s="13">
        <v>1.45</v>
      </c>
      <c r="L205" s="13">
        <v>1.45</v>
      </c>
      <c r="M205" s="13">
        <v>1.46</v>
      </c>
      <c r="N205" s="13">
        <v>1.46</v>
      </c>
      <c r="O205" s="13">
        <v>1.45</v>
      </c>
      <c r="P205" s="13">
        <v>1.45</v>
      </c>
      <c r="Q205" s="13">
        <v>1.46</v>
      </c>
      <c r="R205" s="13">
        <v>1.46</v>
      </c>
      <c r="S205" s="13">
        <v>1.46</v>
      </c>
      <c r="T205" s="13">
        <v>1.46</v>
      </c>
      <c r="U205" s="13">
        <v>1.47</v>
      </c>
      <c r="V205" s="13">
        <v>1.47</v>
      </c>
      <c r="W205" s="13">
        <v>1.47</v>
      </c>
      <c r="X205" s="13">
        <v>1.48</v>
      </c>
      <c r="Y205" s="13">
        <v>1.47</v>
      </c>
      <c r="Z205" s="13">
        <v>1.47</v>
      </c>
      <c r="AA205" s="13">
        <v>1.47</v>
      </c>
      <c r="AB205" s="13">
        <v>1.46</v>
      </c>
      <c r="AC205" s="13">
        <v>1.46</v>
      </c>
      <c r="AD205" s="13">
        <v>1.46</v>
      </c>
      <c r="AE205" s="13">
        <v>1.46</v>
      </c>
      <c r="AF205" s="13">
        <v>1.46</v>
      </c>
      <c r="AG205" s="13">
        <v>1.46</v>
      </c>
      <c r="AH205" s="13">
        <v>1.45</v>
      </c>
      <c r="AI205" s="13">
        <v>1.44</v>
      </c>
      <c r="AJ205" s="13">
        <v>1.43</v>
      </c>
      <c r="AK205" s="13">
        <v>1.43</v>
      </c>
    </row>
    <row r="206" spans="1:37" s="33" customFormat="1" x14ac:dyDescent="0.3">
      <c r="A206" s="13" t="str">
        <f t="shared" si="3"/>
        <v>SDG_NoInv_Base_ReproTest02PQXcpetr-p</v>
      </c>
      <c r="B206" s="37" t="s">
        <v>220</v>
      </c>
      <c r="C206" s="38" t="s">
        <v>262</v>
      </c>
      <c r="D206" s="130" t="s">
        <v>120</v>
      </c>
      <c r="E206" s="13" t="s">
        <v>160</v>
      </c>
      <c r="F206" s="13">
        <v>0.5</v>
      </c>
      <c r="G206" s="13">
        <v>0.51</v>
      </c>
      <c r="H206" s="13">
        <v>0.51</v>
      </c>
      <c r="I206" s="13">
        <v>0.51</v>
      </c>
      <c r="J206" s="13">
        <v>0.51</v>
      </c>
      <c r="K206" s="13">
        <v>0.51</v>
      </c>
      <c r="L206" s="13">
        <v>0.51</v>
      </c>
      <c r="M206" s="13">
        <v>0.52</v>
      </c>
      <c r="N206" s="13">
        <v>0.52</v>
      </c>
      <c r="O206" s="13">
        <v>0.54</v>
      </c>
      <c r="P206" s="13">
        <v>0.55000000000000004</v>
      </c>
      <c r="Q206" s="13">
        <v>0.55000000000000004</v>
      </c>
      <c r="R206" s="13">
        <v>0.55000000000000004</v>
      </c>
      <c r="S206" s="13">
        <v>0.55000000000000004</v>
      </c>
      <c r="T206" s="13">
        <v>0.55000000000000004</v>
      </c>
      <c r="U206" s="13">
        <v>0.55000000000000004</v>
      </c>
      <c r="V206" s="13">
        <v>0.55000000000000004</v>
      </c>
      <c r="W206" s="13">
        <v>0.55000000000000004</v>
      </c>
      <c r="X206" s="13">
        <v>0.56000000000000005</v>
      </c>
      <c r="Y206" s="13">
        <v>0.56000000000000005</v>
      </c>
      <c r="Z206" s="13">
        <v>0.56000000000000005</v>
      </c>
      <c r="AA206" s="13">
        <v>0.56000000000000005</v>
      </c>
      <c r="AB206" s="13">
        <v>0.56000000000000005</v>
      </c>
      <c r="AC206" s="13">
        <v>0.56999999999999995</v>
      </c>
      <c r="AD206" s="13">
        <v>0.56999999999999995</v>
      </c>
      <c r="AE206" s="13">
        <v>0.56999999999999995</v>
      </c>
      <c r="AF206" s="13">
        <v>0.56999999999999995</v>
      </c>
      <c r="AG206" s="13">
        <v>0.56999999999999995</v>
      </c>
      <c r="AH206" s="13">
        <v>0.56999999999999995</v>
      </c>
      <c r="AI206" s="13">
        <v>0.56000000000000005</v>
      </c>
      <c r="AJ206" s="13">
        <v>0.56000000000000005</v>
      </c>
      <c r="AK206" s="13">
        <v>0.55000000000000004</v>
      </c>
    </row>
    <row r="207" spans="1:37" s="33" customFormat="1" x14ac:dyDescent="0.3">
      <c r="A207" s="13" t="str">
        <f t="shared" si="3"/>
        <v>SDG_NoInv_Base_ReproTest02PQXcpetr-d</v>
      </c>
      <c r="B207" s="37" t="s">
        <v>220</v>
      </c>
      <c r="C207" s="38" t="s">
        <v>262</v>
      </c>
      <c r="D207" s="130" t="s">
        <v>120</v>
      </c>
      <c r="E207" s="13" t="s">
        <v>161</v>
      </c>
      <c r="F207" s="13">
        <v>0.42</v>
      </c>
      <c r="G207" s="13">
        <v>0.42</v>
      </c>
      <c r="H207" s="13">
        <v>0.43</v>
      </c>
      <c r="I207" s="13">
        <v>0.42</v>
      </c>
      <c r="J207" s="13">
        <v>0.42</v>
      </c>
      <c r="K207" s="13">
        <v>0.42</v>
      </c>
      <c r="L207" s="13">
        <v>0.43</v>
      </c>
      <c r="M207" s="13">
        <v>0.43</v>
      </c>
      <c r="N207" s="13">
        <v>0.43</v>
      </c>
      <c r="O207" s="13">
        <v>0.44</v>
      </c>
      <c r="P207" s="13">
        <v>0.45</v>
      </c>
      <c r="Q207" s="13">
        <v>0.45</v>
      </c>
      <c r="R207" s="13">
        <v>0.45</v>
      </c>
      <c r="S207" s="13">
        <v>0.45</v>
      </c>
      <c r="T207" s="13">
        <v>0.45</v>
      </c>
      <c r="U207" s="13">
        <v>0.45</v>
      </c>
      <c r="V207" s="13">
        <v>0.45</v>
      </c>
      <c r="W207" s="13">
        <v>0.45</v>
      </c>
      <c r="X207" s="13">
        <v>0.46</v>
      </c>
      <c r="Y207" s="13">
        <v>0.46</v>
      </c>
      <c r="Z207" s="13">
        <v>0.46</v>
      </c>
      <c r="AA207" s="13">
        <v>0.46</v>
      </c>
      <c r="AB207" s="13">
        <v>0.46</v>
      </c>
      <c r="AC207" s="13">
        <v>0.46</v>
      </c>
      <c r="AD207" s="13">
        <v>0.46</v>
      </c>
      <c r="AE207" s="13">
        <v>0.46</v>
      </c>
      <c r="AF207" s="13">
        <v>0.46</v>
      </c>
      <c r="AG207" s="13">
        <v>0.46</v>
      </c>
      <c r="AH207" s="13">
        <v>0.46</v>
      </c>
      <c r="AI207" s="13">
        <v>0.46</v>
      </c>
      <c r="AJ207" s="13">
        <v>0.45</v>
      </c>
      <c r="AK207" s="13">
        <v>0.45</v>
      </c>
    </row>
    <row r="208" spans="1:37" s="33" customFormat="1" x14ac:dyDescent="0.3">
      <c r="A208" s="13" t="str">
        <f t="shared" si="3"/>
        <v>SDG_NoInv_Base_ReproTest02PQXcpetr-h</v>
      </c>
      <c r="B208" s="37" t="s">
        <v>220</v>
      </c>
      <c r="C208" s="38" t="s">
        <v>262</v>
      </c>
      <c r="D208" s="130" t="s">
        <v>120</v>
      </c>
      <c r="E208" s="13" t="s">
        <v>162</v>
      </c>
      <c r="F208" s="13">
        <v>0.08</v>
      </c>
      <c r="G208" s="13">
        <v>0.09</v>
      </c>
      <c r="H208" s="13">
        <v>0.09</v>
      </c>
      <c r="I208" s="13">
        <v>0.09</v>
      </c>
      <c r="J208" s="13">
        <v>0.09</v>
      </c>
      <c r="K208" s="13">
        <v>0.09</v>
      </c>
      <c r="L208" s="13">
        <v>0.09</v>
      </c>
      <c r="M208" s="13">
        <v>0.09</v>
      </c>
      <c r="N208" s="13">
        <v>0.09</v>
      </c>
      <c r="O208" s="13">
        <v>0.09</v>
      </c>
      <c r="P208" s="13">
        <v>0.09</v>
      </c>
      <c r="Q208" s="13">
        <v>0.09</v>
      </c>
      <c r="R208" s="13">
        <v>0.09</v>
      </c>
      <c r="S208" s="13">
        <v>0.09</v>
      </c>
      <c r="T208" s="13">
        <v>0.09</v>
      </c>
      <c r="U208" s="13">
        <v>0.09</v>
      </c>
      <c r="V208" s="13">
        <v>0.09</v>
      </c>
      <c r="W208" s="13">
        <v>0.09</v>
      </c>
      <c r="X208" s="13">
        <v>0.09</v>
      </c>
      <c r="Y208" s="13">
        <v>0.09</v>
      </c>
      <c r="Z208" s="13">
        <v>0.09</v>
      </c>
      <c r="AA208" s="13">
        <v>0.09</v>
      </c>
      <c r="AB208" s="13">
        <v>0.09</v>
      </c>
      <c r="AC208" s="13">
        <v>0.09</v>
      </c>
      <c r="AD208" s="13">
        <v>0.09</v>
      </c>
      <c r="AE208" s="13">
        <v>0.09</v>
      </c>
      <c r="AF208" s="13">
        <v>0.09</v>
      </c>
      <c r="AG208" s="13">
        <v>0.09</v>
      </c>
      <c r="AH208" s="13">
        <v>0.09</v>
      </c>
      <c r="AI208" s="13">
        <v>0.09</v>
      </c>
      <c r="AJ208" s="13">
        <v>0.09</v>
      </c>
      <c r="AK208" s="13">
        <v>0.09</v>
      </c>
    </row>
    <row r="209" spans="1:37" s="33" customFormat="1" x14ac:dyDescent="0.3">
      <c r="A209" s="13" t="str">
        <f t="shared" si="3"/>
        <v>SDG_NoInv_Base_ReproTest02PQXcpetr-k</v>
      </c>
      <c r="B209" s="37" t="s">
        <v>220</v>
      </c>
      <c r="C209" s="38" t="s">
        <v>262</v>
      </c>
      <c r="D209" s="130" t="s">
        <v>120</v>
      </c>
      <c r="E209" s="13" t="s">
        <v>163</v>
      </c>
      <c r="F209" s="13">
        <v>0.26</v>
      </c>
      <c r="G209" s="13">
        <v>0.26</v>
      </c>
      <c r="H209" s="13">
        <v>0.27</v>
      </c>
      <c r="I209" s="13">
        <v>0.26</v>
      </c>
      <c r="J209" s="13">
        <v>0.26</v>
      </c>
      <c r="K209" s="13">
        <v>0.27</v>
      </c>
      <c r="L209" s="13">
        <v>0.27</v>
      </c>
      <c r="M209" s="13">
        <v>0.27</v>
      </c>
      <c r="N209" s="13">
        <v>0.27</v>
      </c>
      <c r="O209" s="13">
        <v>0.3</v>
      </c>
      <c r="P209" s="13">
        <v>0.3</v>
      </c>
      <c r="Q209" s="13">
        <v>0.3</v>
      </c>
      <c r="R209" s="13">
        <v>0.3</v>
      </c>
      <c r="S209" s="13">
        <v>0.3</v>
      </c>
      <c r="T209" s="13">
        <v>0.3</v>
      </c>
      <c r="U209" s="13">
        <v>0.3</v>
      </c>
      <c r="V209" s="13">
        <v>0.3</v>
      </c>
      <c r="W209" s="13">
        <v>0.3</v>
      </c>
      <c r="X209" s="13">
        <v>0.31</v>
      </c>
      <c r="Y209" s="13">
        <v>0.31</v>
      </c>
      <c r="Z209" s="13">
        <v>0.31</v>
      </c>
      <c r="AA209" s="13">
        <v>0.31</v>
      </c>
      <c r="AB209" s="13">
        <v>0.32</v>
      </c>
      <c r="AC209" s="13">
        <v>0.32</v>
      </c>
      <c r="AD209" s="13">
        <v>0.32</v>
      </c>
      <c r="AE209" s="13">
        <v>0.32</v>
      </c>
      <c r="AF209" s="13">
        <v>0.32</v>
      </c>
      <c r="AG209" s="13">
        <v>0.32</v>
      </c>
      <c r="AH209" s="13">
        <v>0.32</v>
      </c>
      <c r="AI209" s="13">
        <v>0.32</v>
      </c>
      <c r="AJ209" s="13">
        <v>0.31</v>
      </c>
      <c r="AK209" s="13">
        <v>0.31</v>
      </c>
    </row>
    <row r="210" spans="1:37" s="33" customFormat="1" x14ac:dyDescent="0.3">
      <c r="A210" s="13" t="str">
        <f t="shared" si="3"/>
        <v>SDG_NoInv_Base_ReproTest02PQXcpetr-l</v>
      </c>
      <c r="B210" s="37" t="s">
        <v>220</v>
      </c>
      <c r="C210" s="38" t="s">
        <v>262</v>
      </c>
      <c r="D210" s="130" t="s">
        <v>120</v>
      </c>
      <c r="E210" s="13" t="s">
        <v>164</v>
      </c>
      <c r="F210" s="13">
        <v>0.97</v>
      </c>
      <c r="G210" s="13">
        <v>0.99</v>
      </c>
      <c r="H210" s="13">
        <v>1</v>
      </c>
      <c r="I210" s="13">
        <v>0.99</v>
      </c>
      <c r="J210" s="13">
        <v>0.99</v>
      </c>
      <c r="K210" s="13">
        <v>0.99</v>
      </c>
      <c r="L210" s="13">
        <v>1</v>
      </c>
      <c r="M210" s="13">
        <v>1</v>
      </c>
      <c r="N210" s="13">
        <v>1.01</v>
      </c>
      <c r="O210" s="13">
        <v>1.05</v>
      </c>
      <c r="P210" s="13">
        <v>1.06</v>
      </c>
      <c r="Q210" s="13">
        <v>1.06</v>
      </c>
      <c r="R210" s="13">
        <v>1.06</v>
      </c>
      <c r="S210" s="13">
        <v>1.06</v>
      </c>
      <c r="T210" s="13">
        <v>1.06</v>
      </c>
      <c r="U210" s="13">
        <v>1.07</v>
      </c>
      <c r="V210" s="13">
        <v>1.07</v>
      </c>
      <c r="W210" s="13">
        <v>1.07</v>
      </c>
      <c r="X210" s="13">
        <v>1.08</v>
      </c>
      <c r="Y210" s="13">
        <v>1.08</v>
      </c>
      <c r="Z210" s="13">
        <v>1.08</v>
      </c>
      <c r="AA210" s="13">
        <v>1.08</v>
      </c>
      <c r="AB210" s="13">
        <v>1.0900000000000001</v>
      </c>
      <c r="AC210" s="13">
        <v>1.0900000000000001</v>
      </c>
      <c r="AD210" s="13">
        <v>1.1000000000000001</v>
      </c>
      <c r="AE210" s="13">
        <v>1.1000000000000001</v>
      </c>
      <c r="AF210" s="13">
        <v>1.1000000000000001</v>
      </c>
      <c r="AG210" s="13">
        <v>1.1000000000000001</v>
      </c>
      <c r="AH210" s="13">
        <v>1.0900000000000001</v>
      </c>
      <c r="AI210" s="13">
        <v>1.08</v>
      </c>
      <c r="AJ210" s="13">
        <v>1.08</v>
      </c>
      <c r="AK210" s="13">
        <v>1.07</v>
      </c>
    </row>
    <row r="211" spans="1:37" s="33" customFormat="1" x14ac:dyDescent="0.3">
      <c r="A211" s="13" t="str">
        <f t="shared" si="3"/>
        <v>SDG_NoInv_Base_ReproTest02PQXchydr</v>
      </c>
      <c r="B211" s="37" t="s">
        <v>220</v>
      </c>
      <c r="C211" s="38" t="s">
        <v>262</v>
      </c>
      <c r="D211" s="130" t="s">
        <v>120</v>
      </c>
      <c r="E211" s="13" t="s">
        <v>165</v>
      </c>
      <c r="F211" s="13">
        <v>0.91</v>
      </c>
      <c r="G211" s="13">
        <v>0.93</v>
      </c>
      <c r="H211" s="13">
        <v>0.94</v>
      </c>
      <c r="I211" s="13">
        <v>0.94</v>
      </c>
      <c r="J211" s="13">
        <v>0.94</v>
      </c>
      <c r="K211" s="13">
        <v>0.94</v>
      </c>
      <c r="L211" s="13">
        <v>0.94</v>
      </c>
      <c r="M211" s="13">
        <v>0.95</v>
      </c>
      <c r="N211" s="13">
        <v>0.95</v>
      </c>
      <c r="O211" s="13">
        <v>0.98</v>
      </c>
      <c r="P211" s="13">
        <v>0.99</v>
      </c>
      <c r="Q211" s="13">
        <v>0.99</v>
      </c>
      <c r="R211" s="13">
        <v>1</v>
      </c>
      <c r="S211" s="13">
        <v>1</v>
      </c>
      <c r="T211" s="13">
        <v>1</v>
      </c>
      <c r="U211" s="13">
        <v>1</v>
      </c>
      <c r="V211" s="13">
        <v>1</v>
      </c>
      <c r="W211" s="13">
        <v>1</v>
      </c>
      <c r="X211" s="13">
        <v>1</v>
      </c>
      <c r="Y211" s="13">
        <v>1</v>
      </c>
      <c r="Z211" s="13">
        <v>1</v>
      </c>
      <c r="AA211" s="13">
        <v>1</v>
      </c>
      <c r="AB211" s="13">
        <v>1.01</v>
      </c>
      <c r="AC211" s="13">
        <v>1.01</v>
      </c>
      <c r="AD211" s="13">
        <v>1.01</v>
      </c>
      <c r="AE211" s="13">
        <v>1.01</v>
      </c>
      <c r="AF211" s="13">
        <v>1.01</v>
      </c>
      <c r="AG211" s="13">
        <v>1.01</v>
      </c>
      <c r="AH211" s="13">
        <v>1.01</v>
      </c>
      <c r="AI211" s="13">
        <v>1</v>
      </c>
      <c r="AJ211" s="13">
        <v>0.99</v>
      </c>
      <c r="AK211" s="13">
        <v>0.99</v>
      </c>
    </row>
    <row r="212" spans="1:37" s="33" customFormat="1" x14ac:dyDescent="0.3">
      <c r="A212" s="13" t="str">
        <f t="shared" si="3"/>
        <v>SDG_NoInv_Base_ReproTest02PQXcammo</v>
      </c>
      <c r="B212" s="37" t="s">
        <v>220</v>
      </c>
      <c r="C212" s="38" t="s">
        <v>262</v>
      </c>
      <c r="D212" s="130" t="s">
        <v>120</v>
      </c>
      <c r="E212" s="13" t="s">
        <v>166</v>
      </c>
      <c r="F212" s="13">
        <v>1.19</v>
      </c>
      <c r="G212" s="13">
        <v>0.78</v>
      </c>
      <c r="H212" s="13">
        <v>0.78</v>
      </c>
      <c r="I212" s="13">
        <v>0.79</v>
      </c>
      <c r="J212" s="13">
        <v>0.78</v>
      </c>
      <c r="K212" s="13">
        <v>0.78</v>
      </c>
      <c r="L212" s="13">
        <v>0.78</v>
      </c>
      <c r="M212" s="13">
        <v>0.78</v>
      </c>
      <c r="N212" s="13">
        <v>0.78</v>
      </c>
      <c r="O212" s="13">
        <v>0.77</v>
      </c>
      <c r="P212" s="13">
        <v>0.77</v>
      </c>
      <c r="Q212" s="13">
        <v>0.77</v>
      </c>
      <c r="R212" s="13">
        <v>0.77</v>
      </c>
      <c r="S212" s="13">
        <v>0.77</v>
      </c>
      <c r="T212" s="13">
        <v>0.77</v>
      </c>
      <c r="U212" s="13">
        <v>0.77</v>
      </c>
      <c r="V212" s="13">
        <v>0.77</v>
      </c>
      <c r="W212" s="13">
        <v>0.76</v>
      </c>
      <c r="X212" s="13">
        <v>0.76</v>
      </c>
      <c r="Y212" s="13">
        <v>0.89</v>
      </c>
      <c r="Z212" s="13">
        <v>1.01</v>
      </c>
      <c r="AA212" s="13">
        <v>1.1499999999999999</v>
      </c>
      <c r="AB212" s="13">
        <v>1.17</v>
      </c>
      <c r="AC212" s="13">
        <v>1.2</v>
      </c>
      <c r="AD212" s="13">
        <v>1.23</v>
      </c>
      <c r="AE212" s="13">
        <v>1.26</v>
      </c>
      <c r="AF212" s="13">
        <v>1.29</v>
      </c>
      <c r="AG212" s="13">
        <v>1.32</v>
      </c>
      <c r="AH212" s="13">
        <v>1.35</v>
      </c>
      <c r="AI212" s="13">
        <v>1.37</v>
      </c>
      <c r="AJ212" s="13">
        <v>1.4</v>
      </c>
      <c r="AK212" s="13">
        <v>1.42</v>
      </c>
    </row>
    <row r="213" spans="1:37" s="33" customFormat="1" x14ac:dyDescent="0.3">
      <c r="A213" s="13" t="str">
        <f t="shared" si="3"/>
        <v>SDG_NoInv_Base_ReproTest02PQXcbchm</v>
      </c>
      <c r="B213" s="37" t="s">
        <v>220</v>
      </c>
      <c r="C213" s="38" t="s">
        <v>262</v>
      </c>
      <c r="D213" s="130" t="s">
        <v>120</v>
      </c>
      <c r="E213" s="13" t="s">
        <v>167</v>
      </c>
      <c r="F213" s="13">
        <v>1.19</v>
      </c>
      <c r="G213" s="13">
        <v>1.22</v>
      </c>
      <c r="H213" s="13">
        <v>1.24</v>
      </c>
      <c r="I213" s="13">
        <v>1.23</v>
      </c>
      <c r="J213" s="13">
        <v>1.23</v>
      </c>
      <c r="K213" s="13">
        <v>1.23</v>
      </c>
      <c r="L213" s="13">
        <v>1.24</v>
      </c>
      <c r="M213" s="13">
        <v>1.24</v>
      </c>
      <c r="N213" s="13">
        <v>1.25</v>
      </c>
      <c r="O213" s="13">
        <v>1.29</v>
      </c>
      <c r="P213" s="13">
        <v>1.3</v>
      </c>
      <c r="Q213" s="13">
        <v>1.31</v>
      </c>
      <c r="R213" s="13">
        <v>1.31</v>
      </c>
      <c r="S213" s="13">
        <v>1.31</v>
      </c>
      <c r="T213" s="13">
        <v>1.31</v>
      </c>
      <c r="U213" s="13">
        <v>1.31</v>
      </c>
      <c r="V213" s="13">
        <v>1.31</v>
      </c>
      <c r="W213" s="13">
        <v>1.32</v>
      </c>
      <c r="X213" s="13">
        <v>1.32</v>
      </c>
      <c r="Y213" s="13">
        <v>1.32</v>
      </c>
      <c r="Z213" s="13">
        <v>1.32</v>
      </c>
      <c r="AA213" s="13">
        <v>1.32</v>
      </c>
      <c r="AB213" s="13">
        <v>1.33</v>
      </c>
      <c r="AC213" s="13">
        <v>1.33</v>
      </c>
      <c r="AD213" s="13">
        <v>1.33</v>
      </c>
      <c r="AE213" s="13">
        <v>1.33</v>
      </c>
      <c r="AF213" s="13">
        <v>1.33</v>
      </c>
      <c r="AG213" s="13">
        <v>1.33</v>
      </c>
      <c r="AH213" s="13">
        <v>1.33</v>
      </c>
      <c r="AI213" s="13">
        <v>1.31</v>
      </c>
      <c r="AJ213" s="13">
        <v>1.31</v>
      </c>
      <c r="AK213" s="13">
        <v>1.3</v>
      </c>
    </row>
    <row r="214" spans="1:37" s="33" customFormat="1" x14ac:dyDescent="0.3">
      <c r="A214" s="13" t="str">
        <f t="shared" si="3"/>
        <v>SDG_NoInv_Base_ReproTest02PQXcochm</v>
      </c>
      <c r="B214" s="37" t="s">
        <v>220</v>
      </c>
      <c r="C214" s="38" t="s">
        <v>262</v>
      </c>
      <c r="D214" s="130" t="s">
        <v>120</v>
      </c>
      <c r="E214" s="13" t="s">
        <v>168</v>
      </c>
      <c r="F214" s="13">
        <v>1.3</v>
      </c>
      <c r="G214" s="13">
        <v>1.33</v>
      </c>
      <c r="H214" s="13">
        <v>1.34</v>
      </c>
      <c r="I214" s="13">
        <v>1.34</v>
      </c>
      <c r="J214" s="13">
        <v>1.34</v>
      </c>
      <c r="K214" s="13">
        <v>1.34</v>
      </c>
      <c r="L214" s="13">
        <v>1.35</v>
      </c>
      <c r="M214" s="13">
        <v>1.35</v>
      </c>
      <c r="N214" s="13">
        <v>1.36</v>
      </c>
      <c r="O214" s="13">
        <v>1.4</v>
      </c>
      <c r="P214" s="13">
        <v>1.42</v>
      </c>
      <c r="Q214" s="13">
        <v>1.42</v>
      </c>
      <c r="R214" s="13">
        <v>1.42</v>
      </c>
      <c r="S214" s="13">
        <v>1.42</v>
      </c>
      <c r="T214" s="13">
        <v>1.43</v>
      </c>
      <c r="U214" s="13">
        <v>1.43</v>
      </c>
      <c r="V214" s="13">
        <v>1.43</v>
      </c>
      <c r="W214" s="13">
        <v>1.43</v>
      </c>
      <c r="X214" s="13">
        <v>1.44</v>
      </c>
      <c r="Y214" s="13">
        <v>1.44</v>
      </c>
      <c r="Z214" s="13">
        <v>1.44</v>
      </c>
      <c r="AA214" s="13">
        <v>1.44</v>
      </c>
      <c r="AB214" s="13">
        <v>1.45</v>
      </c>
      <c r="AC214" s="13">
        <v>1.45</v>
      </c>
      <c r="AD214" s="13">
        <v>1.45</v>
      </c>
      <c r="AE214" s="13">
        <v>1.45</v>
      </c>
      <c r="AF214" s="13">
        <v>1.45</v>
      </c>
      <c r="AG214" s="13">
        <v>1.45</v>
      </c>
      <c r="AH214" s="13">
        <v>1.45</v>
      </c>
      <c r="AI214" s="13">
        <v>1.44</v>
      </c>
      <c r="AJ214" s="13">
        <v>1.43</v>
      </c>
      <c r="AK214" s="13">
        <v>1.42</v>
      </c>
    </row>
    <row r="215" spans="1:37" s="33" customFormat="1" x14ac:dyDescent="0.3">
      <c r="A215" s="13" t="str">
        <f t="shared" si="3"/>
        <v>SDG_NoInv_Base_ReproTest02PQXcrubb</v>
      </c>
      <c r="B215" s="37" t="s">
        <v>220</v>
      </c>
      <c r="C215" s="38" t="s">
        <v>262</v>
      </c>
      <c r="D215" s="130" t="s">
        <v>120</v>
      </c>
      <c r="E215" s="13" t="s">
        <v>105</v>
      </c>
      <c r="F215" s="13">
        <v>1.27</v>
      </c>
      <c r="G215" s="13">
        <v>1.28</v>
      </c>
      <c r="H215" s="13">
        <v>1.29</v>
      </c>
      <c r="I215" s="13">
        <v>1.28</v>
      </c>
      <c r="J215" s="13">
        <v>1.28</v>
      </c>
      <c r="K215" s="13">
        <v>1.28</v>
      </c>
      <c r="L215" s="13">
        <v>1.29</v>
      </c>
      <c r="M215" s="13">
        <v>1.29</v>
      </c>
      <c r="N215" s="13">
        <v>1.3</v>
      </c>
      <c r="O215" s="13">
        <v>1.31</v>
      </c>
      <c r="P215" s="13">
        <v>1.32</v>
      </c>
      <c r="Q215" s="13">
        <v>1.32</v>
      </c>
      <c r="R215" s="13">
        <v>1.32</v>
      </c>
      <c r="S215" s="13">
        <v>1.33</v>
      </c>
      <c r="T215" s="13">
        <v>1.33</v>
      </c>
      <c r="U215" s="13">
        <v>1.33</v>
      </c>
      <c r="V215" s="13">
        <v>1.34</v>
      </c>
      <c r="W215" s="13">
        <v>1.34</v>
      </c>
      <c r="X215" s="13">
        <v>1.34</v>
      </c>
      <c r="Y215" s="13">
        <v>1.34</v>
      </c>
      <c r="Z215" s="13">
        <v>1.34</v>
      </c>
      <c r="AA215" s="13">
        <v>1.35</v>
      </c>
      <c r="AB215" s="13">
        <v>1.35</v>
      </c>
      <c r="AC215" s="13">
        <v>1.35</v>
      </c>
      <c r="AD215" s="13">
        <v>1.35</v>
      </c>
      <c r="AE215" s="13">
        <v>1.36</v>
      </c>
      <c r="AF215" s="13">
        <v>1.36</v>
      </c>
      <c r="AG215" s="13">
        <v>1.36</v>
      </c>
      <c r="AH215" s="13">
        <v>1.35</v>
      </c>
      <c r="AI215" s="13">
        <v>1.34</v>
      </c>
      <c r="AJ215" s="13">
        <v>1.33</v>
      </c>
      <c r="AK215" s="13">
        <v>1.33</v>
      </c>
    </row>
    <row r="216" spans="1:37" s="33" customFormat="1" x14ac:dyDescent="0.3">
      <c r="A216" s="13" t="str">
        <f t="shared" si="3"/>
        <v>SDG_NoInv_Base_ReproTest02PQXcplas</v>
      </c>
      <c r="B216" s="37" t="s">
        <v>220</v>
      </c>
      <c r="C216" s="38" t="s">
        <v>262</v>
      </c>
      <c r="D216" s="130" t="s">
        <v>120</v>
      </c>
      <c r="E216" s="13" t="s">
        <v>106</v>
      </c>
      <c r="F216" s="13">
        <v>1.5</v>
      </c>
      <c r="G216" s="13">
        <v>1.52</v>
      </c>
      <c r="H216" s="13">
        <v>1.52</v>
      </c>
      <c r="I216" s="13">
        <v>1.52</v>
      </c>
      <c r="J216" s="13">
        <v>1.52</v>
      </c>
      <c r="K216" s="13">
        <v>1.52</v>
      </c>
      <c r="L216" s="13">
        <v>1.52</v>
      </c>
      <c r="M216" s="13">
        <v>1.53</v>
      </c>
      <c r="N216" s="13">
        <v>1.53</v>
      </c>
      <c r="O216" s="13">
        <v>1.53</v>
      </c>
      <c r="P216" s="13">
        <v>1.53</v>
      </c>
      <c r="Q216" s="13">
        <v>1.54</v>
      </c>
      <c r="R216" s="13">
        <v>1.54</v>
      </c>
      <c r="S216" s="13">
        <v>1.55</v>
      </c>
      <c r="T216" s="13">
        <v>1.55</v>
      </c>
      <c r="U216" s="13">
        <v>1.55</v>
      </c>
      <c r="V216" s="13">
        <v>1.56</v>
      </c>
      <c r="W216" s="13">
        <v>1.56</v>
      </c>
      <c r="X216" s="13">
        <v>1.56</v>
      </c>
      <c r="Y216" s="13">
        <v>1.56</v>
      </c>
      <c r="Z216" s="13">
        <v>1.56</v>
      </c>
      <c r="AA216" s="13">
        <v>1.56</v>
      </c>
      <c r="AB216" s="13">
        <v>1.56</v>
      </c>
      <c r="AC216" s="13">
        <v>1.56</v>
      </c>
      <c r="AD216" s="13">
        <v>1.56</v>
      </c>
      <c r="AE216" s="13">
        <v>1.56</v>
      </c>
      <c r="AF216" s="13">
        <v>1.56</v>
      </c>
      <c r="AG216" s="13">
        <v>1.56</v>
      </c>
      <c r="AH216" s="13">
        <v>1.55</v>
      </c>
      <c r="AI216" s="13">
        <v>1.54</v>
      </c>
      <c r="AJ216" s="13">
        <v>1.53</v>
      </c>
      <c r="AK216" s="13">
        <v>1.52</v>
      </c>
    </row>
    <row r="217" spans="1:37" s="33" customFormat="1" x14ac:dyDescent="0.3">
      <c r="A217" s="13" t="str">
        <f t="shared" si="3"/>
        <v>SDG_NoInv_Base_ReproTest02PQXcnmet</v>
      </c>
      <c r="B217" s="37" t="s">
        <v>220</v>
      </c>
      <c r="C217" s="38" t="s">
        <v>262</v>
      </c>
      <c r="D217" s="130" t="s">
        <v>120</v>
      </c>
      <c r="E217" s="13" t="s">
        <v>107</v>
      </c>
      <c r="F217" s="13">
        <v>1.4</v>
      </c>
      <c r="G217" s="13">
        <v>1.43</v>
      </c>
      <c r="H217" s="13">
        <v>1.43</v>
      </c>
      <c r="I217" s="13">
        <v>1.43</v>
      </c>
      <c r="J217" s="13">
        <v>1.42</v>
      </c>
      <c r="K217" s="13">
        <v>1.42</v>
      </c>
      <c r="L217" s="13">
        <v>1.42</v>
      </c>
      <c r="M217" s="13">
        <v>1.42</v>
      </c>
      <c r="N217" s="13">
        <v>1.42</v>
      </c>
      <c r="O217" s="13">
        <v>1.41</v>
      </c>
      <c r="P217" s="13">
        <v>1.4</v>
      </c>
      <c r="Q217" s="13">
        <v>1.41</v>
      </c>
      <c r="R217" s="13">
        <v>1.41</v>
      </c>
      <c r="S217" s="13">
        <v>1.41</v>
      </c>
      <c r="T217" s="13">
        <v>1.42</v>
      </c>
      <c r="U217" s="13">
        <v>1.42</v>
      </c>
      <c r="V217" s="13">
        <v>1.42</v>
      </c>
      <c r="W217" s="13">
        <v>1.42</v>
      </c>
      <c r="X217" s="13">
        <v>1.43</v>
      </c>
      <c r="Y217" s="13">
        <v>1.43</v>
      </c>
      <c r="Z217" s="13">
        <v>1.43</v>
      </c>
      <c r="AA217" s="13">
        <v>1.43</v>
      </c>
      <c r="AB217" s="13">
        <v>1.42</v>
      </c>
      <c r="AC217" s="13">
        <v>1.42</v>
      </c>
      <c r="AD217" s="13">
        <v>1.42</v>
      </c>
      <c r="AE217" s="13">
        <v>1.42</v>
      </c>
      <c r="AF217" s="13">
        <v>1.42</v>
      </c>
      <c r="AG217" s="13">
        <v>1.43</v>
      </c>
      <c r="AH217" s="13">
        <v>1.43</v>
      </c>
      <c r="AI217" s="13">
        <v>1.43</v>
      </c>
      <c r="AJ217" s="13">
        <v>1.44</v>
      </c>
      <c r="AK217" s="13">
        <v>1.45</v>
      </c>
    </row>
    <row r="218" spans="1:37" s="33" customFormat="1" x14ac:dyDescent="0.3">
      <c r="A218" s="13" t="str">
        <f t="shared" si="3"/>
        <v>SDG_NoInv_Base_ReproTest02PQXciron</v>
      </c>
      <c r="B218" s="37" t="s">
        <v>220</v>
      </c>
      <c r="C218" s="38" t="s">
        <v>262</v>
      </c>
      <c r="D218" s="130" t="s">
        <v>120</v>
      </c>
      <c r="E218" s="13" t="s">
        <v>169</v>
      </c>
      <c r="F218" s="13">
        <v>1.22</v>
      </c>
      <c r="G218" s="13">
        <v>1.34</v>
      </c>
      <c r="H218" s="13">
        <v>1.37</v>
      </c>
      <c r="I218" s="13">
        <v>1.39</v>
      </c>
      <c r="J218" s="13">
        <v>1.4</v>
      </c>
      <c r="K218" s="13">
        <v>1.41</v>
      </c>
      <c r="L218" s="13">
        <v>1.4</v>
      </c>
      <c r="M218" s="13">
        <v>1.39</v>
      </c>
      <c r="N218" s="13">
        <v>1.38</v>
      </c>
      <c r="O218" s="13">
        <v>1.34</v>
      </c>
      <c r="P218" s="13">
        <v>1.33</v>
      </c>
      <c r="Q218" s="13">
        <v>1.34</v>
      </c>
      <c r="R218" s="13">
        <v>1.34</v>
      </c>
      <c r="S218" s="13">
        <v>1.34</v>
      </c>
      <c r="T218" s="13">
        <v>1.34</v>
      </c>
      <c r="U218" s="13">
        <v>1.34</v>
      </c>
      <c r="V218" s="13">
        <v>1.29</v>
      </c>
      <c r="W218" s="13">
        <v>1.28</v>
      </c>
      <c r="X218" s="13">
        <v>1.38</v>
      </c>
      <c r="Y218" s="13">
        <v>1.37</v>
      </c>
      <c r="Z218" s="13">
        <v>1.37</v>
      </c>
      <c r="AA218" s="13">
        <v>1.37</v>
      </c>
      <c r="AB218" s="13">
        <v>1.38</v>
      </c>
      <c r="AC218" s="13">
        <v>1.38</v>
      </c>
      <c r="AD218" s="13">
        <v>1.38</v>
      </c>
      <c r="AE218" s="13">
        <v>1.38</v>
      </c>
      <c r="AF218" s="13">
        <v>1.38</v>
      </c>
      <c r="AG218" s="13">
        <v>1.39</v>
      </c>
      <c r="AH218" s="13">
        <v>1.4</v>
      </c>
      <c r="AI218" s="13">
        <v>1.43</v>
      </c>
      <c r="AJ218" s="13">
        <v>1.44</v>
      </c>
      <c r="AK218" s="13">
        <v>1.46</v>
      </c>
    </row>
    <row r="219" spans="1:37" s="33" customFormat="1" x14ac:dyDescent="0.3">
      <c r="A219" s="13" t="str">
        <f t="shared" si="3"/>
        <v>SDG_NoInv_Base_ReproTest02PQXcnfrm</v>
      </c>
      <c r="B219" s="37" t="s">
        <v>220</v>
      </c>
      <c r="C219" s="38" t="s">
        <v>262</v>
      </c>
      <c r="D219" s="130" t="s">
        <v>120</v>
      </c>
      <c r="E219" s="13" t="s">
        <v>108</v>
      </c>
      <c r="F219" s="13">
        <v>1.25</v>
      </c>
      <c r="G219" s="13">
        <v>1.29</v>
      </c>
      <c r="H219" s="13">
        <v>1.35</v>
      </c>
      <c r="I219" s="13">
        <v>1.41</v>
      </c>
      <c r="J219" s="13">
        <v>1.45</v>
      </c>
      <c r="K219" s="13">
        <v>1.47</v>
      </c>
      <c r="L219" s="13">
        <v>1.47</v>
      </c>
      <c r="M219" s="13">
        <v>1.43</v>
      </c>
      <c r="N219" s="13">
        <v>1.4</v>
      </c>
      <c r="O219" s="13">
        <v>1.34</v>
      </c>
      <c r="P219" s="13">
        <v>1.32</v>
      </c>
      <c r="Q219" s="13">
        <v>1.31</v>
      </c>
      <c r="R219" s="13">
        <v>1.32</v>
      </c>
      <c r="S219" s="13">
        <v>1.32</v>
      </c>
      <c r="T219" s="13">
        <v>1.32</v>
      </c>
      <c r="U219" s="13">
        <v>1.31</v>
      </c>
      <c r="V219" s="13">
        <v>1.28</v>
      </c>
      <c r="W219" s="13">
        <v>1.26</v>
      </c>
      <c r="X219" s="13">
        <v>1.28</v>
      </c>
      <c r="Y219" s="13">
        <v>1.27</v>
      </c>
      <c r="Z219" s="13">
        <v>1.27</v>
      </c>
      <c r="AA219" s="13">
        <v>1.27</v>
      </c>
      <c r="AB219" s="13">
        <v>1.39</v>
      </c>
      <c r="AC219" s="13">
        <v>1.46</v>
      </c>
      <c r="AD219" s="13">
        <v>1.47</v>
      </c>
      <c r="AE219" s="13">
        <v>1.47</v>
      </c>
      <c r="AF219" s="13">
        <v>1.46</v>
      </c>
      <c r="AG219" s="13">
        <v>1.46</v>
      </c>
      <c r="AH219" s="13">
        <v>1.59</v>
      </c>
      <c r="AI219" s="13">
        <v>1.71</v>
      </c>
      <c r="AJ219" s="13">
        <v>1.76</v>
      </c>
      <c r="AK219" s="13">
        <v>1.8</v>
      </c>
    </row>
    <row r="220" spans="1:37" s="33" customFormat="1" x14ac:dyDescent="0.3">
      <c r="A220" s="13" t="str">
        <f t="shared" si="3"/>
        <v>SDG_NoInv_Base_ReproTest02PQXcmetp</v>
      </c>
      <c r="B220" s="37" t="s">
        <v>220</v>
      </c>
      <c r="C220" s="38" t="s">
        <v>262</v>
      </c>
      <c r="D220" s="130" t="s">
        <v>120</v>
      </c>
      <c r="E220" s="13" t="s">
        <v>109</v>
      </c>
      <c r="F220" s="13">
        <v>1.27</v>
      </c>
      <c r="G220" s="13">
        <v>1.36</v>
      </c>
      <c r="H220" s="13">
        <v>1.37</v>
      </c>
      <c r="I220" s="13">
        <v>1.38</v>
      </c>
      <c r="J220" s="13">
        <v>1.38</v>
      </c>
      <c r="K220" s="13">
        <v>1.39</v>
      </c>
      <c r="L220" s="13">
        <v>1.39</v>
      </c>
      <c r="M220" s="13">
        <v>1.38</v>
      </c>
      <c r="N220" s="13">
        <v>1.38</v>
      </c>
      <c r="O220" s="13">
        <v>1.36</v>
      </c>
      <c r="P220" s="13">
        <v>1.36</v>
      </c>
      <c r="Q220" s="13">
        <v>1.37</v>
      </c>
      <c r="R220" s="13">
        <v>1.37</v>
      </c>
      <c r="S220" s="13">
        <v>1.37</v>
      </c>
      <c r="T220" s="13">
        <v>1.37</v>
      </c>
      <c r="U220" s="13">
        <v>1.38</v>
      </c>
      <c r="V220" s="13">
        <v>1.36</v>
      </c>
      <c r="W220" s="13">
        <v>1.36</v>
      </c>
      <c r="X220" s="13">
        <v>1.38</v>
      </c>
      <c r="Y220" s="13">
        <v>1.38</v>
      </c>
      <c r="Z220" s="13">
        <v>1.38</v>
      </c>
      <c r="AA220" s="13">
        <v>1.38</v>
      </c>
      <c r="AB220" s="13">
        <v>1.39</v>
      </c>
      <c r="AC220" s="13">
        <v>1.4</v>
      </c>
      <c r="AD220" s="13">
        <v>1.4</v>
      </c>
      <c r="AE220" s="13">
        <v>1.4</v>
      </c>
      <c r="AF220" s="13">
        <v>1.4</v>
      </c>
      <c r="AG220" s="13">
        <v>1.4</v>
      </c>
      <c r="AH220" s="13">
        <v>1.41</v>
      </c>
      <c r="AI220" s="13">
        <v>1.42</v>
      </c>
      <c r="AJ220" s="13">
        <v>1.43</v>
      </c>
      <c r="AK220" s="13">
        <v>1.43</v>
      </c>
    </row>
    <row r="221" spans="1:37" s="33" customFormat="1" x14ac:dyDescent="0.3">
      <c r="A221" s="13" t="str">
        <f t="shared" si="3"/>
        <v>SDG_NoInv_Base_ReproTest02PQXcmach</v>
      </c>
      <c r="B221" s="37" t="s">
        <v>220</v>
      </c>
      <c r="C221" s="38" t="s">
        <v>262</v>
      </c>
      <c r="D221" s="130" t="s">
        <v>120</v>
      </c>
      <c r="E221" s="13" t="s">
        <v>110</v>
      </c>
      <c r="F221" s="13">
        <v>1.1299999999999999</v>
      </c>
      <c r="G221" s="13">
        <v>1.17</v>
      </c>
      <c r="H221" s="13">
        <v>1.19</v>
      </c>
      <c r="I221" s="13">
        <v>1.19</v>
      </c>
      <c r="J221" s="13">
        <v>1.2</v>
      </c>
      <c r="K221" s="13">
        <v>1.2</v>
      </c>
      <c r="L221" s="13">
        <v>1.2</v>
      </c>
      <c r="M221" s="13">
        <v>1.2</v>
      </c>
      <c r="N221" s="13">
        <v>1.2</v>
      </c>
      <c r="O221" s="13">
        <v>1.2</v>
      </c>
      <c r="P221" s="13">
        <v>1.21</v>
      </c>
      <c r="Q221" s="13">
        <v>1.21</v>
      </c>
      <c r="R221" s="13">
        <v>1.21</v>
      </c>
      <c r="S221" s="13">
        <v>1.22</v>
      </c>
      <c r="T221" s="13">
        <v>1.22</v>
      </c>
      <c r="U221" s="13">
        <v>1.22</v>
      </c>
      <c r="V221" s="13">
        <v>1.22</v>
      </c>
      <c r="W221" s="13">
        <v>1.22</v>
      </c>
      <c r="X221" s="13">
        <v>1.23</v>
      </c>
      <c r="Y221" s="13">
        <v>1.23</v>
      </c>
      <c r="Z221" s="13">
        <v>1.23</v>
      </c>
      <c r="AA221" s="13">
        <v>1.23</v>
      </c>
      <c r="AB221" s="13">
        <v>1.25</v>
      </c>
      <c r="AC221" s="13">
        <v>1.26</v>
      </c>
      <c r="AD221" s="13">
        <v>1.26</v>
      </c>
      <c r="AE221" s="13">
        <v>1.26</v>
      </c>
      <c r="AF221" s="13">
        <v>1.26</v>
      </c>
      <c r="AG221" s="13">
        <v>1.26</v>
      </c>
      <c r="AH221" s="13">
        <v>1.28</v>
      </c>
      <c r="AI221" s="13">
        <v>1.3</v>
      </c>
      <c r="AJ221" s="13">
        <v>1.31</v>
      </c>
      <c r="AK221" s="13">
        <v>1.31</v>
      </c>
    </row>
    <row r="222" spans="1:37" s="33" customFormat="1" x14ac:dyDescent="0.3">
      <c r="A222" s="13" t="str">
        <f t="shared" si="3"/>
        <v>SDG_NoInv_Base_ReproTest02PQXcfcel</v>
      </c>
      <c r="B222" s="37" t="s">
        <v>220</v>
      </c>
      <c r="C222" s="38" t="s">
        <v>262</v>
      </c>
      <c r="D222" s="130" t="s">
        <v>120</v>
      </c>
      <c r="E222" s="13" t="s">
        <v>170</v>
      </c>
      <c r="F222" s="13">
        <v>1</v>
      </c>
      <c r="G222" s="13">
        <v>1.02</v>
      </c>
      <c r="H222" s="13">
        <v>1.04</v>
      </c>
      <c r="I222" s="13">
        <v>1.03</v>
      </c>
      <c r="J222" s="13">
        <v>1.03</v>
      </c>
      <c r="K222" s="13">
        <v>1.04</v>
      </c>
      <c r="L222" s="13">
        <v>1.04</v>
      </c>
      <c r="M222" s="13">
        <v>1.05</v>
      </c>
      <c r="N222" s="13">
        <v>1.05</v>
      </c>
      <c r="O222" s="13">
        <v>1.0900000000000001</v>
      </c>
      <c r="P222" s="13">
        <v>1.1000000000000001</v>
      </c>
      <c r="Q222" s="13">
        <v>1.1000000000000001</v>
      </c>
      <c r="R222" s="13">
        <v>1.1000000000000001</v>
      </c>
      <c r="S222" s="13">
        <v>1.1000000000000001</v>
      </c>
      <c r="T222" s="13">
        <v>1.1000000000000001</v>
      </c>
      <c r="U222" s="13">
        <v>1.1000000000000001</v>
      </c>
      <c r="V222" s="13">
        <v>1.1000000000000001</v>
      </c>
      <c r="W222" s="13">
        <v>1.1100000000000001</v>
      </c>
      <c r="X222" s="13">
        <v>1.1100000000000001</v>
      </c>
      <c r="Y222" s="13">
        <v>1.1100000000000001</v>
      </c>
      <c r="Z222" s="13">
        <v>1.1100000000000001</v>
      </c>
      <c r="AA222" s="13">
        <v>1.1100000000000001</v>
      </c>
      <c r="AB222" s="13">
        <v>1.1200000000000001</v>
      </c>
      <c r="AC222" s="13">
        <v>1.1200000000000001</v>
      </c>
      <c r="AD222" s="13">
        <v>1.1200000000000001</v>
      </c>
      <c r="AE222" s="13">
        <v>1.1200000000000001</v>
      </c>
      <c r="AF222" s="13">
        <v>1.1200000000000001</v>
      </c>
      <c r="AG222" s="13">
        <v>1.1200000000000001</v>
      </c>
      <c r="AH222" s="13">
        <v>1.1200000000000001</v>
      </c>
      <c r="AI222" s="13">
        <v>1.1100000000000001</v>
      </c>
      <c r="AJ222" s="13">
        <v>1.1000000000000001</v>
      </c>
      <c r="AK222" s="13">
        <v>1.0900000000000001</v>
      </c>
    </row>
    <row r="223" spans="1:37" s="33" customFormat="1" x14ac:dyDescent="0.3">
      <c r="A223" s="13" t="str">
        <f t="shared" si="3"/>
        <v>SDG_NoInv_Base_ReproTest02PQXcelct</v>
      </c>
      <c r="B223" s="37" t="s">
        <v>220</v>
      </c>
      <c r="C223" s="38" t="s">
        <v>262</v>
      </c>
      <c r="D223" s="130" t="s">
        <v>120</v>
      </c>
      <c r="E223" s="13" t="s">
        <v>171</v>
      </c>
      <c r="F223" s="13">
        <v>1</v>
      </c>
      <c r="G223" s="13">
        <v>1.02</v>
      </c>
      <c r="H223" s="13">
        <v>1.04</v>
      </c>
      <c r="I223" s="13">
        <v>1.03</v>
      </c>
      <c r="J223" s="13">
        <v>1.03</v>
      </c>
      <c r="K223" s="13">
        <v>1.04</v>
      </c>
      <c r="L223" s="13">
        <v>1.04</v>
      </c>
      <c r="M223" s="13">
        <v>1.05</v>
      </c>
      <c r="N223" s="13">
        <v>1.05</v>
      </c>
      <c r="O223" s="13">
        <v>1.0900000000000001</v>
      </c>
      <c r="P223" s="13">
        <v>1.1000000000000001</v>
      </c>
      <c r="Q223" s="13">
        <v>1.1000000000000001</v>
      </c>
      <c r="R223" s="13">
        <v>1.1000000000000001</v>
      </c>
      <c r="S223" s="13">
        <v>1.1000000000000001</v>
      </c>
      <c r="T223" s="13">
        <v>1.1000000000000001</v>
      </c>
      <c r="U223" s="13">
        <v>1.1000000000000001</v>
      </c>
      <c r="V223" s="13">
        <v>1.1000000000000001</v>
      </c>
      <c r="W223" s="13">
        <v>1.1100000000000001</v>
      </c>
      <c r="X223" s="13">
        <v>1.1100000000000001</v>
      </c>
      <c r="Y223" s="13">
        <v>1.1100000000000001</v>
      </c>
      <c r="Z223" s="13">
        <v>1.1100000000000001</v>
      </c>
      <c r="AA223" s="13">
        <v>1.1100000000000001</v>
      </c>
      <c r="AB223" s="13">
        <v>1.1200000000000001</v>
      </c>
      <c r="AC223" s="13">
        <v>1.1200000000000001</v>
      </c>
      <c r="AD223" s="13">
        <v>1.1200000000000001</v>
      </c>
      <c r="AE223" s="13">
        <v>1.1200000000000001</v>
      </c>
      <c r="AF223" s="13">
        <v>1.1200000000000001</v>
      </c>
      <c r="AG223" s="13">
        <v>1.1200000000000001</v>
      </c>
      <c r="AH223" s="13">
        <v>1.1200000000000001</v>
      </c>
      <c r="AI223" s="13">
        <v>1.1100000000000001</v>
      </c>
      <c r="AJ223" s="13">
        <v>1.1000000000000001</v>
      </c>
      <c r="AK223" s="13">
        <v>1.0900000000000001</v>
      </c>
    </row>
    <row r="224" spans="1:37" s="33" customFormat="1" x14ac:dyDescent="0.3">
      <c r="A224" s="13" t="str">
        <f t="shared" si="3"/>
        <v>SDG_NoInv_Base_ReproTest02PQXcemch</v>
      </c>
      <c r="B224" s="37" t="s">
        <v>220</v>
      </c>
      <c r="C224" s="38" t="s">
        <v>262</v>
      </c>
      <c r="D224" s="130" t="s">
        <v>120</v>
      </c>
      <c r="E224" s="13" t="s">
        <v>111</v>
      </c>
      <c r="F224" s="13">
        <v>1.25</v>
      </c>
      <c r="G224" s="13">
        <v>1.28</v>
      </c>
      <c r="H224" s="13">
        <v>1.29</v>
      </c>
      <c r="I224" s="13">
        <v>1.3</v>
      </c>
      <c r="J224" s="13">
        <v>1.31</v>
      </c>
      <c r="K224" s="13">
        <v>1.31</v>
      </c>
      <c r="L224" s="13">
        <v>1.32</v>
      </c>
      <c r="M224" s="13">
        <v>1.31</v>
      </c>
      <c r="N224" s="13">
        <v>1.31</v>
      </c>
      <c r="O224" s="13">
        <v>1.31</v>
      </c>
      <c r="P224" s="13">
        <v>1.32</v>
      </c>
      <c r="Q224" s="13">
        <v>1.32</v>
      </c>
      <c r="R224" s="13">
        <v>1.33</v>
      </c>
      <c r="S224" s="13">
        <v>1.33</v>
      </c>
      <c r="T224" s="13">
        <v>1.33</v>
      </c>
      <c r="U224" s="13">
        <v>1.33</v>
      </c>
      <c r="V224" s="13">
        <v>1.33</v>
      </c>
      <c r="W224" s="13">
        <v>1.33</v>
      </c>
      <c r="X224" s="13">
        <v>1.34</v>
      </c>
      <c r="Y224" s="13">
        <v>1.34</v>
      </c>
      <c r="Z224" s="13">
        <v>1.34</v>
      </c>
      <c r="AA224" s="13">
        <v>1.34</v>
      </c>
      <c r="AB224" s="13">
        <v>1.36</v>
      </c>
      <c r="AC224" s="13">
        <v>1.38</v>
      </c>
      <c r="AD224" s="13">
        <v>1.38</v>
      </c>
      <c r="AE224" s="13">
        <v>1.38</v>
      </c>
      <c r="AF224" s="13">
        <v>1.38</v>
      </c>
      <c r="AG224" s="13">
        <v>1.37</v>
      </c>
      <c r="AH224" s="13">
        <v>1.4</v>
      </c>
      <c r="AI224" s="13">
        <v>1.41</v>
      </c>
      <c r="AJ224" s="13">
        <v>1.42</v>
      </c>
      <c r="AK224" s="13">
        <v>1.42</v>
      </c>
    </row>
    <row r="225" spans="1:37" s="33" customFormat="1" x14ac:dyDescent="0.3">
      <c r="A225" s="13" t="str">
        <f t="shared" si="3"/>
        <v>SDG_NoInv_Base_ReproTest02PQXcsequ</v>
      </c>
      <c r="B225" s="37" t="s">
        <v>220</v>
      </c>
      <c r="C225" s="38" t="s">
        <v>262</v>
      </c>
      <c r="D225" s="130" t="s">
        <v>120</v>
      </c>
      <c r="E225" s="13" t="s">
        <v>112</v>
      </c>
      <c r="F225" s="13">
        <v>1.1499999999999999</v>
      </c>
      <c r="G225" s="13">
        <v>1.17</v>
      </c>
      <c r="H225" s="13">
        <v>1.18</v>
      </c>
      <c r="I225" s="13">
        <v>1.18</v>
      </c>
      <c r="J225" s="13">
        <v>1.19</v>
      </c>
      <c r="K225" s="13">
        <v>1.19</v>
      </c>
      <c r="L225" s="13">
        <v>1.19</v>
      </c>
      <c r="M225" s="13">
        <v>1.19</v>
      </c>
      <c r="N225" s="13">
        <v>1.2</v>
      </c>
      <c r="O225" s="13">
        <v>1.22</v>
      </c>
      <c r="P225" s="13">
        <v>1.22</v>
      </c>
      <c r="Q225" s="13">
        <v>1.22</v>
      </c>
      <c r="R225" s="13">
        <v>1.23</v>
      </c>
      <c r="S225" s="13">
        <v>1.23</v>
      </c>
      <c r="T225" s="13">
        <v>1.23</v>
      </c>
      <c r="U225" s="13">
        <v>1.24</v>
      </c>
      <c r="V225" s="13">
        <v>1.24</v>
      </c>
      <c r="W225" s="13">
        <v>1.24</v>
      </c>
      <c r="X225" s="13">
        <v>1.24</v>
      </c>
      <c r="Y225" s="13">
        <v>1.24</v>
      </c>
      <c r="Z225" s="13">
        <v>1.24</v>
      </c>
      <c r="AA225" s="13">
        <v>1.24</v>
      </c>
      <c r="AB225" s="13">
        <v>1.26</v>
      </c>
      <c r="AC225" s="13">
        <v>1.28</v>
      </c>
      <c r="AD225" s="13">
        <v>1.28</v>
      </c>
      <c r="AE225" s="13">
        <v>1.28</v>
      </c>
      <c r="AF225" s="13">
        <v>1.28</v>
      </c>
      <c r="AG225" s="13">
        <v>1.28</v>
      </c>
      <c r="AH225" s="13">
        <v>1.29</v>
      </c>
      <c r="AI225" s="13">
        <v>1.3</v>
      </c>
      <c r="AJ225" s="13">
        <v>1.3</v>
      </c>
      <c r="AK225" s="13">
        <v>1.3</v>
      </c>
    </row>
    <row r="226" spans="1:37" s="33" customFormat="1" x14ac:dyDescent="0.3">
      <c r="A226" s="13" t="str">
        <f t="shared" si="3"/>
        <v>SDG_NoInv_Base_ReproTest02PQXcvehi</v>
      </c>
      <c r="B226" s="37" t="s">
        <v>220</v>
      </c>
      <c r="C226" s="38" t="s">
        <v>262</v>
      </c>
      <c r="D226" s="130" t="s">
        <v>120</v>
      </c>
      <c r="E226" s="13" t="s">
        <v>113</v>
      </c>
      <c r="F226" s="13">
        <v>1.27</v>
      </c>
      <c r="G226" s="13">
        <v>1.29</v>
      </c>
      <c r="H226" s="13">
        <v>1.31</v>
      </c>
      <c r="I226" s="13">
        <v>1.32</v>
      </c>
      <c r="J226" s="13">
        <v>1.33</v>
      </c>
      <c r="K226" s="13">
        <v>1.33</v>
      </c>
      <c r="L226" s="13">
        <v>1.34</v>
      </c>
      <c r="M226" s="13">
        <v>1.33</v>
      </c>
      <c r="N226" s="13">
        <v>1.33</v>
      </c>
      <c r="O226" s="13">
        <v>1.32</v>
      </c>
      <c r="P226" s="13">
        <v>1.33</v>
      </c>
      <c r="Q226" s="13">
        <v>1.33</v>
      </c>
      <c r="R226" s="13">
        <v>1.34</v>
      </c>
      <c r="S226" s="13">
        <v>1.34</v>
      </c>
      <c r="T226" s="13">
        <v>1.34</v>
      </c>
      <c r="U226" s="13">
        <v>1.35</v>
      </c>
      <c r="V226" s="13">
        <v>1.35</v>
      </c>
      <c r="W226" s="13">
        <v>1.35</v>
      </c>
      <c r="X226" s="13">
        <v>1.35</v>
      </c>
      <c r="Y226" s="13">
        <v>1.38</v>
      </c>
      <c r="Z226" s="13">
        <v>1.41</v>
      </c>
      <c r="AA226" s="13">
        <v>1.43</v>
      </c>
      <c r="AB226" s="13">
        <v>1.47</v>
      </c>
      <c r="AC226" s="13">
        <v>1.5</v>
      </c>
      <c r="AD226" s="13">
        <v>1.51</v>
      </c>
      <c r="AE226" s="13">
        <v>1.51</v>
      </c>
      <c r="AF226" s="13">
        <v>1.51</v>
      </c>
      <c r="AG226" s="13">
        <v>1.5</v>
      </c>
      <c r="AH226" s="13">
        <v>1.53</v>
      </c>
      <c r="AI226" s="13">
        <v>1.56</v>
      </c>
      <c r="AJ226" s="13">
        <v>1.58</v>
      </c>
      <c r="AK226" s="13">
        <v>1.59</v>
      </c>
    </row>
    <row r="227" spans="1:37" s="33" customFormat="1" x14ac:dyDescent="0.3">
      <c r="A227" s="13" t="str">
        <f t="shared" si="3"/>
        <v>SDG_NoInv_Base_ReproTest02PQXctequ</v>
      </c>
      <c r="B227" s="37" t="s">
        <v>220</v>
      </c>
      <c r="C227" s="38" t="s">
        <v>262</v>
      </c>
      <c r="D227" s="130" t="s">
        <v>120</v>
      </c>
      <c r="E227" s="13" t="s">
        <v>114</v>
      </c>
      <c r="F227" s="13">
        <v>1.08</v>
      </c>
      <c r="G227" s="13">
        <v>1.1399999999999999</v>
      </c>
      <c r="H227" s="13">
        <v>1.1499999999999999</v>
      </c>
      <c r="I227" s="13">
        <v>1.1599999999999999</v>
      </c>
      <c r="J227" s="13">
        <v>1.17</v>
      </c>
      <c r="K227" s="13">
        <v>1.18</v>
      </c>
      <c r="L227" s="13">
        <v>1.18</v>
      </c>
      <c r="M227" s="13">
        <v>1.17</v>
      </c>
      <c r="N227" s="13">
        <v>1.17</v>
      </c>
      <c r="O227" s="13">
        <v>1.1499999999999999</v>
      </c>
      <c r="P227" s="13">
        <v>1.1499999999999999</v>
      </c>
      <c r="Q227" s="13">
        <v>1.1499999999999999</v>
      </c>
      <c r="R227" s="13">
        <v>1.1599999999999999</v>
      </c>
      <c r="S227" s="13">
        <v>1.1599999999999999</v>
      </c>
      <c r="T227" s="13">
        <v>1.1599999999999999</v>
      </c>
      <c r="U227" s="13">
        <v>1.1599999999999999</v>
      </c>
      <c r="V227" s="13">
        <v>1.1599999999999999</v>
      </c>
      <c r="W227" s="13">
        <v>1.1599999999999999</v>
      </c>
      <c r="X227" s="13">
        <v>1.17</v>
      </c>
      <c r="Y227" s="13">
        <v>1.18</v>
      </c>
      <c r="Z227" s="13">
        <v>1.18</v>
      </c>
      <c r="AA227" s="13">
        <v>1.18</v>
      </c>
      <c r="AB227" s="13">
        <v>1.22</v>
      </c>
      <c r="AC227" s="13">
        <v>1.24</v>
      </c>
      <c r="AD227" s="13">
        <v>1.24</v>
      </c>
      <c r="AE227" s="13">
        <v>1.24</v>
      </c>
      <c r="AF227" s="13">
        <v>1.24</v>
      </c>
      <c r="AG227" s="13">
        <v>1.24</v>
      </c>
      <c r="AH227" s="13">
        <v>1.28</v>
      </c>
      <c r="AI227" s="13">
        <v>1.32</v>
      </c>
      <c r="AJ227" s="13">
        <v>1.33</v>
      </c>
      <c r="AK227" s="13">
        <v>1.35</v>
      </c>
    </row>
    <row r="228" spans="1:37" s="33" customFormat="1" x14ac:dyDescent="0.3">
      <c r="A228" s="13" t="str">
        <f t="shared" si="3"/>
        <v>SDG_NoInv_Base_ReproTest02PQXcfurn</v>
      </c>
      <c r="B228" s="37" t="s">
        <v>220</v>
      </c>
      <c r="C228" s="38" t="s">
        <v>262</v>
      </c>
      <c r="D228" s="130" t="s">
        <v>120</v>
      </c>
      <c r="E228" s="13" t="s">
        <v>115</v>
      </c>
      <c r="F228" s="13">
        <v>1.32</v>
      </c>
      <c r="G228" s="13">
        <v>1.37</v>
      </c>
      <c r="H228" s="13">
        <v>1.37</v>
      </c>
      <c r="I228" s="13">
        <v>1.37</v>
      </c>
      <c r="J228" s="13">
        <v>1.37</v>
      </c>
      <c r="K228" s="13">
        <v>1.37</v>
      </c>
      <c r="L228" s="13">
        <v>1.37</v>
      </c>
      <c r="M228" s="13">
        <v>1.37</v>
      </c>
      <c r="N228" s="13">
        <v>1.37</v>
      </c>
      <c r="O228" s="13">
        <v>1.37</v>
      </c>
      <c r="P228" s="13">
        <v>1.37</v>
      </c>
      <c r="Q228" s="13">
        <v>1.37</v>
      </c>
      <c r="R228" s="13">
        <v>1.38</v>
      </c>
      <c r="S228" s="13">
        <v>1.38</v>
      </c>
      <c r="T228" s="13">
        <v>1.38</v>
      </c>
      <c r="U228" s="13">
        <v>1.38</v>
      </c>
      <c r="V228" s="13">
        <v>1.38</v>
      </c>
      <c r="W228" s="13">
        <v>1.39</v>
      </c>
      <c r="X228" s="13">
        <v>1.39</v>
      </c>
      <c r="Y228" s="13">
        <v>1.39</v>
      </c>
      <c r="Z228" s="13">
        <v>1.39</v>
      </c>
      <c r="AA228" s="13">
        <v>1.39</v>
      </c>
      <c r="AB228" s="13">
        <v>1.39</v>
      </c>
      <c r="AC228" s="13">
        <v>1.39</v>
      </c>
      <c r="AD228" s="13">
        <v>1.39</v>
      </c>
      <c r="AE228" s="13">
        <v>1.39</v>
      </c>
      <c r="AF228" s="13">
        <v>1.39</v>
      </c>
      <c r="AG228" s="13">
        <v>1.39</v>
      </c>
      <c r="AH228" s="13">
        <v>1.39</v>
      </c>
      <c r="AI228" s="13">
        <v>1.38</v>
      </c>
      <c r="AJ228" s="13">
        <v>1.38</v>
      </c>
      <c r="AK228" s="13">
        <v>1.38</v>
      </c>
    </row>
    <row r="229" spans="1:37" s="33" customFormat="1" x14ac:dyDescent="0.3">
      <c r="A229" s="13" t="str">
        <f t="shared" si="3"/>
        <v>SDG_NoInv_Base_ReproTest02PQXcoman</v>
      </c>
      <c r="B229" s="37" t="s">
        <v>220</v>
      </c>
      <c r="C229" s="38" t="s">
        <v>262</v>
      </c>
      <c r="D229" s="130" t="s">
        <v>120</v>
      </c>
      <c r="E229" s="13" t="s">
        <v>116</v>
      </c>
      <c r="F229" s="13">
        <v>1.2</v>
      </c>
      <c r="G229" s="13">
        <v>1.25</v>
      </c>
      <c r="H229" s="13">
        <v>1.25</v>
      </c>
      <c r="I229" s="13">
        <v>1.24</v>
      </c>
      <c r="J229" s="13">
        <v>1.24</v>
      </c>
      <c r="K229" s="13">
        <v>1.23</v>
      </c>
      <c r="L229" s="13">
        <v>1.23</v>
      </c>
      <c r="M229" s="13">
        <v>1.23</v>
      </c>
      <c r="N229" s="13">
        <v>1.23</v>
      </c>
      <c r="O229" s="13">
        <v>1.25</v>
      </c>
      <c r="P229" s="13">
        <v>1.24</v>
      </c>
      <c r="Q229" s="13">
        <v>1.24</v>
      </c>
      <c r="R229" s="13">
        <v>1.23</v>
      </c>
      <c r="S229" s="13">
        <v>1.23</v>
      </c>
      <c r="T229" s="13">
        <v>1.23</v>
      </c>
      <c r="U229" s="13">
        <v>1.23</v>
      </c>
      <c r="V229" s="13">
        <v>1.23</v>
      </c>
      <c r="W229" s="13">
        <v>1.23</v>
      </c>
      <c r="X229" s="13">
        <v>1.23</v>
      </c>
      <c r="Y229" s="13">
        <v>1.23</v>
      </c>
      <c r="Z229" s="13">
        <v>1.23</v>
      </c>
      <c r="AA229" s="13">
        <v>1.24</v>
      </c>
      <c r="AB229" s="13">
        <v>1.24</v>
      </c>
      <c r="AC229" s="13">
        <v>1.24</v>
      </c>
      <c r="AD229" s="13">
        <v>1.25</v>
      </c>
      <c r="AE229" s="13">
        <v>1.25</v>
      </c>
      <c r="AF229" s="13">
        <v>1.25</v>
      </c>
      <c r="AG229" s="13">
        <v>1.26</v>
      </c>
      <c r="AH229" s="13">
        <v>1.26</v>
      </c>
      <c r="AI229" s="13">
        <v>1.27</v>
      </c>
      <c r="AJ229" s="13">
        <v>1.28</v>
      </c>
      <c r="AK229" s="13">
        <v>1.28</v>
      </c>
    </row>
    <row r="230" spans="1:37" s="33" customFormat="1" x14ac:dyDescent="0.3">
      <c r="A230" s="13" t="str">
        <f t="shared" si="3"/>
        <v>SDG_NoInv_Base_ReproTest02PQXcelec</v>
      </c>
      <c r="B230" s="37" t="s">
        <v>220</v>
      </c>
      <c r="C230" s="38" t="s">
        <v>262</v>
      </c>
      <c r="D230" s="130" t="s">
        <v>120</v>
      </c>
      <c r="E230" s="13" t="s">
        <v>172</v>
      </c>
      <c r="F230" s="13">
        <v>0.36</v>
      </c>
      <c r="G230" s="13">
        <v>0.36</v>
      </c>
      <c r="H230" s="13">
        <v>0.33</v>
      </c>
      <c r="I230" s="13">
        <v>0.33</v>
      </c>
      <c r="J230" s="13">
        <v>0.34</v>
      </c>
      <c r="K230" s="13">
        <v>0.34</v>
      </c>
      <c r="L230" s="13">
        <v>0.34</v>
      </c>
      <c r="M230" s="13">
        <v>0.34</v>
      </c>
      <c r="N230" s="13">
        <v>0.33</v>
      </c>
      <c r="O230" s="13">
        <v>0.33</v>
      </c>
      <c r="P230" s="13">
        <v>0.33</v>
      </c>
      <c r="Q230" s="13">
        <v>0.33</v>
      </c>
      <c r="R230" s="13">
        <v>0.34</v>
      </c>
      <c r="S230" s="13">
        <v>0.34</v>
      </c>
      <c r="T230" s="13">
        <v>0.34</v>
      </c>
      <c r="U230" s="13">
        <v>0.34</v>
      </c>
      <c r="V230" s="13">
        <v>0.34</v>
      </c>
      <c r="W230" s="13">
        <v>0.35</v>
      </c>
      <c r="X230" s="13">
        <v>0.34</v>
      </c>
      <c r="Y230" s="13">
        <v>0.34</v>
      </c>
      <c r="Z230" s="13">
        <v>0.35</v>
      </c>
      <c r="AA230" s="13">
        <v>0.35</v>
      </c>
      <c r="AB230" s="13">
        <v>0.35</v>
      </c>
      <c r="AC230" s="13">
        <v>0.35</v>
      </c>
      <c r="AD230" s="13">
        <v>0.36</v>
      </c>
      <c r="AE230" s="13">
        <v>0.36</v>
      </c>
      <c r="AF230" s="13">
        <v>0.36</v>
      </c>
      <c r="AG230" s="13">
        <v>0.38</v>
      </c>
      <c r="AH230" s="13">
        <v>0.4</v>
      </c>
      <c r="AI230" s="13">
        <v>0.42</v>
      </c>
      <c r="AJ230" s="13">
        <v>0.44</v>
      </c>
      <c r="AK230" s="13">
        <v>0.46</v>
      </c>
    </row>
    <row r="231" spans="1:37" s="33" customFormat="1" x14ac:dyDescent="0.3">
      <c r="A231" s="13" t="str">
        <f t="shared" si="3"/>
        <v>SDG_NoInv_Base_ReproTest02PQXcwatr</v>
      </c>
      <c r="B231" s="37" t="s">
        <v>220</v>
      </c>
      <c r="C231" s="38" t="s">
        <v>262</v>
      </c>
      <c r="D231" s="130" t="s">
        <v>120</v>
      </c>
      <c r="E231" s="13" t="s">
        <v>173</v>
      </c>
      <c r="F231" s="13">
        <v>1.05</v>
      </c>
      <c r="G231" s="13">
        <v>0.94</v>
      </c>
      <c r="H231" s="13">
        <v>0.95</v>
      </c>
      <c r="I231" s="13">
        <v>0.96</v>
      </c>
      <c r="J231" s="13">
        <v>0.97</v>
      </c>
      <c r="K231" s="13">
        <v>0.98</v>
      </c>
      <c r="L231" s="13">
        <v>0.98</v>
      </c>
      <c r="M231" s="13">
        <v>0.98</v>
      </c>
      <c r="N231" s="13">
        <v>0.98</v>
      </c>
      <c r="O231" s="13">
        <v>0.98</v>
      </c>
      <c r="P231" s="13">
        <v>0.98</v>
      </c>
      <c r="Q231" s="13">
        <v>0.98</v>
      </c>
      <c r="R231" s="13">
        <v>0.98</v>
      </c>
      <c r="S231" s="13">
        <v>0.99</v>
      </c>
      <c r="T231" s="13">
        <v>1</v>
      </c>
      <c r="U231" s="13">
        <v>1</v>
      </c>
      <c r="V231" s="13">
        <v>1</v>
      </c>
      <c r="W231" s="13">
        <v>1</v>
      </c>
      <c r="X231" s="13">
        <v>1.01</v>
      </c>
      <c r="Y231" s="13">
        <v>1</v>
      </c>
      <c r="Z231" s="13">
        <v>1</v>
      </c>
      <c r="AA231" s="13">
        <v>1</v>
      </c>
      <c r="AB231" s="13">
        <v>1.01</v>
      </c>
      <c r="AC231" s="13">
        <v>1.02</v>
      </c>
      <c r="AD231" s="13">
        <v>1.02</v>
      </c>
      <c r="AE231" s="13">
        <v>1.02</v>
      </c>
      <c r="AF231" s="13">
        <v>1.03</v>
      </c>
      <c r="AG231" s="13">
        <v>1.03</v>
      </c>
      <c r="AH231" s="13">
        <v>1.04</v>
      </c>
      <c r="AI231" s="13">
        <v>1.06</v>
      </c>
      <c r="AJ231" s="13">
        <v>1.06</v>
      </c>
      <c r="AK231" s="13">
        <v>1.07</v>
      </c>
    </row>
    <row r="232" spans="1:37" s="33" customFormat="1" x14ac:dyDescent="0.3">
      <c r="A232" s="13" t="str">
        <f t="shared" si="3"/>
        <v>SDG_NoInv_Base_ReproTest02PQXccons</v>
      </c>
      <c r="B232" s="37" t="s">
        <v>220</v>
      </c>
      <c r="C232" s="38" t="s">
        <v>262</v>
      </c>
      <c r="D232" s="130" t="s">
        <v>120</v>
      </c>
      <c r="E232" s="13" t="s">
        <v>117</v>
      </c>
      <c r="F232" s="13">
        <v>1.01</v>
      </c>
      <c r="G232" s="13">
        <v>1.07</v>
      </c>
      <c r="H232" s="13">
        <v>1.06</v>
      </c>
      <c r="I232" s="13">
        <v>1.06</v>
      </c>
      <c r="J232" s="13">
        <v>1.05</v>
      </c>
      <c r="K232" s="13">
        <v>1.05</v>
      </c>
      <c r="L232" s="13">
        <v>1.05</v>
      </c>
      <c r="M232" s="13">
        <v>1.05</v>
      </c>
      <c r="N232" s="13">
        <v>1.05</v>
      </c>
      <c r="O232" s="13">
        <v>1.05</v>
      </c>
      <c r="P232" s="13">
        <v>1.05</v>
      </c>
      <c r="Q232" s="13">
        <v>1.05</v>
      </c>
      <c r="R232" s="13">
        <v>1.05</v>
      </c>
      <c r="S232" s="13">
        <v>1.05</v>
      </c>
      <c r="T232" s="13">
        <v>1.06</v>
      </c>
      <c r="U232" s="13">
        <v>1.06</v>
      </c>
      <c r="V232" s="13">
        <v>1.06</v>
      </c>
      <c r="W232" s="13">
        <v>1.06</v>
      </c>
      <c r="X232" s="13">
        <v>1.06</v>
      </c>
      <c r="Y232" s="13">
        <v>1.06</v>
      </c>
      <c r="Z232" s="13">
        <v>1.06</v>
      </c>
      <c r="AA232" s="13">
        <v>1.06</v>
      </c>
      <c r="AB232" s="13">
        <v>1.06</v>
      </c>
      <c r="AC232" s="13">
        <v>1.06</v>
      </c>
      <c r="AD232" s="13">
        <v>1.06</v>
      </c>
      <c r="AE232" s="13">
        <v>1.06</v>
      </c>
      <c r="AF232" s="13">
        <v>1.06</v>
      </c>
      <c r="AG232" s="13">
        <v>1.07</v>
      </c>
      <c r="AH232" s="13">
        <v>1.07</v>
      </c>
      <c r="AI232" s="13">
        <v>1.06</v>
      </c>
      <c r="AJ232" s="13">
        <v>1.07</v>
      </c>
      <c r="AK232" s="13">
        <v>1.07</v>
      </c>
    </row>
    <row r="233" spans="1:37" s="33" customFormat="1" x14ac:dyDescent="0.3">
      <c r="A233" s="13" t="str">
        <f t="shared" si="3"/>
        <v>SDG_NoInv_Base_ReproTest02PQXctrad</v>
      </c>
      <c r="B233" s="37" t="s">
        <v>220</v>
      </c>
      <c r="C233" s="38" t="s">
        <v>262</v>
      </c>
      <c r="D233" s="130" t="s">
        <v>120</v>
      </c>
      <c r="E233" s="13" t="s">
        <v>174</v>
      </c>
      <c r="F233" s="13">
        <v>1</v>
      </c>
      <c r="G233" s="13">
        <v>1.01</v>
      </c>
      <c r="H233" s="13">
        <v>1.01</v>
      </c>
      <c r="I233" s="13">
        <v>1.02</v>
      </c>
      <c r="J233" s="13">
        <v>1.01</v>
      </c>
      <c r="K233" s="13">
        <v>1.01</v>
      </c>
      <c r="L233" s="13">
        <v>1.01</v>
      </c>
      <c r="M233" s="13">
        <v>1.02</v>
      </c>
      <c r="N233" s="13">
        <v>1.02</v>
      </c>
      <c r="O233" s="13">
        <v>0.99</v>
      </c>
      <c r="P233" s="13">
        <v>0.99</v>
      </c>
      <c r="Q233" s="13">
        <v>1</v>
      </c>
      <c r="R233" s="13">
        <v>1.01</v>
      </c>
      <c r="S233" s="13">
        <v>1.01</v>
      </c>
      <c r="T233" s="13">
        <v>1.02</v>
      </c>
      <c r="U233" s="13">
        <v>1.02</v>
      </c>
      <c r="V233" s="13">
        <v>1.03</v>
      </c>
      <c r="W233" s="13">
        <v>1.03</v>
      </c>
      <c r="X233" s="13">
        <v>1.03</v>
      </c>
      <c r="Y233" s="13">
        <v>1.03</v>
      </c>
      <c r="Z233" s="13">
        <v>1.03</v>
      </c>
      <c r="AA233" s="13">
        <v>1.03</v>
      </c>
      <c r="AB233" s="13">
        <v>1.02</v>
      </c>
      <c r="AC233" s="13">
        <v>1.01</v>
      </c>
      <c r="AD233" s="13">
        <v>1.02</v>
      </c>
      <c r="AE233" s="13">
        <v>1.02</v>
      </c>
      <c r="AF233" s="13">
        <v>1.02</v>
      </c>
      <c r="AG233" s="13">
        <v>1.02</v>
      </c>
      <c r="AH233" s="13">
        <v>1.01</v>
      </c>
      <c r="AI233" s="13">
        <v>1</v>
      </c>
      <c r="AJ233" s="13">
        <v>1</v>
      </c>
      <c r="AK233" s="13">
        <v>1</v>
      </c>
    </row>
    <row r="234" spans="1:37" s="33" customFormat="1" x14ac:dyDescent="0.3">
      <c r="A234" s="13" t="str">
        <f t="shared" si="3"/>
        <v>SDG_NoInv_Base_ReproTest02PQXchotl</v>
      </c>
      <c r="B234" s="37" t="s">
        <v>220</v>
      </c>
      <c r="C234" s="38" t="s">
        <v>262</v>
      </c>
      <c r="D234" s="130" t="s">
        <v>120</v>
      </c>
      <c r="E234" s="13" t="s">
        <v>175</v>
      </c>
      <c r="F234" s="13">
        <v>1.08</v>
      </c>
      <c r="G234" s="13">
        <v>1.08</v>
      </c>
      <c r="H234" s="13">
        <v>1.08</v>
      </c>
      <c r="I234" s="13">
        <v>1.08</v>
      </c>
      <c r="J234" s="13">
        <v>1.08</v>
      </c>
      <c r="K234" s="13">
        <v>1.08</v>
      </c>
      <c r="L234" s="13">
        <v>1.08</v>
      </c>
      <c r="M234" s="13">
        <v>1.08</v>
      </c>
      <c r="N234" s="13">
        <v>1.08</v>
      </c>
      <c r="O234" s="13">
        <v>1.08</v>
      </c>
      <c r="P234" s="13">
        <v>1.08</v>
      </c>
      <c r="Q234" s="13">
        <v>1.08</v>
      </c>
      <c r="R234" s="13">
        <v>1.0900000000000001</v>
      </c>
      <c r="S234" s="13">
        <v>1.0900000000000001</v>
      </c>
      <c r="T234" s="13">
        <v>1.0900000000000001</v>
      </c>
      <c r="U234" s="13">
        <v>1.1000000000000001</v>
      </c>
      <c r="V234" s="13">
        <v>1.1000000000000001</v>
      </c>
      <c r="W234" s="13">
        <v>1.1000000000000001</v>
      </c>
      <c r="X234" s="13">
        <v>1.1000000000000001</v>
      </c>
      <c r="Y234" s="13">
        <v>1.1100000000000001</v>
      </c>
      <c r="Z234" s="13">
        <v>1.1100000000000001</v>
      </c>
      <c r="AA234" s="13">
        <v>1.1100000000000001</v>
      </c>
      <c r="AB234" s="13">
        <v>1.1100000000000001</v>
      </c>
      <c r="AC234" s="13">
        <v>1.1100000000000001</v>
      </c>
      <c r="AD234" s="13">
        <v>1.1100000000000001</v>
      </c>
      <c r="AE234" s="13">
        <v>1.1100000000000001</v>
      </c>
      <c r="AF234" s="13">
        <v>1.1100000000000001</v>
      </c>
      <c r="AG234" s="13">
        <v>1.1100000000000001</v>
      </c>
      <c r="AH234" s="13">
        <v>1.1100000000000001</v>
      </c>
      <c r="AI234" s="13">
        <v>1.1100000000000001</v>
      </c>
      <c r="AJ234" s="13">
        <v>1.1100000000000001</v>
      </c>
      <c r="AK234" s="13">
        <v>1.1100000000000001</v>
      </c>
    </row>
    <row r="235" spans="1:37" s="33" customFormat="1" x14ac:dyDescent="0.3">
      <c r="A235" s="13" t="str">
        <f t="shared" si="3"/>
        <v>SDG_NoInv_Base_ReproTest02PQXcptrp-l</v>
      </c>
      <c r="B235" s="37" t="s">
        <v>220</v>
      </c>
      <c r="C235" s="38" t="s">
        <v>262</v>
      </c>
      <c r="D235" s="130" t="s">
        <v>120</v>
      </c>
      <c r="E235" s="13" t="s">
        <v>176</v>
      </c>
      <c r="F235" s="13">
        <v>0.95</v>
      </c>
      <c r="G235" s="13">
        <v>0.95</v>
      </c>
      <c r="H235" s="13">
        <v>0.95</v>
      </c>
      <c r="I235" s="13">
        <v>0.95</v>
      </c>
      <c r="J235" s="13">
        <v>0.96</v>
      </c>
      <c r="K235" s="13">
        <v>0.96</v>
      </c>
      <c r="L235" s="13">
        <v>0.96</v>
      </c>
      <c r="M235" s="13">
        <v>0.96</v>
      </c>
      <c r="N235" s="13">
        <v>0.95</v>
      </c>
      <c r="O235" s="13">
        <v>0.95</v>
      </c>
      <c r="P235" s="13">
        <v>0.95</v>
      </c>
      <c r="Q235" s="13">
        <v>0.94</v>
      </c>
      <c r="R235" s="13">
        <v>0.93</v>
      </c>
      <c r="S235" s="13">
        <v>0.93</v>
      </c>
      <c r="T235" s="13">
        <v>0.92</v>
      </c>
      <c r="U235" s="13">
        <v>0.91</v>
      </c>
      <c r="V235" s="13">
        <v>0.9</v>
      </c>
      <c r="W235" s="13">
        <v>0.9</v>
      </c>
      <c r="X235" s="13">
        <v>0.89</v>
      </c>
      <c r="Y235" s="13">
        <v>0.88</v>
      </c>
      <c r="Z235" s="13">
        <v>0.87</v>
      </c>
      <c r="AA235" s="13">
        <v>0.86</v>
      </c>
      <c r="AB235" s="13">
        <v>0.85</v>
      </c>
      <c r="AC235" s="13">
        <v>0.85</v>
      </c>
      <c r="AD235" s="13">
        <v>0.84</v>
      </c>
      <c r="AE235" s="13">
        <v>0.84</v>
      </c>
      <c r="AF235" s="13">
        <v>0.84</v>
      </c>
      <c r="AG235" s="13">
        <v>0.83</v>
      </c>
      <c r="AH235" s="13">
        <v>0.83</v>
      </c>
      <c r="AI235" s="13">
        <v>0.84</v>
      </c>
      <c r="AJ235" s="13">
        <v>0.84</v>
      </c>
      <c r="AK235" s="13">
        <v>0.84</v>
      </c>
    </row>
    <row r="236" spans="1:37" s="33" customFormat="1" x14ac:dyDescent="0.3">
      <c r="A236" s="13" t="str">
        <f t="shared" si="3"/>
        <v>SDG_NoInv_Base_ReproTest02PQXcftrp-l</v>
      </c>
      <c r="B236" s="37" t="s">
        <v>220</v>
      </c>
      <c r="C236" s="38" t="s">
        <v>262</v>
      </c>
      <c r="D236" s="130" t="s">
        <v>120</v>
      </c>
      <c r="E236" s="13" t="s">
        <v>177</v>
      </c>
      <c r="F236" s="13">
        <v>1</v>
      </c>
      <c r="G236" s="13">
        <v>0.98</v>
      </c>
      <c r="H236" s="13">
        <v>0.98</v>
      </c>
      <c r="I236" s="13">
        <v>0.98</v>
      </c>
      <c r="J236" s="13">
        <v>0.98</v>
      </c>
      <c r="K236" s="13">
        <v>0.97</v>
      </c>
      <c r="L236" s="13">
        <v>0.96</v>
      </c>
      <c r="M236" s="13">
        <v>0.95</v>
      </c>
      <c r="N236" s="13">
        <v>0.95</v>
      </c>
      <c r="O236" s="13">
        <v>0.94</v>
      </c>
      <c r="P236" s="13">
        <v>0.93</v>
      </c>
      <c r="Q236" s="13">
        <v>0.92</v>
      </c>
      <c r="R236" s="13">
        <v>0.91</v>
      </c>
      <c r="S236" s="13">
        <v>0.89</v>
      </c>
      <c r="T236" s="13">
        <v>0.87</v>
      </c>
      <c r="U236" s="13">
        <v>0.86</v>
      </c>
      <c r="V236" s="13">
        <v>0.85</v>
      </c>
      <c r="W236" s="13">
        <v>0.84</v>
      </c>
      <c r="X236" s="13">
        <v>0.82</v>
      </c>
      <c r="Y236" s="13">
        <v>0.81</v>
      </c>
      <c r="Z236" s="13">
        <v>0.81</v>
      </c>
      <c r="AA236" s="13">
        <v>0.8</v>
      </c>
      <c r="AB236" s="13">
        <v>0.78</v>
      </c>
      <c r="AC236" s="13">
        <v>0.77</v>
      </c>
      <c r="AD236" s="13">
        <v>0.76</v>
      </c>
      <c r="AE236" s="13">
        <v>0.75</v>
      </c>
      <c r="AF236" s="13">
        <v>0.74</v>
      </c>
      <c r="AG236" s="13">
        <v>0.72</v>
      </c>
      <c r="AH236" s="13">
        <v>0.72</v>
      </c>
      <c r="AI236" s="13">
        <v>0.72</v>
      </c>
      <c r="AJ236" s="13">
        <v>0.73</v>
      </c>
      <c r="AK236" s="13">
        <v>0.73</v>
      </c>
    </row>
    <row r="237" spans="1:37" s="33" customFormat="1" x14ac:dyDescent="0.3">
      <c r="A237" s="13" t="str">
        <f t="shared" si="3"/>
        <v>SDG_NoInv_Base_ReproTest02PQXcptrp-o</v>
      </c>
      <c r="B237" s="37" t="s">
        <v>220</v>
      </c>
      <c r="C237" s="38" t="s">
        <v>262</v>
      </c>
      <c r="D237" s="130" t="s">
        <v>120</v>
      </c>
      <c r="E237" s="13" t="s">
        <v>178</v>
      </c>
      <c r="F237" s="13">
        <v>0.95</v>
      </c>
      <c r="G237" s="13">
        <v>0.94</v>
      </c>
      <c r="H237" s="13">
        <v>0.91</v>
      </c>
      <c r="I237" s="13">
        <v>0.9</v>
      </c>
      <c r="J237" s="13">
        <v>0.88</v>
      </c>
      <c r="K237" s="13">
        <v>0.87</v>
      </c>
      <c r="L237" s="13">
        <v>0.86</v>
      </c>
      <c r="M237" s="13">
        <v>0.86</v>
      </c>
      <c r="N237" s="13">
        <v>0.86</v>
      </c>
      <c r="O237" s="13">
        <v>0.87</v>
      </c>
      <c r="P237" s="13">
        <v>0.87</v>
      </c>
      <c r="Q237" s="13">
        <v>0.88</v>
      </c>
      <c r="R237" s="13">
        <v>0.88</v>
      </c>
      <c r="S237" s="13">
        <v>0.88</v>
      </c>
      <c r="T237" s="13">
        <v>0.88</v>
      </c>
      <c r="U237" s="13">
        <v>0.88</v>
      </c>
      <c r="V237" s="13">
        <v>0.88</v>
      </c>
      <c r="W237" s="13">
        <v>0.88</v>
      </c>
      <c r="X237" s="13">
        <v>0.88</v>
      </c>
      <c r="Y237" s="13">
        <v>0.88</v>
      </c>
      <c r="Z237" s="13">
        <v>0.88</v>
      </c>
      <c r="AA237" s="13">
        <v>0.88</v>
      </c>
      <c r="AB237" s="13">
        <v>0.89</v>
      </c>
      <c r="AC237" s="13">
        <v>0.89</v>
      </c>
      <c r="AD237" s="13">
        <v>0.9</v>
      </c>
      <c r="AE237" s="13">
        <v>0.9</v>
      </c>
      <c r="AF237" s="13">
        <v>0.9</v>
      </c>
      <c r="AG237" s="13">
        <v>0.9</v>
      </c>
      <c r="AH237" s="13">
        <v>0.9</v>
      </c>
      <c r="AI237" s="13">
        <v>0.9</v>
      </c>
      <c r="AJ237" s="13">
        <v>0.9</v>
      </c>
      <c r="AK237" s="13">
        <v>0.9</v>
      </c>
    </row>
    <row r="238" spans="1:37" s="33" customFormat="1" x14ac:dyDescent="0.3">
      <c r="A238" s="13" t="str">
        <f t="shared" si="3"/>
        <v>SDG_NoInv_Base_ReproTest02PQXcftrp-o</v>
      </c>
      <c r="B238" s="37" t="s">
        <v>220</v>
      </c>
      <c r="C238" s="38" t="s">
        <v>262</v>
      </c>
      <c r="D238" s="130" t="s">
        <v>120</v>
      </c>
      <c r="E238" s="13" t="s">
        <v>179</v>
      </c>
      <c r="F238" s="13">
        <v>0.97</v>
      </c>
      <c r="G238" s="13">
        <v>0.94</v>
      </c>
      <c r="H238" s="13">
        <v>0.92</v>
      </c>
      <c r="I238" s="13">
        <v>0.9</v>
      </c>
      <c r="J238" s="13">
        <v>0.88</v>
      </c>
      <c r="K238" s="13">
        <v>0.87</v>
      </c>
      <c r="L238" s="13">
        <v>0.87</v>
      </c>
      <c r="M238" s="13">
        <v>0.87</v>
      </c>
      <c r="N238" s="13">
        <v>0.87</v>
      </c>
      <c r="O238" s="13">
        <v>0.89</v>
      </c>
      <c r="P238" s="13">
        <v>0.89</v>
      </c>
      <c r="Q238" s="13">
        <v>0.9</v>
      </c>
      <c r="R238" s="13">
        <v>0.9</v>
      </c>
      <c r="S238" s="13">
        <v>0.9</v>
      </c>
      <c r="T238" s="13">
        <v>0.9</v>
      </c>
      <c r="U238" s="13">
        <v>0.9</v>
      </c>
      <c r="V238" s="13">
        <v>0.9</v>
      </c>
      <c r="W238" s="13">
        <v>0.9</v>
      </c>
      <c r="X238" s="13">
        <v>0.9</v>
      </c>
      <c r="Y238" s="13">
        <v>0.9</v>
      </c>
      <c r="Z238" s="13">
        <v>0.91</v>
      </c>
      <c r="AA238" s="13">
        <v>0.91</v>
      </c>
      <c r="AB238" s="13">
        <v>0.92</v>
      </c>
      <c r="AC238" s="13">
        <v>0.92</v>
      </c>
      <c r="AD238" s="13">
        <v>0.92</v>
      </c>
      <c r="AE238" s="13">
        <v>0.92</v>
      </c>
      <c r="AF238" s="13">
        <v>0.92</v>
      </c>
      <c r="AG238" s="13">
        <v>0.92</v>
      </c>
      <c r="AH238" s="13">
        <v>0.92</v>
      </c>
      <c r="AI238" s="13">
        <v>0.92</v>
      </c>
      <c r="AJ238" s="13">
        <v>0.92</v>
      </c>
      <c r="AK238" s="13">
        <v>0.92</v>
      </c>
    </row>
    <row r="239" spans="1:37" s="33" customFormat="1" x14ac:dyDescent="0.3">
      <c r="A239" s="13" t="str">
        <f t="shared" si="3"/>
        <v>SDG_NoInv_Base_ReproTest02PQXcprtr</v>
      </c>
      <c r="B239" s="37" t="s">
        <v>220</v>
      </c>
      <c r="C239" s="38" t="s">
        <v>262</v>
      </c>
      <c r="D239" s="130" t="s">
        <v>120</v>
      </c>
      <c r="E239" s="13" t="s">
        <v>180</v>
      </c>
      <c r="F239" s="13">
        <v>1</v>
      </c>
      <c r="G239" s="13">
        <v>1.02</v>
      </c>
      <c r="H239" s="13">
        <v>1.02</v>
      </c>
      <c r="I239" s="13">
        <v>1.01</v>
      </c>
      <c r="J239" s="13">
        <v>1</v>
      </c>
      <c r="K239" s="13">
        <v>0.99</v>
      </c>
      <c r="L239" s="13">
        <v>0.98</v>
      </c>
      <c r="M239" s="13">
        <v>0.97</v>
      </c>
      <c r="N239" s="13">
        <v>0.96</v>
      </c>
      <c r="O239" s="13">
        <v>0.97</v>
      </c>
      <c r="P239" s="13">
        <v>0.94</v>
      </c>
      <c r="Q239" s="13">
        <v>0.89</v>
      </c>
      <c r="R239" s="13">
        <v>0.83</v>
      </c>
      <c r="S239" s="13">
        <v>0.78</v>
      </c>
      <c r="T239" s="13">
        <v>0.73</v>
      </c>
      <c r="U239" s="13">
        <v>0.68</v>
      </c>
      <c r="V239" s="13">
        <v>0.64</v>
      </c>
      <c r="W239" s="13">
        <v>0.6</v>
      </c>
      <c r="X239" s="13">
        <v>0.56000000000000005</v>
      </c>
      <c r="Y239" s="13">
        <v>0.51</v>
      </c>
      <c r="Z239" s="13">
        <v>0.46</v>
      </c>
      <c r="AA239" s="13">
        <v>0.42</v>
      </c>
      <c r="AB239" s="13">
        <v>0.4</v>
      </c>
      <c r="AC239" s="13">
        <v>0.37</v>
      </c>
      <c r="AD239" s="13">
        <v>0.34</v>
      </c>
      <c r="AE239" s="13">
        <v>0.32</v>
      </c>
      <c r="AF239" s="13">
        <v>0.3</v>
      </c>
      <c r="AG239" s="13">
        <v>0.28000000000000003</v>
      </c>
      <c r="AH239" s="13">
        <v>0.26</v>
      </c>
      <c r="AI239" s="13">
        <v>0.24</v>
      </c>
      <c r="AJ239" s="13">
        <v>0.23</v>
      </c>
      <c r="AK239" s="13">
        <v>0.21</v>
      </c>
    </row>
    <row r="240" spans="1:37" s="33" customFormat="1" x14ac:dyDescent="0.3">
      <c r="A240" s="13" t="str">
        <f t="shared" si="3"/>
        <v>SDG_NoInv_Base_ReproTest02PQXctrps</v>
      </c>
      <c r="B240" s="37" t="s">
        <v>220</v>
      </c>
      <c r="C240" s="38" t="s">
        <v>262</v>
      </c>
      <c r="D240" s="130" t="s">
        <v>120</v>
      </c>
      <c r="E240" s="13" t="s">
        <v>181</v>
      </c>
      <c r="F240" s="13">
        <v>1</v>
      </c>
      <c r="G240" s="13">
        <v>1</v>
      </c>
      <c r="H240" s="13">
        <v>1</v>
      </c>
      <c r="I240" s="13">
        <v>1</v>
      </c>
      <c r="J240" s="13">
        <v>1</v>
      </c>
      <c r="K240" s="13">
        <v>1</v>
      </c>
      <c r="L240" s="13">
        <v>1</v>
      </c>
      <c r="M240" s="13">
        <v>1</v>
      </c>
      <c r="N240" s="13">
        <v>0.99</v>
      </c>
      <c r="O240" s="13">
        <v>0.99</v>
      </c>
      <c r="P240" s="13">
        <v>0.99</v>
      </c>
      <c r="Q240" s="13">
        <v>0.98</v>
      </c>
      <c r="R240" s="13">
        <v>0.99</v>
      </c>
      <c r="S240" s="13">
        <v>0.99</v>
      </c>
      <c r="T240" s="13">
        <v>0.99</v>
      </c>
      <c r="U240" s="13">
        <v>0.99</v>
      </c>
      <c r="V240" s="13">
        <v>0.99</v>
      </c>
      <c r="W240" s="13">
        <v>0.99</v>
      </c>
      <c r="X240" s="13">
        <v>0.99</v>
      </c>
      <c r="Y240" s="13">
        <v>0.99</v>
      </c>
      <c r="Z240" s="13">
        <v>0.99</v>
      </c>
      <c r="AA240" s="13">
        <v>0.99</v>
      </c>
      <c r="AB240" s="13">
        <v>0.99</v>
      </c>
      <c r="AC240" s="13">
        <v>1</v>
      </c>
      <c r="AD240" s="13">
        <v>1</v>
      </c>
      <c r="AE240" s="13">
        <v>1.01</v>
      </c>
      <c r="AF240" s="13">
        <v>1.01</v>
      </c>
      <c r="AG240" s="13">
        <v>1</v>
      </c>
      <c r="AH240" s="13">
        <v>1</v>
      </c>
      <c r="AI240" s="13">
        <v>1</v>
      </c>
      <c r="AJ240" s="13">
        <v>1.01</v>
      </c>
      <c r="AK240" s="13">
        <v>1.01</v>
      </c>
    </row>
    <row r="241" spans="1:37" s="33" customFormat="1" x14ac:dyDescent="0.3">
      <c r="A241" s="13" t="str">
        <f t="shared" si="3"/>
        <v>SDG_NoInv_Base_ReproTest02PQXccomm</v>
      </c>
      <c r="B241" s="37" t="s">
        <v>220</v>
      </c>
      <c r="C241" s="38" t="s">
        <v>262</v>
      </c>
      <c r="D241" s="130" t="s">
        <v>120</v>
      </c>
      <c r="E241" s="13" t="s">
        <v>182</v>
      </c>
      <c r="F241" s="13">
        <v>1</v>
      </c>
      <c r="G241" s="13">
        <v>0.96</v>
      </c>
      <c r="H241" s="13">
        <v>0.97</v>
      </c>
      <c r="I241" s="13">
        <v>0.98</v>
      </c>
      <c r="J241" s="13">
        <v>0.98</v>
      </c>
      <c r="K241" s="13">
        <v>0.99</v>
      </c>
      <c r="L241" s="13">
        <v>0.99</v>
      </c>
      <c r="M241" s="13">
        <v>0.99</v>
      </c>
      <c r="N241" s="13">
        <v>1</v>
      </c>
      <c r="O241" s="13">
        <v>1</v>
      </c>
      <c r="P241" s="13">
        <v>1</v>
      </c>
      <c r="Q241" s="13">
        <v>1</v>
      </c>
      <c r="R241" s="13">
        <v>1.01</v>
      </c>
      <c r="S241" s="13">
        <v>1.01</v>
      </c>
      <c r="T241" s="13">
        <v>1.01</v>
      </c>
      <c r="U241" s="13">
        <v>1.02</v>
      </c>
      <c r="V241" s="13">
        <v>1.02</v>
      </c>
      <c r="W241" s="13">
        <v>1.02</v>
      </c>
      <c r="X241" s="13">
        <v>1.02</v>
      </c>
      <c r="Y241" s="13">
        <v>1.02</v>
      </c>
      <c r="Z241" s="13">
        <v>1.02</v>
      </c>
      <c r="AA241" s="13">
        <v>1.02</v>
      </c>
      <c r="AB241" s="13">
        <v>1.03</v>
      </c>
      <c r="AC241" s="13">
        <v>1.03</v>
      </c>
      <c r="AD241" s="13">
        <v>1.03</v>
      </c>
      <c r="AE241" s="13">
        <v>1.03</v>
      </c>
      <c r="AF241" s="13">
        <v>1.03</v>
      </c>
      <c r="AG241" s="13">
        <v>1.03</v>
      </c>
      <c r="AH241" s="13">
        <v>1.04</v>
      </c>
      <c r="AI241" s="13">
        <v>1.04</v>
      </c>
      <c r="AJ241" s="13">
        <v>1.04</v>
      </c>
      <c r="AK241" s="13">
        <v>1.04</v>
      </c>
    </row>
    <row r="242" spans="1:37" s="33" customFormat="1" x14ac:dyDescent="0.3">
      <c r="A242" s="13" t="str">
        <f t="shared" si="3"/>
        <v>SDG_NoInv_Base_ReproTest02PQXcfsrv</v>
      </c>
      <c r="B242" s="37" t="s">
        <v>220</v>
      </c>
      <c r="C242" s="38" t="s">
        <v>262</v>
      </c>
      <c r="D242" s="130" t="s">
        <v>120</v>
      </c>
      <c r="E242" s="13" t="s">
        <v>183</v>
      </c>
      <c r="F242" s="13">
        <v>1.04</v>
      </c>
      <c r="G242" s="13">
        <v>1.01</v>
      </c>
      <c r="H242" s="13">
        <v>1.02</v>
      </c>
      <c r="I242" s="13">
        <v>1.02</v>
      </c>
      <c r="J242" s="13">
        <v>1.02</v>
      </c>
      <c r="K242" s="13">
        <v>1.02</v>
      </c>
      <c r="L242" s="13">
        <v>1.03</v>
      </c>
      <c r="M242" s="13">
        <v>1.03</v>
      </c>
      <c r="N242" s="13">
        <v>1.03</v>
      </c>
      <c r="O242" s="13">
        <v>1.03</v>
      </c>
      <c r="P242" s="13">
        <v>1.03</v>
      </c>
      <c r="Q242" s="13">
        <v>1.03</v>
      </c>
      <c r="R242" s="13">
        <v>1.04</v>
      </c>
      <c r="S242" s="13">
        <v>1.04</v>
      </c>
      <c r="T242" s="13">
        <v>1.05</v>
      </c>
      <c r="U242" s="13">
        <v>1.05</v>
      </c>
      <c r="V242" s="13">
        <v>1.06</v>
      </c>
      <c r="W242" s="13">
        <v>1.06</v>
      </c>
      <c r="X242" s="13">
        <v>1.06</v>
      </c>
      <c r="Y242" s="13">
        <v>1.06</v>
      </c>
      <c r="Z242" s="13">
        <v>1.07</v>
      </c>
      <c r="AA242" s="13">
        <v>1.06</v>
      </c>
      <c r="AB242" s="13">
        <v>1.06</v>
      </c>
      <c r="AC242" s="13">
        <v>1.06</v>
      </c>
      <c r="AD242" s="13">
        <v>1.06</v>
      </c>
      <c r="AE242" s="13">
        <v>1.06</v>
      </c>
      <c r="AF242" s="13">
        <v>1.06</v>
      </c>
      <c r="AG242" s="13">
        <v>1.06</v>
      </c>
      <c r="AH242" s="13">
        <v>1.05</v>
      </c>
      <c r="AI242" s="13">
        <v>1.05</v>
      </c>
      <c r="AJ242" s="13">
        <v>1.04</v>
      </c>
      <c r="AK242" s="13">
        <v>1.03</v>
      </c>
    </row>
    <row r="243" spans="1:37" s="33" customFormat="1" x14ac:dyDescent="0.3">
      <c r="A243" s="13" t="str">
        <f t="shared" si="3"/>
        <v>SDG_NoInv_Base_ReproTest02PQXcbsrv</v>
      </c>
      <c r="B243" s="37" t="s">
        <v>220</v>
      </c>
      <c r="C243" s="38" t="s">
        <v>262</v>
      </c>
      <c r="D243" s="130" t="s">
        <v>120</v>
      </c>
      <c r="E243" s="13" t="s">
        <v>118</v>
      </c>
      <c r="F243" s="13">
        <v>1.04</v>
      </c>
      <c r="G243" s="13">
        <v>1.01</v>
      </c>
      <c r="H243" s="13">
        <v>1.01</v>
      </c>
      <c r="I243" s="13">
        <v>1.02</v>
      </c>
      <c r="J243" s="13">
        <v>1.02</v>
      </c>
      <c r="K243" s="13">
        <v>1.02</v>
      </c>
      <c r="L243" s="13">
        <v>1.02</v>
      </c>
      <c r="M243" s="13">
        <v>1.03</v>
      </c>
      <c r="N243" s="13">
        <v>1.03</v>
      </c>
      <c r="O243" s="13">
        <v>1.02</v>
      </c>
      <c r="P243" s="13">
        <v>1.03</v>
      </c>
      <c r="Q243" s="13">
        <v>1.03</v>
      </c>
      <c r="R243" s="13">
        <v>1.03</v>
      </c>
      <c r="S243" s="13">
        <v>1.04</v>
      </c>
      <c r="T243" s="13">
        <v>1.04</v>
      </c>
      <c r="U243" s="13">
        <v>1.04</v>
      </c>
      <c r="V243" s="13">
        <v>1.04</v>
      </c>
      <c r="W243" s="13">
        <v>1.04</v>
      </c>
      <c r="X243" s="13">
        <v>1.05</v>
      </c>
      <c r="Y243" s="13">
        <v>1.05</v>
      </c>
      <c r="Z243" s="13">
        <v>1.05</v>
      </c>
      <c r="AA243" s="13">
        <v>1.05</v>
      </c>
      <c r="AB243" s="13">
        <v>1.04</v>
      </c>
      <c r="AC243" s="13">
        <v>1.04</v>
      </c>
      <c r="AD243" s="13">
        <v>1.05</v>
      </c>
      <c r="AE243" s="13">
        <v>1.05</v>
      </c>
      <c r="AF243" s="13">
        <v>1.05</v>
      </c>
      <c r="AG243" s="13">
        <v>1.05</v>
      </c>
      <c r="AH243" s="13">
        <v>1.05</v>
      </c>
      <c r="AI243" s="13">
        <v>1.05</v>
      </c>
      <c r="AJ243" s="13">
        <v>1.05</v>
      </c>
      <c r="AK243" s="13">
        <v>1.04</v>
      </c>
    </row>
    <row r="244" spans="1:37" s="33" customFormat="1" x14ac:dyDescent="0.3">
      <c r="A244" s="13" t="str">
        <f t="shared" si="3"/>
        <v>SDG_NoInv_Base_ReproTest02PQXcgsrv</v>
      </c>
      <c r="B244" s="37" t="s">
        <v>220</v>
      </c>
      <c r="C244" s="38" t="s">
        <v>262</v>
      </c>
      <c r="D244" s="130" t="s">
        <v>120</v>
      </c>
      <c r="E244" s="13" t="s">
        <v>184</v>
      </c>
      <c r="F244" s="13">
        <v>1.02</v>
      </c>
      <c r="G244" s="13">
        <v>1.03</v>
      </c>
      <c r="H244" s="13">
        <v>1.04</v>
      </c>
      <c r="I244" s="13">
        <v>1.04</v>
      </c>
      <c r="J244" s="13">
        <v>1.04</v>
      </c>
      <c r="K244" s="13">
        <v>1.04</v>
      </c>
      <c r="L244" s="13">
        <v>1.05</v>
      </c>
      <c r="M244" s="13">
        <v>1.05</v>
      </c>
      <c r="N244" s="13">
        <v>1.05</v>
      </c>
      <c r="O244" s="13">
        <v>1.05</v>
      </c>
      <c r="P244" s="13">
        <v>1.05</v>
      </c>
      <c r="Q244" s="13">
        <v>1.06</v>
      </c>
      <c r="R244" s="13">
        <v>1.06</v>
      </c>
      <c r="S244" s="13">
        <v>1.06</v>
      </c>
      <c r="T244" s="13">
        <v>1.06</v>
      </c>
      <c r="U244" s="13">
        <v>1.07</v>
      </c>
      <c r="V244" s="13">
        <v>1.07</v>
      </c>
      <c r="W244" s="13">
        <v>1.07</v>
      </c>
      <c r="X244" s="13">
        <v>1.07</v>
      </c>
      <c r="Y244" s="13">
        <v>1.07</v>
      </c>
      <c r="Z244" s="13">
        <v>1.07</v>
      </c>
      <c r="AA244" s="13">
        <v>1.07</v>
      </c>
      <c r="AB244" s="13">
        <v>1.07</v>
      </c>
      <c r="AC244" s="13">
        <v>1.06</v>
      </c>
      <c r="AD244" s="13">
        <v>1.06</v>
      </c>
      <c r="AE244" s="13">
        <v>1.06</v>
      </c>
      <c r="AF244" s="13">
        <v>1.06</v>
      </c>
      <c r="AG244" s="13">
        <v>1.06</v>
      </c>
      <c r="AH244" s="13">
        <v>1.04</v>
      </c>
      <c r="AI244" s="13">
        <v>1.03</v>
      </c>
      <c r="AJ244" s="13">
        <v>1.02</v>
      </c>
      <c r="AK244" s="13">
        <v>1.01</v>
      </c>
    </row>
    <row r="245" spans="1:37" s="33" customFormat="1" x14ac:dyDescent="0.3">
      <c r="A245" s="13" t="str">
        <f t="shared" si="3"/>
        <v>SDG_NoInv_Base_ReproTest02PQXcosrv</v>
      </c>
      <c r="B245" s="37" t="s">
        <v>220</v>
      </c>
      <c r="C245" s="38" t="s">
        <v>262</v>
      </c>
      <c r="D245" s="130" t="s">
        <v>120</v>
      </c>
      <c r="E245" s="13" t="s">
        <v>185</v>
      </c>
      <c r="F245" s="13">
        <v>1.07</v>
      </c>
      <c r="G245" s="13">
        <v>1.1499999999999999</v>
      </c>
      <c r="H245" s="13">
        <v>1.1299999999999999</v>
      </c>
      <c r="I245" s="13">
        <v>1.1299999999999999</v>
      </c>
      <c r="J245" s="13">
        <v>1.1200000000000001</v>
      </c>
      <c r="K245" s="13">
        <v>1.1200000000000001</v>
      </c>
      <c r="L245" s="13">
        <v>1.1200000000000001</v>
      </c>
      <c r="M245" s="13">
        <v>1.1200000000000001</v>
      </c>
      <c r="N245" s="13">
        <v>1.1200000000000001</v>
      </c>
      <c r="O245" s="13">
        <v>1.1200000000000001</v>
      </c>
      <c r="P245" s="13">
        <v>1.1200000000000001</v>
      </c>
      <c r="Q245" s="13">
        <v>1.1200000000000001</v>
      </c>
      <c r="R245" s="13">
        <v>1.1299999999999999</v>
      </c>
      <c r="S245" s="13">
        <v>1.1299999999999999</v>
      </c>
      <c r="T245" s="13">
        <v>1.1399999999999999</v>
      </c>
      <c r="U245" s="13">
        <v>1.1399999999999999</v>
      </c>
      <c r="V245" s="13">
        <v>1.1399999999999999</v>
      </c>
      <c r="W245" s="13">
        <v>1.1499999999999999</v>
      </c>
      <c r="X245" s="13">
        <v>1.1499999999999999</v>
      </c>
      <c r="Y245" s="13">
        <v>1.1499999999999999</v>
      </c>
      <c r="Z245" s="13">
        <v>1.1499999999999999</v>
      </c>
      <c r="AA245" s="13">
        <v>1.1599999999999999</v>
      </c>
      <c r="AB245" s="13">
        <v>1.1499999999999999</v>
      </c>
      <c r="AC245" s="13">
        <v>1.1499999999999999</v>
      </c>
      <c r="AD245" s="13">
        <v>1.1499999999999999</v>
      </c>
      <c r="AE245" s="13">
        <v>1.1599999999999999</v>
      </c>
      <c r="AF245" s="13">
        <v>1.1599999999999999</v>
      </c>
      <c r="AG245" s="13">
        <v>1.1599999999999999</v>
      </c>
      <c r="AH245" s="13">
        <v>1.1599999999999999</v>
      </c>
      <c r="AI245" s="13">
        <v>1.1599999999999999</v>
      </c>
      <c r="AJ245" s="13">
        <v>1.1599999999999999</v>
      </c>
      <c r="AK245" s="13">
        <v>1.1599999999999999</v>
      </c>
    </row>
    <row r="246" spans="1:37" s="33" customFormat="1" x14ac:dyDescent="0.3">
      <c r="A246" s="13" t="str">
        <f t="shared" si="3"/>
        <v>SDG_NoInv_Base_ReproTest02PQXcimpt</v>
      </c>
      <c r="B246" s="37" t="s">
        <v>220</v>
      </c>
      <c r="C246" s="38" t="s">
        <v>262</v>
      </c>
      <c r="D246" s="130" t="s">
        <v>120</v>
      </c>
      <c r="E246" s="13" t="s">
        <v>119</v>
      </c>
      <c r="F246" s="13">
        <v>1.01</v>
      </c>
      <c r="G246" s="13">
        <v>1.04</v>
      </c>
      <c r="H246" s="13">
        <v>1.05</v>
      </c>
      <c r="I246" s="13">
        <v>1.04</v>
      </c>
      <c r="J246" s="13">
        <v>1.05</v>
      </c>
      <c r="K246" s="13">
        <v>1.05</v>
      </c>
      <c r="L246" s="13">
        <v>1.05</v>
      </c>
      <c r="M246" s="13">
        <v>1.06</v>
      </c>
      <c r="N246" s="13">
        <v>1.06</v>
      </c>
      <c r="O246" s="13">
        <v>1.0900000000000001</v>
      </c>
      <c r="P246" s="13">
        <v>1.1000000000000001</v>
      </c>
      <c r="Q246" s="13">
        <v>1.1000000000000001</v>
      </c>
      <c r="R246" s="13">
        <v>1.1000000000000001</v>
      </c>
      <c r="S246" s="13">
        <v>1.1000000000000001</v>
      </c>
      <c r="T246" s="13">
        <v>1.1100000000000001</v>
      </c>
      <c r="U246" s="13">
        <v>1.1100000000000001</v>
      </c>
      <c r="V246" s="13">
        <v>1.1100000000000001</v>
      </c>
      <c r="W246" s="13">
        <v>1.1100000000000001</v>
      </c>
      <c r="X246" s="13">
        <v>1.1100000000000001</v>
      </c>
      <c r="Y246" s="13">
        <v>1.1100000000000001</v>
      </c>
      <c r="Z246" s="13">
        <v>1.1100000000000001</v>
      </c>
      <c r="AA246" s="13">
        <v>1.1100000000000001</v>
      </c>
      <c r="AB246" s="13">
        <v>1.1200000000000001</v>
      </c>
      <c r="AC246" s="13">
        <v>1.1200000000000001</v>
      </c>
      <c r="AD246" s="13">
        <v>1.1200000000000001</v>
      </c>
      <c r="AE246" s="13">
        <v>1.1200000000000001</v>
      </c>
      <c r="AF246" s="13">
        <v>1.1200000000000001</v>
      </c>
      <c r="AG246" s="13">
        <v>1.1200000000000001</v>
      </c>
      <c r="AH246" s="13">
        <v>1.1200000000000001</v>
      </c>
      <c r="AI246" s="13">
        <v>1.1100000000000001</v>
      </c>
      <c r="AJ246" s="13">
        <v>1.1000000000000001</v>
      </c>
      <c r="AK246" s="13">
        <v>1.0900000000000001</v>
      </c>
    </row>
    <row r="247" spans="1:37" s="33" customFormat="1" x14ac:dyDescent="0.3">
      <c r="A247" s="13" t="str">
        <f t="shared" si="3"/>
        <v>SDG_NoInv_Base_ReproTest02C_InvValctext</v>
      </c>
      <c r="B247" s="37" t="s">
        <v>220</v>
      </c>
      <c r="C247" s="38" t="s">
        <v>262</v>
      </c>
      <c r="D247" s="130" t="s">
        <v>186</v>
      </c>
      <c r="E247" s="13" t="s">
        <v>102</v>
      </c>
      <c r="F247" s="13">
        <v>0.03</v>
      </c>
      <c r="G247" s="13">
        <v>0.03</v>
      </c>
      <c r="H247" s="13">
        <v>0.03</v>
      </c>
      <c r="I247" s="13">
        <v>0.03</v>
      </c>
      <c r="J247" s="13">
        <v>0.03</v>
      </c>
      <c r="K247" s="13">
        <v>0.03</v>
      </c>
      <c r="L247" s="13">
        <v>0.03</v>
      </c>
      <c r="M247" s="13">
        <v>0.04</v>
      </c>
      <c r="N247" s="13">
        <v>0.04</v>
      </c>
      <c r="O247" s="13">
        <v>0.04</v>
      </c>
      <c r="P247" s="13">
        <v>0.04</v>
      </c>
      <c r="Q247" s="13">
        <v>0.04</v>
      </c>
      <c r="R247" s="13">
        <v>0.04</v>
      </c>
      <c r="S247" s="13">
        <v>0.04</v>
      </c>
      <c r="T247" s="13">
        <v>0.04</v>
      </c>
      <c r="U247" s="13">
        <v>0.05</v>
      </c>
      <c r="V247" s="13">
        <v>0.05</v>
      </c>
      <c r="W247" s="13">
        <v>0.05</v>
      </c>
      <c r="X247" s="13">
        <v>0.05</v>
      </c>
      <c r="Y247" s="13">
        <v>0.05</v>
      </c>
      <c r="Z247" s="13">
        <v>0.05</v>
      </c>
      <c r="AA247" s="13">
        <v>0.06</v>
      </c>
      <c r="AB247" s="13">
        <v>0.06</v>
      </c>
      <c r="AC247" s="13">
        <v>0.06</v>
      </c>
      <c r="AD247" s="13">
        <v>0.06</v>
      </c>
      <c r="AE247" s="13">
        <v>0.06</v>
      </c>
      <c r="AF247" s="13">
        <v>0.06</v>
      </c>
      <c r="AG247" s="13">
        <v>7.0000000000000007E-2</v>
      </c>
      <c r="AH247" s="13">
        <v>7.0000000000000007E-2</v>
      </c>
      <c r="AI247" s="13">
        <v>0.06</v>
      </c>
      <c r="AJ247" s="13">
        <v>0.06</v>
      </c>
      <c r="AK247" s="13">
        <v>0.06</v>
      </c>
    </row>
    <row r="248" spans="1:37" s="33" customFormat="1" x14ac:dyDescent="0.3">
      <c r="A248" s="13" t="str">
        <f t="shared" si="3"/>
        <v>SDG_NoInv_Base_ReproTest02C_InvValcleat</v>
      </c>
      <c r="B248" s="37" t="s">
        <v>220</v>
      </c>
      <c r="C248" s="38" t="s">
        <v>262</v>
      </c>
      <c r="D248" s="130" t="s">
        <v>186</v>
      </c>
      <c r="E248" s="13" t="s">
        <v>103</v>
      </c>
      <c r="F248" s="13">
        <v>0</v>
      </c>
      <c r="G248" s="13">
        <v>0</v>
      </c>
      <c r="H248" s="13">
        <v>0</v>
      </c>
      <c r="I248" s="13">
        <v>0</v>
      </c>
      <c r="J248" s="13">
        <v>0</v>
      </c>
      <c r="K248" s="13">
        <v>0</v>
      </c>
      <c r="L248" s="13">
        <v>0</v>
      </c>
      <c r="M248" s="13">
        <v>0</v>
      </c>
      <c r="N248" s="13">
        <v>0</v>
      </c>
      <c r="O248" s="13">
        <v>0</v>
      </c>
      <c r="P248" s="13">
        <v>0</v>
      </c>
      <c r="Q248" s="13">
        <v>0</v>
      </c>
      <c r="R248" s="13">
        <v>0</v>
      </c>
      <c r="S248" s="13">
        <v>0</v>
      </c>
      <c r="T248" s="13">
        <v>0</v>
      </c>
      <c r="U248" s="13">
        <v>0</v>
      </c>
      <c r="V248" s="13">
        <v>0</v>
      </c>
      <c r="W248" s="13">
        <v>0</v>
      </c>
      <c r="X248" s="13">
        <v>0</v>
      </c>
      <c r="Y248" s="13">
        <v>0</v>
      </c>
      <c r="Z248" s="13">
        <v>0</v>
      </c>
      <c r="AA248" s="13">
        <v>0</v>
      </c>
      <c r="AB248" s="13">
        <v>0</v>
      </c>
      <c r="AC248" s="13">
        <v>0</v>
      </c>
      <c r="AD248" s="13">
        <v>0</v>
      </c>
      <c r="AE248" s="13">
        <v>0</v>
      </c>
      <c r="AF248" s="13">
        <v>0</v>
      </c>
      <c r="AG248" s="13">
        <v>0</v>
      </c>
      <c r="AH248" s="13">
        <v>0</v>
      </c>
      <c r="AI248" s="13">
        <v>0</v>
      </c>
      <c r="AJ248" s="13">
        <v>0</v>
      </c>
      <c r="AK248" s="13">
        <v>0</v>
      </c>
    </row>
    <row r="249" spans="1:37" s="33" customFormat="1" x14ac:dyDescent="0.3">
      <c r="A249" s="13" t="str">
        <f t="shared" si="3"/>
        <v>SDG_NoInv_Base_ReproTest02C_InvValcprnt</v>
      </c>
      <c r="B249" s="37" t="s">
        <v>220</v>
      </c>
      <c r="C249" s="38" t="s">
        <v>262</v>
      </c>
      <c r="D249" s="130" t="s">
        <v>186</v>
      </c>
      <c r="E249" s="13" t="s">
        <v>104</v>
      </c>
      <c r="F249" s="13">
        <v>0</v>
      </c>
      <c r="G249" s="13">
        <v>0</v>
      </c>
      <c r="H249" s="13">
        <v>0</v>
      </c>
      <c r="I249" s="13">
        <v>0</v>
      </c>
      <c r="J249" s="13">
        <v>0</v>
      </c>
      <c r="K249" s="13">
        <v>0</v>
      </c>
      <c r="L249" s="13">
        <v>0</v>
      </c>
      <c r="M249" s="13">
        <v>0</v>
      </c>
      <c r="N249" s="13">
        <v>0</v>
      </c>
      <c r="O249" s="13">
        <v>0</v>
      </c>
      <c r="P249" s="13">
        <v>0</v>
      </c>
      <c r="Q249" s="13">
        <v>0</v>
      </c>
      <c r="R249" s="13">
        <v>0</v>
      </c>
      <c r="S249" s="13">
        <v>0</v>
      </c>
      <c r="T249" s="13">
        <v>0</v>
      </c>
      <c r="U249" s="13">
        <v>0</v>
      </c>
      <c r="V249" s="13">
        <v>0</v>
      </c>
      <c r="W249" s="13">
        <v>0</v>
      </c>
      <c r="X249" s="13">
        <v>0</v>
      </c>
      <c r="Y249" s="13">
        <v>0</v>
      </c>
      <c r="Z249" s="13">
        <v>0</v>
      </c>
      <c r="AA249" s="13">
        <v>0</v>
      </c>
      <c r="AB249" s="13">
        <v>0</v>
      </c>
      <c r="AC249" s="13">
        <v>0</v>
      </c>
      <c r="AD249" s="13">
        <v>0</v>
      </c>
      <c r="AE249" s="13">
        <v>0</v>
      </c>
      <c r="AF249" s="13">
        <v>0</v>
      </c>
      <c r="AG249" s="13">
        <v>0</v>
      </c>
      <c r="AH249" s="13">
        <v>0</v>
      </c>
      <c r="AI249" s="13">
        <v>0</v>
      </c>
      <c r="AJ249" s="13">
        <v>0</v>
      </c>
      <c r="AK249" s="13">
        <v>0</v>
      </c>
    </row>
    <row r="250" spans="1:37" s="33" customFormat="1" x14ac:dyDescent="0.3">
      <c r="A250" s="13" t="str">
        <f t="shared" si="3"/>
        <v>SDG_NoInv_Base_ReproTest02C_InvValcrubb</v>
      </c>
      <c r="B250" s="37" t="s">
        <v>220</v>
      </c>
      <c r="C250" s="38" t="s">
        <v>262</v>
      </c>
      <c r="D250" s="130" t="s">
        <v>186</v>
      </c>
      <c r="E250" s="13" t="s">
        <v>105</v>
      </c>
      <c r="F250" s="13">
        <v>0.01</v>
      </c>
      <c r="G250" s="13">
        <v>0.01</v>
      </c>
      <c r="H250" s="13">
        <v>0.01</v>
      </c>
      <c r="I250" s="13">
        <v>0.01</v>
      </c>
      <c r="J250" s="13">
        <v>0.01</v>
      </c>
      <c r="K250" s="13">
        <v>0.01</v>
      </c>
      <c r="L250" s="13">
        <v>0.01</v>
      </c>
      <c r="M250" s="13">
        <v>0.01</v>
      </c>
      <c r="N250" s="13">
        <v>0.01</v>
      </c>
      <c r="O250" s="13">
        <v>0.01</v>
      </c>
      <c r="P250" s="13">
        <v>0.01</v>
      </c>
      <c r="Q250" s="13">
        <v>0.01</v>
      </c>
      <c r="R250" s="13">
        <v>0.01</v>
      </c>
      <c r="S250" s="13">
        <v>0.01</v>
      </c>
      <c r="T250" s="13">
        <v>0.01</v>
      </c>
      <c r="U250" s="13">
        <v>0.01</v>
      </c>
      <c r="V250" s="13">
        <v>0.01</v>
      </c>
      <c r="W250" s="13">
        <v>0.01</v>
      </c>
      <c r="X250" s="13">
        <v>0.01</v>
      </c>
      <c r="Y250" s="13">
        <v>0.01</v>
      </c>
      <c r="Z250" s="13">
        <v>0.01</v>
      </c>
      <c r="AA250" s="13">
        <v>0.01</v>
      </c>
      <c r="AB250" s="13">
        <v>0.01</v>
      </c>
      <c r="AC250" s="13">
        <v>0.01</v>
      </c>
      <c r="AD250" s="13">
        <v>0.01</v>
      </c>
      <c r="AE250" s="13">
        <v>0.01</v>
      </c>
      <c r="AF250" s="13">
        <v>0.01</v>
      </c>
      <c r="AG250" s="13">
        <v>0.01</v>
      </c>
      <c r="AH250" s="13">
        <v>0.01</v>
      </c>
      <c r="AI250" s="13">
        <v>0.01</v>
      </c>
      <c r="AJ250" s="13">
        <v>0.01</v>
      </c>
      <c r="AK250" s="13">
        <v>0.01</v>
      </c>
    </row>
    <row r="251" spans="1:37" s="33" customFormat="1" x14ac:dyDescent="0.3">
      <c r="A251" s="13" t="str">
        <f t="shared" si="3"/>
        <v>SDG_NoInv_Base_ReproTest02C_InvValcplas</v>
      </c>
      <c r="B251" s="37" t="s">
        <v>220</v>
      </c>
      <c r="C251" s="38" t="s">
        <v>262</v>
      </c>
      <c r="D251" s="130" t="s">
        <v>186</v>
      </c>
      <c r="E251" s="13" t="s">
        <v>106</v>
      </c>
      <c r="F251" s="13">
        <v>0.01</v>
      </c>
      <c r="G251" s="13">
        <v>0.01</v>
      </c>
      <c r="H251" s="13">
        <v>0.01</v>
      </c>
      <c r="I251" s="13">
        <v>0.01</v>
      </c>
      <c r="J251" s="13">
        <v>0.01</v>
      </c>
      <c r="K251" s="13">
        <v>0.01</v>
      </c>
      <c r="L251" s="13">
        <v>0.01</v>
      </c>
      <c r="M251" s="13">
        <v>0.02</v>
      </c>
      <c r="N251" s="13">
        <v>0.02</v>
      </c>
      <c r="O251" s="13">
        <v>0.02</v>
      </c>
      <c r="P251" s="13">
        <v>0.02</v>
      </c>
      <c r="Q251" s="13">
        <v>0.02</v>
      </c>
      <c r="R251" s="13">
        <v>0.02</v>
      </c>
      <c r="S251" s="13">
        <v>0.02</v>
      </c>
      <c r="T251" s="13">
        <v>0.02</v>
      </c>
      <c r="U251" s="13">
        <v>0.02</v>
      </c>
      <c r="V251" s="13">
        <v>0.02</v>
      </c>
      <c r="W251" s="13">
        <v>0.02</v>
      </c>
      <c r="X251" s="13">
        <v>0.02</v>
      </c>
      <c r="Y251" s="13">
        <v>0.02</v>
      </c>
      <c r="Z251" s="13">
        <v>0.02</v>
      </c>
      <c r="AA251" s="13">
        <v>0.02</v>
      </c>
      <c r="AB251" s="13">
        <v>0.02</v>
      </c>
      <c r="AC251" s="13">
        <v>0.02</v>
      </c>
      <c r="AD251" s="13">
        <v>0.03</v>
      </c>
      <c r="AE251" s="13">
        <v>0.03</v>
      </c>
      <c r="AF251" s="13">
        <v>0.03</v>
      </c>
      <c r="AG251" s="13">
        <v>0.03</v>
      </c>
      <c r="AH251" s="13">
        <v>0.03</v>
      </c>
      <c r="AI251" s="13">
        <v>0.03</v>
      </c>
      <c r="AJ251" s="13">
        <v>0.03</v>
      </c>
      <c r="AK251" s="13">
        <v>0.03</v>
      </c>
    </row>
    <row r="252" spans="1:37" s="33" customFormat="1" x14ac:dyDescent="0.3">
      <c r="A252" s="13" t="str">
        <f t="shared" si="3"/>
        <v>SDG_NoInv_Base_ReproTest02C_InvValcnmet</v>
      </c>
      <c r="B252" s="37" t="s">
        <v>220</v>
      </c>
      <c r="C252" s="38" t="s">
        <v>262</v>
      </c>
      <c r="D252" s="130" t="s">
        <v>186</v>
      </c>
      <c r="E252" s="13" t="s">
        <v>107</v>
      </c>
      <c r="F252" s="13">
        <v>0.03</v>
      </c>
      <c r="G252" s="13">
        <v>0.03</v>
      </c>
      <c r="H252" s="13">
        <v>0.03</v>
      </c>
      <c r="I252" s="13">
        <v>0.03</v>
      </c>
      <c r="J252" s="13">
        <v>0.03</v>
      </c>
      <c r="K252" s="13">
        <v>0.03</v>
      </c>
      <c r="L252" s="13">
        <v>0.03</v>
      </c>
      <c r="M252" s="13">
        <v>0.03</v>
      </c>
      <c r="N252" s="13">
        <v>0.03</v>
      </c>
      <c r="O252" s="13">
        <v>0.03</v>
      </c>
      <c r="P252" s="13">
        <v>0.03</v>
      </c>
      <c r="Q252" s="13">
        <v>0.03</v>
      </c>
      <c r="R252" s="13">
        <v>0.04</v>
      </c>
      <c r="S252" s="13">
        <v>0.04</v>
      </c>
      <c r="T252" s="13">
        <v>0.04</v>
      </c>
      <c r="U252" s="13">
        <v>0.04</v>
      </c>
      <c r="V252" s="13">
        <v>0.04</v>
      </c>
      <c r="W252" s="13">
        <v>0.04</v>
      </c>
      <c r="X252" s="13">
        <v>0.04</v>
      </c>
      <c r="Y252" s="13">
        <v>0.05</v>
      </c>
      <c r="Z252" s="13">
        <v>0.05</v>
      </c>
      <c r="AA252" s="13">
        <v>0.05</v>
      </c>
      <c r="AB252" s="13">
        <v>0.05</v>
      </c>
      <c r="AC252" s="13">
        <v>0.05</v>
      </c>
      <c r="AD252" s="13">
        <v>0.05</v>
      </c>
      <c r="AE252" s="13">
        <v>0.05</v>
      </c>
      <c r="AF252" s="13">
        <v>0.05</v>
      </c>
      <c r="AG252" s="13">
        <v>0.06</v>
      </c>
      <c r="AH252" s="13">
        <v>0.06</v>
      </c>
      <c r="AI252" s="13">
        <v>0.06</v>
      </c>
      <c r="AJ252" s="13">
        <v>0.06</v>
      </c>
      <c r="AK252" s="13">
        <v>0.06</v>
      </c>
    </row>
    <row r="253" spans="1:37" s="33" customFormat="1" x14ac:dyDescent="0.3">
      <c r="A253" s="13" t="str">
        <f t="shared" si="3"/>
        <v>SDG_NoInv_Base_ReproTest02C_InvValcnfrm</v>
      </c>
      <c r="B253" s="37" t="s">
        <v>220</v>
      </c>
      <c r="C253" s="38" t="s">
        <v>262</v>
      </c>
      <c r="D253" s="130" t="s">
        <v>186</v>
      </c>
      <c r="E253" s="13" t="s">
        <v>108</v>
      </c>
      <c r="F253" s="13">
        <v>1.58</v>
      </c>
      <c r="G253" s="13">
        <v>1.49</v>
      </c>
      <c r="H253" s="13">
        <v>1.61</v>
      </c>
      <c r="I253" s="13">
        <v>1.71</v>
      </c>
      <c r="J253" s="13">
        <v>1.79</v>
      </c>
      <c r="K253" s="13">
        <v>1.85</v>
      </c>
      <c r="L253" s="13">
        <v>1.89</v>
      </c>
      <c r="M253" s="13">
        <v>1.89</v>
      </c>
      <c r="N253" s="13">
        <v>1.91</v>
      </c>
      <c r="O253" s="13">
        <v>1.88</v>
      </c>
      <c r="P253" s="13">
        <v>1.9</v>
      </c>
      <c r="Q253" s="13">
        <v>1.95</v>
      </c>
      <c r="R253" s="13">
        <v>2.0099999999999998</v>
      </c>
      <c r="S253" s="13">
        <v>2.0699999999999998</v>
      </c>
      <c r="T253" s="13">
        <v>2.14</v>
      </c>
      <c r="U253" s="13">
        <v>2.21</v>
      </c>
      <c r="V253" s="13">
        <v>2.2400000000000002</v>
      </c>
      <c r="W253" s="13">
        <v>2.2799999999999998</v>
      </c>
      <c r="X253" s="13">
        <v>2.37</v>
      </c>
      <c r="Y253" s="13">
        <v>2.44</v>
      </c>
      <c r="Z253" s="13">
        <v>2.52</v>
      </c>
      <c r="AA253" s="13">
        <v>2.58</v>
      </c>
      <c r="AB253" s="13">
        <v>2.9</v>
      </c>
      <c r="AC253" s="13">
        <v>3.12</v>
      </c>
      <c r="AD253" s="13">
        <v>3.22</v>
      </c>
      <c r="AE253" s="13">
        <v>3.31</v>
      </c>
      <c r="AF253" s="13">
        <v>3.39</v>
      </c>
      <c r="AG253" s="13">
        <v>3.49</v>
      </c>
      <c r="AH253" s="13">
        <v>3.78</v>
      </c>
      <c r="AI253" s="13">
        <v>4.04</v>
      </c>
      <c r="AJ253" s="13">
        <v>4.1500000000000004</v>
      </c>
      <c r="AK253" s="13">
        <v>4.2300000000000004</v>
      </c>
    </row>
    <row r="254" spans="1:37" s="33" customFormat="1" x14ac:dyDescent="0.3">
      <c r="A254" s="13" t="str">
        <f t="shared" si="3"/>
        <v>SDG_NoInv_Base_ReproTest02C_InvValcmetp</v>
      </c>
      <c r="B254" s="37" t="s">
        <v>220</v>
      </c>
      <c r="C254" s="38" t="s">
        <v>262</v>
      </c>
      <c r="D254" s="130" t="s">
        <v>186</v>
      </c>
      <c r="E254" s="13" t="s">
        <v>109</v>
      </c>
      <c r="F254" s="13">
        <v>2.84</v>
      </c>
      <c r="G254" s="13">
        <v>2.77</v>
      </c>
      <c r="H254" s="13">
        <v>2.88</v>
      </c>
      <c r="I254" s="13">
        <v>2.96</v>
      </c>
      <c r="J254" s="13">
        <v>3.02</v>
      </c>
      <c r="K254" s="13">
        <v>3.09</v>
      </c>
      <c r="L254" s="13">
        <v>3.16</v>
      </c>
      <c r="M254" s="13">
        <v>3.24</v>
      </c>
      <c r="N254" s="13">
        <v>3.32</v>
      </c>
      <c r="O254" s="13">
        <v>3.39</v>
      </c>
      <c r="P254" s="13">
        <v>3.48</v>
      </c>
      <c r="Q254" s="13">
        <v>3.59</v>
      </c>
      <c r="R254" s="13">
        <v>3.71</v>
      </c>
      <c r="S254" s="13">
        <v>3.83</v>
      </c>
      <c r="T254" s="13">
        <v>3.96</v>
      </c>
      <c r="U254" s="13">
        <v>4.1100000000000003</v>
      </c>
      <c r="V254" s="13">
        <v>4.21</v>
      </c>
      <c r="W254" s="13">
        <v>4.3499999999999996</v>
      </c>
      <c r="X254" s="13">
        <v>4.5599999999999996</v>
      </c>
      <c r="Y254" s="13">
        <v>4.6900000000000004</v>
      </c>
      <c r="Z254" s="13">
        <v>4.83</v>
      </c>
      <c r="AA254" s="13">
        <v>4.97</v>
      </c>
      <c r="AB254" s="13">
        <v>5.12</v>
      </c>
      <c r="AC254" s="13">
        <v>5.27</v>
      </c>
      <c r="AD254" s="13">
        <v>5.43</v>
      </c>
      <c r="AE254" s="13">
        <v>5.59</v>
      </c>
      <c r="AF254" s="13">
        <v>5.75</v>
      </c>
      <c r="AG254" s="13">
        <v>5.94</v>
      </c>
      <c r="AH254" s="13">
        <v>5.95</v>
      </c>
      <c r="AI254" s="13">
        <v>5.95</v>
      </c>
      <c r="AJ254" s="13">
        <v>5.95</v>
      </c>
      <c r="AK254" s="13">
        <v>5.95</v>
      </c>
    </row>
    <row r="255" spans="1:37" s="33" customFormat="1" x14ac:dyDescent="0.3">
      <c r="A255" s="13" t="str">
        <f t="shared" si="3"/>
        <v>SDG_NoInv_Base_ReproTest02C_InvValcmach</v>
      </c>
      <c r="B255" s="37" t="s">
        <v>220</v>
      </c>
      <c r="C255" s="38" t="s">
        <v>262</v>
      </c>
      <c r="D255" s="130" t="s">
        <v>186</v>
      </c>
      <c r="E255" s="13" t="s">
        <v>110</v>
      </c>
      <c r="F255" s="13">
        <v>159.36000000000001</v>
      </c>
      <c r="G255" s="13">
        <v>150.74</v>
      </c>
      <c r="H255" s="13">
        <v>156.97</v>
      </c>
      <c r="I255" s="13">
        <v>160.97999999999999</v>
      </c>
      <c r="J255" s="13">
        <v>164.45</v>
      </c>
      <c r="K255" s="13">
        <v>168.39</v>
      </c>
      <c r="L255" s="13">
        <v>172.75</v>
      </c>
      <c r="M255" s="13">
        <v>176.97</v>
      </c>
      <c r="N255" s="13">
        <v>181.73</v>
      </c>
      <c r="O255" s="13">
        <v>188.51</v>
      </c>
      <c r="P255" s="13">
        <v>194.66</v>
      </c>
      <c r="Q255" s="13">
        <v>200.42</v>
      </c>
      <c r="R255" s="13">
        <v>207.29</v>
      </c>
      <c r="S255" s="13">
        <v>214.26</v>
      </c>
      <c r="T255" s="13">
        <v>221.62</v>
      </c>
      <c r="U255" s="13">
        <v>230.05</v>
      </c>
      <c r="V255" s="13">
        <v>237.73</v>
      </c>
      <c r="W255" s="13">
        <v>246.17</v>
      </c>
      <c r="X255" s="13">
        <v>255.8</v>
      </c>
      <c r="Y255" s="13">
        <v>263.47000000000003</v>
      </c>
      <c r="Z255" s="13">
        <v>271.41000000000003</v>
      </c>
      <c r="AA255" s="13">
        <v>279.38</v>
      </c>
      <c r="AB255" s="13">
        <v>291.18</v>
      </c>
      <c r="AC255" s="13">
        <v>301.31</v>
      </c>
      <c r="AD255" s="13">
        <v>310.32</v>
      </c>
      <c r="AE255" s="13">
        <v>319.37</v>
      </c>
      <c r="AF255" s="13">
        <v>328.7</v>
      </c>
      <c r="AG255" s="13">
        <v>338.36</v>
      </c>
      <c r="AH255" s="13">
        <v>342.13</v>
      </c>
      <c r="AI255" s="13">
        <v>344.11</v>
      </c>
      <c r="AJ255" s="13">
        <v>344.75</v>
      </c>
      <c r="AK255" s="13">
        <v>344.36</v>
      </c>
    </row>
    <row r="256" spans="1:37" s="33" customFormat="1" x14ac:dyDescent="0.3">
      <c r="A256" s="13" t="str">
        <f t="shared" si="3"/>
        <v>SDG_NoInv_Base_ReproTest02C_InvValcemch</v>
      </c>
      <c r="B256" s="37" t="s">
        <v>220</v>
      </c>
      <c r="C256" s="38" t="s">
        <v>262</v>
      </c>
      <c r="D256" s="130" t="s">
        <v>186</v>
      </c>
      <c r="E256" s="13" t="s">
        <v>111</v>
      </c>
      <c r="F256" s="13">
        <v>74.739999999999995</v>
      </c>
      <c r="G256" s="13">
        <v>69.61</v>
      </c>
      <c r="H256" s="13">
        <v>72.650000000000006</v>
      </c>
      <c r="I256" s="13">
        <v>74.63</v>
      </c>
      <c r="J256" s="13">
        <v>76.319999999999993</v>
      </c>
      <c r="K256" s="13">
        <v>78.17</v>
      </c>
      <c r="L256" s="13">
        <v>80.19</v>
      </c>
      <c r="M256" s="13">
        <v>82.09</v>
      </c>
      <c r="N256" s="13">
        <v>84.27</v>
      </c>
      <c r="O256" s="13">
        <v>87.26</v>
      </c>
      <c r="P256" s="13">
        <v>90.09</v>
      </c>
      <c r="Q256" s="13">
        <v>92.8</v>
      </c>
      <c r="R256" s="13">
        <v>95.98</v>
      </c>
      <c r="S256" s="13">
        <v>99.19</v>
      </c>
      <c r="T256" s="13">
        <v>102.59</v>
      </c>
      <c r="U256" s="13">
        <v>106.46</v>
      </c>
      <c r="V256" s="13">
        <v>110.07</v>
      </c>
      <c r="W256" s="13">
        <v>113.88</v>
      </c>
      <c r="X256" s="13">
        <v>117.99</v>
      </c>
      <c r="Y256" s="13">
        <v>121.54</v>
      </c>
      <c r="Z256" s="13">
        <v>125.24</v>
      </c>
      <c r="AA256" s="13">
        <v>128.91999999999999</v>
      </c>
      <c r="AB256" s="13">
        <v>134.72</v>
      </c>
      <c r="AC256" s="13">
        <v>139.61000000000001</v>
      </c>
      <c r="AD256" s="13">
        <v>143.78</v>
      </c>
      <c r="AE256" s="13">
        <v>147.91999999999999</v>
      </c>
      <c r="AF256" s="13">
        <v>152.18</v>
      </c>
      <c r="AG256" s="13">
        <v>156.28</v>
      </c>
      <c r="AH256" s="13">
        <v>158.11000000000001</v>
      </c>
      <c r="AI256" s="13">
        <v>158.91999999999999</v>
      </c>
      <c r="AJ256" s="13">
        <v>158.91999999999999</v>
      </c>
      <c r="AK256" s="13">
        <v>158.61000000000001</v>
      </c>
    </row>
    <row r="257" spans="1:37" s="33" customFormat="1" x14ac:dyDescent="0.3">
      <c r="A257" s="13" t="str">
        <f t="shared" si="3"/>
        <v>SDG_NoInv_Base_ReproTest02C_InvValcsequ</v>
      </c>
      <c r="B257" s="37" t="s">
        <v>220</v>
      </c>
      <c r="C257" s="38" t="s">
        <v>262</v>
      </c>
      <c r="D257" s="130" t="s">
        <v>186</v>
      </c>
      <c r="E257" s="13" t="s">
        <v>112</v>
      </c>
      <c r="F257" s="13">
        <v>34.74</v>
      </c>
      <c r="G257" s="13">
        <v>32.020000000000003</v>
      </c>
      <c r="H257" s="13">
        <v>33.340000000000003</v>
      </c>
      <c r="I257" s="13">
        <v>34.08</v>
      </c>
      <c r="J257" s="13">
        <v>34.799999999999997</v>
      </c>
      <c r="K257" s="13">
        <v>35.619999999999997</v>
      </c>
      <c r="L257" s="13">
        <v>36.56</v>
      </c>
      <c r="M257" s="13">
        <v>37.54</v>
      </c>
      <c r="N257" s="13">
        <v>38.619999999999997</v>
      </c>
      <c r="O257" s="13">
        <v>40.520000000000003</v>
      </c>
      <c r="P257" s="13">
        <v>41.94</v>
      </c>
      <c r="Q257" s="13">
        <v>43.19</v>
      </c>
      <c r="R257" s="13">
        <v>44.63</v>
      </c>
      <c r="S257" s="13">
        <v>46.11</v>
      </c>
      <c r="T257" s="13">
        <v>47.7</v>
      </c>
      <c r="U257" s="13">
        <v>49.51</v>
      </c>
      <c r="V257" s="13">
        <v>51.35</v>
      </c>
      <c r="W257" s="13">
        <v>53.2</v>
      </c>
      <c r="X257" s="13">
        <v>54.97</v>
      </c>
      <c r="Y257" s="13">
        <v>56.63</v>
      </c>
      <c r="Z257" s="13">
        <v>58.33</v>
      </c>
      <c r="AA257" s="13">
        <v>60.07</v>
      </c>
      <c r="AB257" s="13">
        <v>62.56</v>
      </c>
      <c r="AC257" s="13">
        <v>64.7</v>
      </c>
      <c r="AD257" s="13">
        <v>66.64</v>
      </c>
      <c r="AE257" s="13">
        <v>68.58</v>
      </c>
      <c r="AF257" s="13">
        <v>70.599999999999994</v>
      </c>
      <c r="AG257" s="13">
        <v>72.58</v>
      </c>
      <c r="AH257" s="13">
        <v>73.16</v>
      </c>
      <c r="AI257" s="13">
        <v>73.19</v>
      </c>
      <c r="AJ257" s="13">
        <v>73.040000000000006</v>
      </c>
      <c r="AK257" s="13">
        <v>72.67</v>
      </c>
    </row>
    <row r="258" spans="1:37" s="33" customFormat="1" x14ac:dyDescent="0.3">
      <c r="A258" s="13" t="str">
        <f t="shared" ref="A258:A321" si="4">_xlfn.CONCAT(C258,D258,E258)</f>
        <v>SDG_NoInv_Base_ReproTest02C_InvValcvehi</v>
      </c>
      <c r="B258" s="37" t="s">
        <v>220</v>
      </c>
      <c r="C258" s="38" t="s">
        <v>262</v>
      </c>
      <c r="D258" s="130" t="s">
        <v>186</v>
      </c>
      <c r="E258" s="13" t="s">
        <v>113</v>
      </c>
      <c r="F258" s="13">
        <v>115.65</v>
      </c>
      <c r="G258" s="13">
        <v>107.22</v>
      </c>
      <c r="H258" s="13">
        <v>111.8</v>
      </c>
      <c r="I258" s="13">
        <v>115.04</v>
      </c>
      <c r="J258" s="13">
        <v>117.72</v>
      </c>
      <c r="K258" s="13">
        <v>120.61</v>
      </c>
      <c r="L258" s="13">
        <v>123.68</v>
      </c>
      <c r="M258" s="13">
        <v>126.31</v>
      </c>
      <c r="N258" s="13">
        <v>129.51</v>
      </c>
      <c r="O258" s="13">
        <v>133.52000000000001</v>
      </c>
      <c r="P258" s="13">
        <v>137.79</v>
      </c>
      <c r="Q258" s="13">
        <v>141.97</v>
      </c>
      <c r="R258" s="13">
        <v>146.96</v>
      </c>
      <c r="S258" s="13">
        <v>151.96</v>
      </c>
      <c r="T258" s="13">
        <v>157.19</v>
      </c>
      <c r="U258" s="13">
        <v>163.15</v>
      </c>
      <c r="V258" s="13">
        <v>168.82</v>
      </c>
      <c r="W258" s="13">
        <v>174.77</v>
      </c>
      <c r="X258" s="13">
        <v>181.07</v>
      </c>
      <c r="Y258" s="13">
        <v>190.08</v>
      </c>
      <c r="Z258" s="13">
        <v>199.76</v>
      </c>
      <c r="AA258" s="13">
        <v>209.49</v>
      </c>
      <c r="AB258" s="13">
        <v>220.43</v>
      </c>
      <c r="AC258" s="13">
        <v>229.67</v>
      </c>
      <c r="AD258" s="13">
        <v>237.25</v>
      </c>
      <c r="AE258" s="13">
        <v>244.52</v>
      </c>
      <c r="AF258" s="13">
        <v>251.9</v>
      </c>
      <c r="AG258" s="13">
        <v>258.52</v>
      </c>
      <c r="AH258" s="13">
        <v>262.64999999999998</v>
      </c>
      <c r="AI258" s="13">
        <v>266.02</v>
      </c>
      <c r="AJ258" s="13">
        <v>267.5</v>
      </c>
      <c r="AK258" s="13">
        <v>267.8</v>
      </c>
    </row>
    <row r="259" spans="1:37" s="33" customFormat="1" x14ac:dyDescent="0.3">
      <c r="A259" s="13" t="str">
        <f t="shared" si="4"/>
        <v>SDG_NoInv_Base_ReproTest02C_InvValctequ</v>
      </c>
      <c r="B259" s="37" t="s">
        <v>220</v>
      </c>
      <c r="C259" s="38" t="s">
        <v>262</v>
      </c>
      <c r="D259" s="130" t="s">
        <v>186</v>
      </c>
      <c r="E259" s="13" t="s">
        <v>114</v>
      </c>
      <c r="F259" s="13">
        <v>11.68</v>
      </c>
      <c r="G259" s="13">
        <v>11.17</v>
      </c>
      <c r="H259" s="13">
        <v>11.61</v>
      </c>
      <c r="I259" s="13">
        <v>11.98</v>
      </c>
      <c r="J259" s="13">
        <v>12.27</v>
      </c>
      <c r="K259" s="13">
        <v>12.59</v>
      </c>
      <c r="L259" s="13">
        <v>12.91</v>
      </c>
      <c r="M259" s="13">
        <v>13.16</v>
      </c>
      <c r="N259" s="13">
        <v>13.46</v>
      </c>
      <c r="O259" s="13">
        <v>13.7</v>
      </c>
      <c r="P259" s="13">
        <v>14.09</v>
      </c>
      <c r="Q259" s="13">
        <v>14.49</v>
      </c>
      <c r="R259" s="13">
        <v>15.02</v>
      </c>
      <c r="S259" s="13">
        <v>15.54</v>
      </c>
      <c r="T259" s="13">
        <v>16.07</v>
      </c>
      <c r="U259" s="13">
        <v>16.690000000000001</v>
      </c>
      <c r="V259" s="13">
        <v>17.260000000000002</v>
      </c>
      <c r="W259" s="13">
        <v>17.87</v>
      </c>
      <c r="X259" s="13">
        <v>18.559999999999999</v>
      </c>
      <c r="Y259" s="13">
        <v>19.149999999999999</v>
      </c>
      <c r="Z259" s="13">
        <v>19.79</v>
      </c>
      <c r="AA259" s="13">
        <v>20.399999999999999</v>
      </c>
      <c r="AB259" s="13">
        <v>21.56</v>
      </c>
      <c r="AC259" s="13">
        <v>22.49</v>
      </c>
      <c r="AD259" s="13">
        <v>23.17</v>
      </c>
      <c r="AE259" s="13">
        <v>23.83</v>
      </c>
      <c r="AF259" s="13">
        <v>24.49</v>
      </c>
      <c r="AG259" s="13">
        <v>25.23</v>
      </c>
      <c r="AH259" s="13">
        <v>25.9</v>
      </c>
      <c r="AI259" s="13">
        <v>26.48</v>
      </c>
      <c r="AJ259" s="13">
        <v>26.74</v>
      </c>
      <c r="AK259" s="13">
        <v>26.88</v>
      </c>
    </row>
    <row r="260" spans="1:37" s="33" customFormat="1" x14ac:dyDescent="0.3">
      <c r="A260" s="13" t="str">
        <f t="shared" si="4"/>
        <v>SDG_NoInv_Base_ReproTest02C_InvValcfurn</v>
      </c>
      <c r="B260" s="37" t="s">
        <v>220</v>
      </c>
      <c r="C260" s="38" t="s">
        <v>262</v>
      </c>
      <c r="D260" s="130" t="s">
        <v>186</v>
      </c>
      <c r="E260" s="13" t="s">
        <v>115</v>
      </c>
      <c r="F260" s="13">
        <v>28.64</v>
      </c>
      <c r="G260" s="13">
        <v>27.16</v>
      </c>
      <c r="H260" s="13">
        <v>27.96</v>
      </c>
      <c r="I260" s="13">
        <v>28.53</v>
      </c>
      <c r="J260" s="13">
        <v>29.01</v>
      </c>
      <c r="K260" s="13">
        <v>29.61</v>
      </c>
      <c r="L260" s="13">
        <v>30.35</v>
      </c>
      <c r="M260" s="13">
        <v>31.19</v>
      </c>
      <c r="N260" s="13">
        <v>32.06</v>
      </c>
      <c r="O260" s="13">
        <v>32.96</v>
      </c>
      <c r="P260" s="13">
        <v>33.979999999999997</v>
      </c>
      <c r="Q260" s="13">
        <v>34.979999999999997</v>
      </c>
      <c r="R260" s="13">
        <v>36.159999999999997</v>
      </c>
      <c r="S260" s="13">
        <v>37.35</v>
      </c>
      <c r="T260" s="13">
        <v>38.61</v>
      </c>
      <c r="U260" s="13">
        <v>40.07</v>
      </c>
      <c r="V260" s="13">
        <v>41.53</v>
      </c>
      <c r="W260" s="13">
        <v>43</v>
      </c>
      <c r="X260" s="13">
        <v>44.45</v>
      </c>
      <c r="Y260" s="13">
        <v>45.78</v>
      </c>
      <c r="Z260" s="13">
        <v>47.18</v>
      </c>
      <c r="AA260" s="13">
        <v>48.54</v>
      </c>
      <c r="AB260" s="13">
        <v>49.63</v>
      </c>
      <c r="AC260" s="13">
        <v>50.81</v>
      </c>
      <c r="AD260" s="13">
        <v>52.27</v>
      </c>
      <c r="AE260" s="13">
        <v>53.87</v>
      </c>
      <c r="AF260" s="13">
        <v>55.55</v>
      </c>
      <c r="AG260" s="13">
        <v>57.22</v>
      </c>
      <c r="AH260" s="13">
        <v>56.79</v>
      </c>
      <c r="AI260" s="13">
        <v>56.21</v>
      </c>
      <c r="AJ260" s="13">
        <v>55.95</v>
      </c>
      <c r="AK260" s="13">
        <v>55.64</v>
      </c>
    </row>
    <row r="261" spans="1:37" s="33" customFormat="1" x14ac:dyDescent="0.3">
      <c r="A261" s="13" t="str">
        <f t="shared" si="4"/>
        <v>SDG_NoInv_Base_ReproTest02C_InvValcoman</v>
      </c>
      <c r="B261" s="37" t="s">
        <v>220</v>
      </c>
      <c r="C261" s="38" t="s">
        <v>262</v>
      </c>
      <c r="D261" s="130" t="s">
        <v>186</v>
      </c>
      <c r="E261" s="13" t="s">
        <v>116</v>
      </c>
      <c r="F261" s="13">
        <v>1.75</v>
      </c>
      <c r="G261" s="13">
        <v>1.66</v>
      </c>
      <c r="H261" s="13">
        <v>1.7</v>
      </c>
      <c r="I261" s="13">
        <v>1.72</v>
      </c>
      <c r="J261" s="13">
        <v>1.75</v>
      </c>
      <c r="K261" s="13">
        <v>1.78</v>
      </c>
      <c r="L261" s="13">
        <v>1.83</v>
      </c>
      <c r="M261" s="13">
        <v>1.87</v>
      </c>
      <c r="N261" s="13">
        <v>1.92</v>
      </c>
      <c r="O261" s="13">
        <v>2.0099999999999998</v>
      </c>
      <c r="P261" s="13">
        <v>2.06</v>
      </c>
      <c r="Q261" s="13">
        <v>2.11</v>
      </c>
      <c r="R261" s="13">
        <v>2.16</v>
      </c>
      <c r="S261" s="13">
        <v>2.23</v>
      </c>
      <c r="T261" s="13">
        <v>2.2999999999999998</v>
      </c>
      <c r="U261" s="13">
        <v>2.38</v>
      </c>
      <c r="V261" s="13">
        <v>2.46</v>
      </c>
      <c r="W261" s="13">
        <v>2.5499999999999998</v>
      </c>
      <c r="X261" s="13">
        <v>2.63</v>
      </c>
      <c r="Y261" s="13">
        <v>2.71</v>
      </c>
      <c r="Z261" s="13">
        <v>2.8</v>
      </c>
      <c r="AA261" s="13">
        <v>2.88</v>
      </c>
      <c r="AB261" s="13">
        <v>2.96</v>
      </c>
      <c r="AC261" s="13">
        <v>3.04</v>
      </c>
      <c r="AD261" s="13">
        <v>3.14</v>
      </c>
      <c r="AE261" s="13">
        <v>3.24</v>
      </c>
      <c r="AF261" s="13">
        <v>3.34</v>
      </c>
      <c r="AG261" s="13">
        <v>3.45</v>
      </c>
      <c r="AH261" s="13">
        <v>3.46</v>
      </c>
      <c r="AI261" s="13">
        <v>3.45</v>
      </c>
      <c r="AJ261" s="13">
        <v>3.45</v>
      </c>
      <c r="AK261" s="13">
        <v>3.45</v>
      </c>
    </row>
    <row r="262" spans="1:37" s="33" customFormat="1" x14ac:dyDescent="0.3">
      <c r="A262" s="13" t="str">
        <f t="shared" si="4"/>
        <v>SDG_NoInv_Base_ReproTest02C_InvValccons</v>
      </c>
      <c r="B262" s="37" t="s">
        <v>220</v>
      </c>
      <c r="C262" s="38" t="s">
        <v>262</v>
      </c>
      <c r="D262" s="130" t="s">
        <v>186</v>
      </c>
      <c r="E262" s="13" t="s">
        <v>117</v>
      </c>
      <c r="F262" s="13">
        <v>407.96</v>
      </c>
      <c r="G262" s="13">
        <v>394.03</v>
      </c>
      <c r="H262" s="13">
        <v>402.57</v>
      </c>
      <c r="I262" s="13">
        <v>409.76</v>
      </c>
      <c r="J262" s="13">
        <v>415.84</v>
      </c>
      <c r="K262" s="13">
        <v>424.06</v>
      </c>
      <c r="L262" s="13">
        <v>434.08</v>
      </c>
      <c r="M262" s="13">
        <v>445.72</v>
      </c>
      <c r="N262" s="13">
        <v>457.68</v>
      </c>
      <c r="O262" s="13">
        <v>469.77</v>
      </c>
      <c r="P262" s="13">
        <v>483.69</v>
      </c>
      <c r="Q262" s="13">
        <v>497.72</v>
      </c>
      <c r="R262" s="13">
        <v>514.35</v>
      </c>
      <c r="S262" s="13">
        <v>531.41</v>
      </c>
      <c r="T262" s="13">
        <v>549.4</v>
      </c>
      <c r="U262" s="13">
        <v>569.99</v>
      </c>
      <c r="V262" s="13">
        <v>590.39</v>
      </c>
      <c r="W262" s="13">
        <v>611.28</v>
      </c>
      <c r="X262" s="13">
        <v>632.78</v>
      </c>
      <c r="Y262" s="13">
        <v>651.65</v>
      </c>
      <c r="Z262" s="13">
        <v>671.85</v>
      </c>
      <c r="AA262" s="13">
        <v>690.91</v>
      </c>
      <c r="AB262" s="13">
        <v>705.58</v>
      </c>
      <c r="AC262" s="13">
        <v>722.33</v>
      </c>
      <c r="AD262" s="13">
        <v>743.77</v>
      </c>
      <c r="AE262" s="13">
        <v>767.18</v>
      </c>
      <c r="AF262" s="13">
        <v>791.65</v>
      </c>
      <c r="AG262" s="13">
        <v>816.09</v>
      </c>
      <c r="AH262" s="13">
        <v>812.44</v>
      </c>
      <c r="AI262" s="13">
        <v>806.2</v>
      </c>
      <c r="AJ262" s="13">
        <v>804.02</v>
      </c>
      <c r="AK262" s="13">
        <v>801.03</v>
      </c>
    </row>
    <row r="263" spans="1:37" s="33" customFormat="1" x14ac:dyDescent="0.3">
      <c r="A263" s="13" t="str">
        <f t="shared" si="4"/>
        <v>SDG_NoInv_Base_ReproTest02C_InvValcbsrv</v>
      </c>
      <c r="B263" s="37" t="s">
        <v>220</v>
      </c>
      <c r="C263" s="38" t="s">
        <v>262</v>
      </c>
      <c r="D263" s="130" t="s">
        <v>186</v>
      </c>
      <c r="E263" s="13" t="s">
        <v>118</v>
      </c>
      <c r="F263" s="13">
        <v>64.14</v>
      </c>
      <c r="G263" s="13">
        <v>56.74</v>
      </c>
      <c r="H263" s="13">
        <v>58.82</v>
      </c>
      <c r="I263" s="13">
        <v>60.21</v>
      </c>
      <c r="J263" s="13">
        <v>61.39</v>
      </c>
      <c r="K263" s="13">
        <v>62.78</v>
      </c>
      <c r="L263" s="13">
        <v>64.37</v>
      </c>
      <c r="M263" s="13">
        <v>66.180000000000007</v>
      </c>
      <c r="N263" s="13">
        <v>68.040000000000006</v>
      </c>
      <c r="O263" s="13">
        <v>70.12</v>
      </c>
      <c r="P263" s="13">
        <v>72.319999999999993</v>
      </c>
      <c r="Q263" s="13">
        <v>74.47</v>
      </c>
      <c r="R263" s="13">
        <v>76.97</v>
      </c>
      <c r="S263" s="13">
        <v>79.59</v>
      </c>
      <c r="T263" s="13">
        <v>82.31</v>
      </c>
      <c r="U263" s="13">
        <v>85.41</v>
      </c>
      <c r="V263" s="13">
        <v>88.71</v>
      </c>
      <c r="W263" s="13">
        <v>91.94</v>
      </c>
      <c r="X263" s="13">
        <v>94.91</v>
      </c>
      <c r="Y263" s="13">
        <v>97.79</v>
      </c>
      <c r="Z263" s="13">
        <v>100.83</v>
      </c>
      <c r="AA263" s="13">
        <v>103.73</v>
      </c>
      <c r="AB263" s="13">
        <v>106.06</v>
      </c>
      <c r="AC263" s="13">
        <v>108.57</v>
      </c>
      <c r="AD263" s="13">
        <v>111.73</v>
      </c>
      <c r="AE263" s="13">
        <v>115.19</v>
      </c>
      <c r="AF263" s="13">
        <v>118.84</v>
      </c>
      <c r="AG263" s="13">
        <v>122.33</v>
      </c>
      <c r="AH263" s="13">
        <v>121.84</v>
      </c>
      <c r="AI263" s="13">
        <v>120.78</v>
      </c>
      <c r="AJ263" s="13">
        <v>120.12</v>
      </c>
      <c r="AK263" s="13">
        <v>119.27</v>
      </c>
    </row>
    <row r="264" spans="1:37" s="33" customFormat="1" x14ac:dyDescent="0.3">
      <c r="A264" s="13" t="str">
        <f t="shared" si="4"/>
        <v>SDG_NoInv_Base_ReproTest02C_InvValcimpt</v>
      </c>
      <c r="B264" s="37" t="s">
        <v>220</v>
      </c>
      <c r="C264" s="38" t="s">
        <v>262</v>
      </c>
      <c r="D264" s="130" t="s">
        <v>186</v>
      </c>
      <c r="E264" s="13" t="s">
        <v>119</v>
      </c>
      <c r="F264" s="13">
        <v>2.86</v>
      </c>
      <c r="G264" s="13">
        <v>2.92</v>
      </c>
      <c r="H264" s="13">
        <v>2.95</v>
      </c>
      <c r="I264" s="13">
        <v>2.94</v>
      </c>
      <c r="J264" s="13">
        <v>2.95</v>
      </c>
      <c r="K264" s="13">
        <v>2.95</v>
      </c>
      <c r="L264" s="13">
        <v>2.96</v>
      </c>
      <c r="M264" s="13">
        <v>2.98</v>
      </c>
      <c r="N264" s="13">
        <v>2.99</v>
      </c>
      <c r="O264" s="13">
        <v>3.07</v>
      </c>
      <c r="P264" s="13">
        <v>3.1</v>
      </c>
      <c r="Q264" s="13">
        <v>3.1</v>
      </c>
      <c r="R264" s="13">
        <v>3.11</v>
      </c>
      <c r="S264" s="13">
        <v>3.11</v>
      </c>
      <c r="T264" s="13">
        <v>3.12</v>
      </c>
      <c r="U264" s="13">
        <v>3.12</v>
      </c>
      <c r="V264" s="13">
        <v>3.13</v>
      </c>
      <c r="W264" s="13">
        <v>3.13</v>
      </c>
      <c r="X264" s="13">
        <v>3.14</v>
      </c>
      <c r="Y264" s="13">
        <v>3.14</v>
      </c>
      <c r="Z264" s="13">
        <v>3.13</v>
      </c>
      <c r="AA264" s="13">
        <v>3.14</v>
      </c>
      <c r="AB264" s="13">
        <v>3.15</v>
      </c>
      <c r="AC264" s="13">
        <v>3.16</v>
      </c>
      <c r="AD264" s="13">
        <v>3.16</v>
      </c>
      <c r="AE264" s="13">
        <v>3.16</v>
      </c>
      <c r="AF264" s="13">
        <v>3.16</v>
      </c>
      <c r="AG264" s="13">
        <v>3.16</v>
      </c>
      <c r="AH264" s="13">
        <v>3.15</v>
      </c>
      <c r="AI264" s="13">
        <v>3.12</v>
      </c>
      <c r="AJ264" s="13">
        <v>3.1</v>
      </c>
      <c r="AK264" s="13">
        <v>3.08</v>
      </c>
    </row>
    <row r="265" spans="1:37" s="33" customFormat="1" x14ac:dyDescent="0.3">
      <c r="A265" s="13" t="str">
        <f t="shared" si="4"/>
        <v>SDG_NoInv_Base_ReproTest02C_InvValtotal</v>
      </c>
      <c r="B265" s="37" t="s">
        <v>220</v>
      </c>
      <c r="C265" s="38" t="s">
        <v>262</v>
      </c>
      <c r="D265" s="130" t="s">
        <v>186</v>
      </c>
      <c r="E265" s="13" t="s">
        <v>1</v>
      </c>
      <c r="F265" s="13">
        <v>906.02</v>
      </c>
      <c r="G265" s="13">
        <v>857.61</v>
      </c>
      <c r="H265" s="13">
        <v>884.94</v>
      </c>
      <c r="I265" s="13">
        <v>904.62</v>
      </c>
      <c r="J265" s="13">
        <v>921.4</v>
      </c>
      <c r="K265" s="13">
        <v>941.58</v>
      </c>
      <c r="L265" s="13">
        <v>964.83</v>
      </c>
      <c r="M265" s="13">
        <v>989.22</v>
      </c>
      <c r="N265" s="13">
        <v>1015.6</v>
      </c>
      <c r="O265" s="13">
        <v>1046.82</v>
      </c>
      <c r="P265" s="13">
        <v>1079.2</v>
      </c>
      <c r="Q265" s="13">
        <v>1110.8800000000001</v>
      </c>
      <c r="R265" s="13">
        <v>1148.45</v>
      </c>
      <c r="S265" s="13">
        <v>1186.75</v>
      </c>
      <c r="T265" s="13">
        <v>1227.1199999999999</v>
      </c>
      <c r="U265" s="13">
        <v>1273.26</v>
      </c>
      <c r="V265" s="13">
        <v>1318.02</v>
      </c>
      <c r="W265" s="13">
        <v>1364.55</v>
      </c>
      <c r="X265" s="13">
        <v>1413.35</v>
      </c>
      <c r="Y265" s="13">
        <v>1459.21</v>
      </c>
      <c r="Z265" s="13">
        <v>1507.79</v>
      </c>
      <c r="AA265" s="13">
        <v>1555.13</v>
      </c>
      <c r="AB265" s="13">
        <v>1605.99</v>
      </c>
      <c r="AC265" s="13">
        <v>1654.21</v>
      </c>
      <c r="AD265" s="13">
        <v>1704.04</v>
      </c>
      <c r="AE265" s="13">
        <v>1755.91</v>
      </c>
      <c r="AF265" s="13">
        <v>1809.71</v>
      </c>
      <c r="AG265" s="13">
        <v>1862.8</v>
      </c>
      <c r="AH265" s="13">
        <v>1869.54</v>
      </c>
      <c r="AI265" s="13">
        <v>1868.63</v>
      </c>
      <c r="AJ265" s="13">
        <v>1867.86</v>
      </c>
      <c r="AK265" s="13">
        <v>1863.14</v>
      </c>
    </row>
    <row r="266" spans="1:37" s="33" customFormat="1" x14ac:dyDescent="0.3">
      <c r="A266" s="13" t="str">
        <f t="shared" si="4"/>
        <v>SDG_NoInv_Base_ReproTest02IADJXtotal</v>
      </c>
      <c r="B266" s="37" t="s">
        <v>220</v>
      </c>
      <c r="C266" s="38" t="s">
        <v>262</v>
      </c>
      <c r="D266" s="130" t="s">
        <v>187</v>
      </c>
      <c r="E266" s="13" t="s">
        <v>1</v>
      </c>
      <c r="F266" s="13">
        <v>1</v>
      </c>
      <c r="G266" s="13">
        <v>0.91</v>
      </c>
      <c r="H266" s="13">
        <v>0.94</v>
      </c>
      <c r="I266" s="13">
        <v>0.96</v>
      </c>
      <c r="J266" s="13">
        <v>0.97</v>
      </c>
      <c r="K266" s="13">
        <v>0.99</v>
      </c>
      <c r="L266" s="13">
        <v>1.02</v>
      </c>
      <c r="M266" s="13">
        <v>1.05</v>
      </c>
      <c r="N266" s="13">
        <v>1.07</v>
      </c>
      <c r="O266" s="13">
        <v>1.1100000000000001</v>
      </c>
      <c r="P266" s="13">
        <v>1.1499999999999999</v>
      </c>
      <c r="Q266" s="13">
        <v>1.18</v>
      </c>
      <c r="R266" s="13">
        <v>1.21</v>
      </c>
      <c r="S266" s="13">
        <v>1.25</v>
      </c>
      <c r="T266" s="13">
        <v>1.29</v>
      </c>
      <c r="U266" s="13">
        <v>1.34</v>
      </c>
      <c r="V266" s="13">
        <v>1.39</v>
      </c>
      <c r="W266" s="13">
        <v>1.44</v>
      </c>
      <c r="X266" s="13">
        <v>1.48</v>
      </c>
      <c r="Y266" s="13">
        <v>1.53</v>
      </c>
      <c r="Z266" s="13">
        <v>1.58</v>
      </c>
      <c r="AA266" s="13">
        <v>1.62</v>
      </c>
      <c r="AB266" s="13">
        <v>1.67</v>
      </c>
      <c r="AC266" s="13">
        <v>1.71</v>
      </c>
      <c r="AD266" s="13">
        <v>1.76</v>
      </c>
      <c r="AE266" s="13">
        <v>1.81</v>
      </c>
      <c r="AF266" s="13">
        <v>1.87</v>
      </c>
      <c r="AG266" s="13">
        <v>1.92</v>
      </c>
      <c r="AH266" s="13">
        <v>1.91</v>
      </c>
      <c r="AI266" s="13">
        <v>1.9</v>
      </c>
      <c r="AJ266" s="13">
        <v>1.89</v>
      </c>
      <c r="AK266" s="13">
        <v>1.88</v>
      </c>
    </row>
    <row r="267" spans="1:37" s="33" customFormat="1" x14ac:dyDescent="0.3">
      <c r="A267" s="13" t="str">
        <f t="shared" si="4"/>
        <v>SDG_NoInv_Base_ReproTest02C_QINV_IADJtotal</v>
      </c>
      <c r="B267" s="37" t="s">
        <v>220</v>
      </c>
      <c r="C267" s="38" t="s">
        <v>262</v>
      </c>
      <c r="D267" s="130" t="s">
        <v>188</v>
      </c>
      <c r="E267" s="13" t="s">
        <v>1</v>
      </c>
      <c r="F267" s="13">
        <v>906.02</v>
      </c>
      <c r="G267" s="13">
        <v>944.29</v>
      </c>
      <c r="H267" s="13">
        <v>945.55</v>
      </c>
      <c r="I267" s="13">
        <v>947.1</v>
      </c>
      <c r="J267" s="13">
        <v>947.04</v>
      </c>
      <c r="K267" s="13">
        <v>948.02</v>
      </c>
      <c r="L267" s="13">
        <v>948.05</v>
      </c>
      <c r="M267" s="13">
        <v>946.15</v>
      </c>
      <c r="N267" s="13">
        <v>944.93</v>
      </c>
      <c r="O267" s="13">
        <v>941.79</v>
      </c>
      <c r="P267" s="13">
        <v>942.32</v>
      </c>
      <c r="Q267" s="13">
        <v>943.58</v>
      </c>
      <c r="R267" s="13">
        <v>945.58</v>
      </c>
      <c r="S267" s="13">
        <v>946.91</v>
      </c>
      <c r="T267" s="13">
        <v>948.06</v>
      </c>
      <c r="U267" s="13">
        <v>948.88</v>
      </c>
      <c r="V267" s="13">
        <v>947.44</v>
      </c>
      <c r="W267" s="13">
        <v>947.79</v>
      </c>
      <c r="X267" s="13">
        <v>952.15</v>
      </c>
      <c r="Y267" s="13">
        <v>953.79</v>
      </c>
      <c r="Z267" s="13">
        <v>955.45</v>
      </c>
      <c r="AA267" s="13">
        <v>957.07</v>
      </c>
      <c r="AB267" s="13">
        <v>964.1</v>
      </c>
      <c r="AC267" s="13">
        <v>968.88</v>
      </c>
      <c r="AD267" s="13">
        <v>970.26</v>
      </c>
      <c r="AE267" s="13">
        <v>970.46</v>
      </c>
      <c r="AF267" s="13">
        <v>970.23</v>
      </c>
      <c r="AG267" s="13">
        <v>970.15</v>
      </c>
      <c r="AH267" s="13">
        <v>977.21</v>
      </c>
      <c r="AI267" s="13">
        <v>984.01</v>
      </c>
      <c r="AJ267" s="13">
        <v>987.59</v>
      </c>
      <c r="AK267" s="13">
        <v>990.91</v>
      </c>
    </row>
    <row r="268" spans="1:37" s="33" customFormat="1" x14ac:dyDescent="0.3">
      <c r="A268" s="13" t="str">
        <f t="shared" si="4"/>
        <v>SDG_NoInv_Base_ReproTest02trnsfrx_govent-n</v>
      </c>
      <c r="B268" s="37" t="s">
        <v>220</v>
      </c>
      <c r="C268" s="38" t="s">
        <v>262</v>
      </c>
      <c r="D268" s="130" t="s">
        <v>193</v>
      </c>
      <c r="E268" s="13" t="s">
        <v>82</v>
      </c>
      <c r="F268" s="13">
        <v>182.31</v>
      </c>
      <c r="G268" s="13">
        <v>182.31</v>
      </c>
      <c r="H268" s="13">
        <v>182.31</v>
      </c>
      <c r="I268" s="13">
        <v>182.31</v>
      </c>
      <c r="J268" s="13">
        <v>182.31</v>
      </c>
      <c r="K268" s="13">
        <v>182.31</v>
      </c>
      <c r="L268" s="13">
        <v>182.31</v>
      </c>
      <c r="M268" s="13">
        <v>182.31</v>
      </c>
      <c r="N268" s="13">
        <v>182.31</v>
      </c>
      <c r="O268" s="13">
        <v>182.31</v>
      </c>
      <c r="P268" s="13">
        <v>182.31</v>
      </c>
      <c r="Q268" s="13">
        <v>182.31</v>
      </c>
      <c r="R268" s="13">
        <v>182.31</v>
      </c>
      <c r="S268" s="13">
        <v>182.31</v>
      </c>
      <c r="T268" s="13">
        <v>182.31</v>
      </c>
      <c r="U268" s="13">
        <v>182.31</v>
      </c>
      <c r="V268" s="13">
        <v>182.31</v>
      </c>
      <c r="W268" s="13">
        <v>182.31</v>
      </c>
      <c r="X268" s="13">
        <v>182.31</v>
      </c>
      <c r="Y268" s="13">
        <v>182.31</v>
      </c>
      <c r="Z268" s="13">
        <v>182.31</v>
      </c>
      <c r="AA268" s="13">
        <v>182.31</v>
      </c>
      <c r="AB268" s="13">
        <v>182.31</v>
      </c>
      <c r="AC268" s="13">
        <v>182.31</v>
      </c>
      <c r="AD268" s="13">
        <v>182.31</v>
      </c>
      <c r="AE268" s="13">
        <v>182.31</v>
      </c>
      <c r="AF268" s="13">
        <v>182.31</v>
      </c>
      <c r="AG268" s="13">
        <v>182.31</v>
      </c>
      <c r="AH268" s="13">
        <v>182.31</v>
      </c>
      <c r="AI268" s="13">
        <v>182.31</v>
      </c>
      <c r="AJ268" s="13">
        <v>182.31</v>
      </c>
      <c r="AK268" s="13">
        <v>182.31</v>
      </c>
    </row>
    <row r="269" spans="1:37" s="33" customFormat="1" x14ac:dyDescent="0.3">
      <c r="A269" s="13" t="str">
        <f t="shared" si="4"/>
        <v>SDG_NoInv_Base_ReproTest02trnsfrx_govhhd-0</v>
      </c>
      <c r="B269" s="37" t="s">
        <v>220</v>
      </c>
      <c r="C269" s="38" t="s">
        <v>262</v>
      </c>
      <c r="D269" s="130" t="s">
        <v>193</v>
      </c>
      <c r="E269" s="13" t="s">
        <v>84</v>
      </c>
      <c r="F269" s="13">
        <v>42.27</v>
      </c>
      <c r="G269" s="13">
        <v>42.27</v>
      </c>
      <c r="H269" s="13">
        <v>40.130000000000003</v>
      </c>
      <c r="I269" s="13">
        <v>41.62</v>
      </c>
      <c r="J269" s="13">
        <v>42.78</v>
      </c>
      <c r="K269" s="13">
        <v>43.8</v>
      </c>
      <c r="L269" s="13">
        <v>44.98</v>
      </c>
      <c r="M269" s="13">
        <v>46.31</v>
      </c>
      <c r="N269" s="13">
        <v>47.67</v>
      </c>
      <c r="O269" s="13">
        <v>49.16</v>
      </c>
      <c r="P269" s="13">
        <v>50.86</v>
      </c>
      <c r="Q269" s="13">
        <v>52.67</v>
      </c>
      <c r="R269" s="13">
        <v>54.47</v>
      </c>
      <c r="S269" s="13">
        <v>56.58</v>
      </c>
      <c r="T269" s="13">
        <v>58.75</v>
      </c>
      <c r="U269" s="13">
        <v>61.03</v>
      </c>
      <c r="V269" s="13">
        <v>63.62</v>
      </c>
      <c r="W269" s="13">
        <v>66.16</v>
      </c>
      <c r="X269" s="13">
        <v>68.819999999999993</v>
      </c>
      <c r="Y269" s="13">
        <v>71.61</v>
      </c>
      <c r="Z269" s="13">
        <v>74.28</v>
      </c>
      <c r="AA269" s="13">
        <v>77.11</v>
      </c>
      <c r="AB269" s="13">
        <v>79.900000000000006</v>
      </c>
      <c r="AC269" s="13">
        <v>83</v>
      </c>
      <c r="AD269" s="13">
        <v>85.95</v>
      </c>
      <c r="AE269" s="13">
        <v>88.95</v>
      </c>
      <c r="AF269" s="13">
        <v>92.08</v>
      </c>
      <c r="AG269" s="13">
        <v>95.33</v>
      </c>
      <c r="AH269" s="13">
        <v>98.59</v>
      </c>
      <c r="AI269" s="13">
        <v>99.57</v>
      </c>
      <c r="AJ269" s="13">
        <v>100.16</v>
      </c>
      <c r="AK269" s="13">
        <v>100.69</v>
      </c>
    </row>
    <row r="270" spans="1:37" s="33" customFormat="1" x14ac:dyDescent="0.3">
      <c r="A270" s="13" t="str">
        <f t="shared" si="4"/>
        <v>SDG_NoInv_Base_ReproTest02trnsfrx_govhhd-1</v>
      </c>
      <c r="B270" s="37" t="s">
        <v>220</v>
      </c>
      <c r="C270" s="38" t="s">
        <v>262</v>
      </c>
      <c r="D270" s="130" t="s">
        <v>193</v>
      </c>
      <c r="E270" s="13" t="s">
        <v>85</v>
      </c>
      <c r="F270" s="13">
        <v>53.47</v>
      </c>
      <c r="G270" s="13">
        <v>53.47</v>
      </c>
      <c r="H270" s="13">
        <v>50.76</v>
      </c>
      <c r="I270" s="13">
        <v>52.65</v>
      </c>
      <c r="J270" s="13">
        <v>54.12</v>
      </c>
      <c r="K270" s="13">
        <v>55.41</v>
      </c>
      <c r="L270" s="13">
        <v>56.9</v>
      </c>
      <c r="M270" s="13">
        <v>58.58</v>
      </c>
      <c r="N270" s="13">
        <v>60.3</v>
      </c>
      <c r="O270" s="13">
        <v>62.18</v>
      </c>
      <c r="P270" s="13">
        <v>64.34</v>
      </c>
      <c r="Q270" s="13">
        <v>66.63</v>
      </c>
      <c r="R270" s="13">
        <v>68.91</v>
      </c>
      <c r="S270" s="13">
        <v>71.58</v>
      </c>
      <c r="T270" s="13">
        <v>74.31</v>
      </c>
      <c r="U270" s="13">
        <v>77.2</v>
      </c>
      <c r="V270" s="13">
        <v>80.47</v>
      </c>
      <c r="W270" s="13">
        <v>83.69</v>
      </c>
      <c r="X270" s="13">
        <v>87.05</v>
      </c>
      <c r="Y270" s="13">
        <v>90.58</v>
      </c>
      <c r="Z270" s="13">
        <v>93.96</v>
      </c>
      <c r="AA270" s="13">
        <v>97.54</v>
      </c>
      <c r="AB270" s="13">
        <v>101.07</v>
      </c>
      <c r="AC270" s="13">
        <v>104.99</v>
      </c>
      <c r="AD270" s="13">
        <v>108.72</v>
      </c>
      <c r="AE270" s="13">
        <v>112.52</v>
      </c>
      <c r="AF270" s="13">
        <v>116.47</v>
      </c>
      <c r="AG270" s="13">
        <v>120.59</v>
      </c>
      <c r="AH270" s="13">
        <v>124.71</v>
      </c>
      <c r="AI270" s="13">
        <v>125.95</v>
      </c>
      <c r="AJ270" s="13">
        <v>126.7</v>
      </c>
      <c r="AK270" s="13">
        <v>127.37</v>
      </c>
    </row>
    <row r="271" spans="1:37" s="33" customFormat="1" x14ac:dyDescent="0.3">
      <c r="A271" s="13" t="str">
        <f t="shared" si="4"/>
        <v>SDG_NoInv_Base_ReproTest02trnsfrx_govhhd-2</v>
      </c>
      <c r="B271" s="37" t="s">
        <v>220</v>
      </c>
      <c r="C271" s="38" t="s">
        <v>262</v>
      </c>
      <c r="D271" s="130" t="s">
        <v>193</v>
      </c>
      <c r="E271" s="13" t="s">
        <v>86</v>
      </c>
      <c r="F271" s="13">
        <v>58.1</v>
      </c>
      <c r="G271" s="13">
        <v>58.1</v>
      </c>
      <c r="H271" s="13">
        <v>55.15</v>
      </c>
      <c r="I271" s="13">
        <v>57.2</v>
      </c>
      <c r="J271" s="13">
        <v>58.8</v>
      </c>
      <c r="K271" s="13">
        <v>60.2</v>
      </c>
      <c r="L271" s="13">
        <v>61.82</v>
      </c>
      <c r="M271" s="13">
        <v>63.64</v>
      </c>
      <c r="N271" s="13">
        <v>65.52</v>
      </c>
      <c r="O271" s="13">
        <v>67.56</v>
      </c>
      <c r="P271" s="13">
        <v>69.900000000000006</v>
      </c>
      <c r="Q271" s="13">
        <v>72.39</v>
      </c>
      <c r="R271" s="13">
        <v>74.86</v>
      </c>
      <c r="S271" s="13">
        <v>77.77</v>
      </c>
      <c r="T271" s="13">
        <v>80.739999999999995</v>
      </c>
      <c r="U271" s="13">
        <v>83.88</v>
      </c>
      <c r="V271" s="13">
        <v>87.43</v>
      </c>
      <c r="W271" s="13">
        <v>90.93</v>
      </c>
      <c r="X271" s="13">
        <v>94.58</v>
      </c>
      <c r="Y271" s="13">
        <v>98.41</v>
      </c>
      <c r="Z271" s="13">
        <v>102.08</v>
      </c>
      <c r="AA271" s="13">
        <v>105.97</v>
      </c>
      <c r="AB271" s="13">
        <v>109.81</v>
      </c>
      <c r="AC271" s="13">
        <v>114.07</v>
      </c>
      <c r="AD271" s="13">
        <v>118.12</v>
      </c>
      <c r="AE271" s="13">
        <v>122.25</v>
      </c>
      <c r="AF271" s="13">
        <v>126.55</v>
      </c>
      <c r="AG271" s="13">
        <v>131.01</v>
      </c>
      <c r="AH271" s="13">
        <v>135.49</v>
      </c>
      <c r="AI271" s="13">
        <v>136.85</v>
      </c>
      <c r="AJ271" s="13">
        <v>137.66</v>
      </c>
      <c r="AK271" s="13">
        <v>138.38999999999999</v>
      </c>
    </row>
    <row r="272" spans="1:37" s="33" customFormat="1" x14ac:dyDescent="0.3">
      <c r="A272" s="13" t="str">
        <f t="shared" si="4"/>
        <v>SDG_NoInv_Base_ReproTest02trnsfrx_govhhd-3</v>
      </c>
      <c r="B272" s="37" t="s">
        <v>220</v>
      </c>
      <c r="C272" s="38" t="s">
        <v>262</v>
      </c>
      <c r="D272" s="130" t="s">
        <v>193</v>
      </c>
      <c r="E272" s="13" t="s">
        <v>87</v>
      </c>
      <c r="F272" s="13">
        <v>61.81</v>
      </c>
      <c r="G272" s="13">
        <v>61.81</v>
      </c>
      <c r="H272" s="13">
        <v>58.67</v>
      </c>
      <c r="I272" s="13">
        <v>60.85</v>
      </c>
      <c r="J272" s="13">
        <v>62.55</v>
      </c>
      <c r="K272" s="13">
        <v>64.040000000000006</v>
      </c>
      <c r="L272" s="13">
        <v>65.77</v>
      </c>
      <c r="M272" s="13">
        <v>67.709999999999994</v>
      </c>
      <c r="N272" s="13">
        <v>69.7</v>
      </c>
      <c r="O272" s="13">
        <v>71.87</v>
      </c>
      <c r="P272" s="13">
        <v>74.37</v>
      </c>
      <c r="Q272" s="13">
        <v>77.010000000000005</v>
      </c>
      <c r="R272" s="13">
        <v>79.650000000000006</v>
      </c>
      <c r="S272" s="13">
        <v>82.73</v>
      </c>
      <c r="T272" s="13">
        <v>85.9</v>
      </c>
      <c r="U272" s="13">
        <v>89.23</v>
      </c>
      <c r="V272" s="13">
        <v>93.01</v>
      </c>
      <c r="W272" s="13">
        <v>96.74</v>
      </c>
      <c r="X272" s="13">
        <v>100.62</v>
      </c>
      <c r="Y272" s="13">
        <v>104.7</v>
      </c>
      <c r="Z272" s="13">
        <v>108.6</v>
      </c>
      <c r="AA272" s="13">
        <v>112.74</v>
      </c>
      <c r="AB272" s="13">
        <v>116.82</v>
      </c>
      <c r="AC272" s="13">
        <v>121.36</v>
      </c>
      <c r="AD272" s="13">
        <v>125.67</v>
      </c>
      <c r="AE272" s="13">
        <v>130.06</v>
      </c>
      <c r="AF272" s="13">
        <v>134.63</v>
      </c>
      <c r="AG272" s="13">
        <v>139.38</v>
      </c>
      <c r="AH272" s="13">
        <v>144.13999999999999</v>
      </c>
      <c r="AI272" s="13">
        <v>145.59</v>
      </c>
      <c r="AJ272" s="13">
        <v>146.44999999999999</v>
      </c>
      <c r="AK272" s="13">
        <v>147.22999999999999</v>
      </c>
    </row>
    <row r="273" spans="1:37" s="33" customFormat="1" x14ac:dyDescent="0.3">
      <c r="A273" s="13" t="str">
        <f t="shared" si="4"/>
        <v>SDG_NoInv_Base_ReproTest02trnsfrx_govhhd-4</v>
      </c>
      <c r="B273" s="37" t="s">
        <v>220</v>
      </c>
      <c r="C273" s="38" t="s">
        <v>262</v>
      </c>
      <c r="D273" s="130" t="s">
        <v>193</v>
      </c>
      <c r="E273" s="13" t="s">
        <v>88</v>
      </c>
      <c r="F273" s="13">
        <v>54.28</v>
      </c>
      <c r="G273" s="13">
        <v>54.28</v>
      </c>
      <c r="H273" s="13">
        <v>51.52</v>
      </c>
      <c r="I273" s="13">
        <v>53.44</v>
      </c>
      <c r="J273" s="13">
        <v>54.93</v>
      </c>
      <c r="K273" s="13">
        <v>56.24</v>
      </c>
      <c r="L273" s="13">
        <v>57.76</v>
      </c>
      <c r="M273" s="13">
        <v>59.46</v>
      </c>
      <c r="N273" s="13">
        <v>61.21</v>
      </c>
      <c r="O273" s="13">
        <v>63.11</v>
      </c>
      <c r="P273" s="13">
        <v>65.3</v>
      </c>
      <c r="Q273" s="13">
        <v>67.63</v>
      </c>
      <c r="R273" s="13">
        <v>69.94</v>
      </c>
      <c r="S273" s="13">
        <v>72.650000000000006</v>
      </c>
      <c r="T273" s="13">
        <v>75.430000000000007</v>
      </c>
      <c r="U273" s="13">
        <v>78.36</v>
      </c>
      <c r="V273" s="13">
        <v>81.680000000000007</v>
      </c>
      <c r="W273" s="13">
        <v>84.95</v>
      </c>
      <c r="X273" s="13">
        <v>88.36</v>
      </c>
      <c r="Y273" s="13">
        <v>91.94</v>
      </c>
      <c r="Z273" s="13">
        <v>95.37</v>
      </c>
      <c r="AA273" s="13">
        <v>99</v>
      </c>
      <c r="AB273" s="13">
        <v>102.59</v>
      </c>
      <c r="AC273" s="13">
        <v>106.57</v>
      </c>
      <c r="AD273" s="13">
        <v>110.36</v>
      </c>
      <c r="AE273" s="13">
        <v>114.21</v>
      </c>
      <c r="AF273" s="13">
        <v>118.22</v>
      </c>
      <c r="AG273" s="13">
        <v>122.4</v>
      </c>
      <c r="AH273" s="13">
        <v>126.58</v>
      </c>
      <c r="AI273" s="13">
        <v>127.85</v>
      </c>
      <c r="AJ273" s="13">
        <v>128.61000000000001</v>
      </c>
      <c r="AK273" s="13">
        <v>129.29</v>
      </c>
    </row>
    <row r="274" spans="1:37" s="33" customFormat="1" x14ac:dyDescent="0.3">
      <c r="A274" s="13" t="str">
        <f t="shared" si="4"/>
        <v>SDG_NoInv_Base_ReproTest02trnsfrx_govhhd-5</v>
      </c>
      <c r="B274" s="37" t="s">
        <v>220</v>
      </c>
      <c r="C274" s="38" t="s">
        <v>262</v>
      </c>
      <c r="D274" s="130" t="s">
        <v>193</v>
      </c>
      <c r="E274" s="13" t="s">
        <v>89</v>
      </c>
      <c r="F274" s="13">
        <v>51.45</v>
      </c>
      <c r="G274" s="13">
        <v>51.45</v>
      </c>
      <c r="H274" s="13">
        <v>48.84</v>
      </c>
      <c r="I274" s="13">
        <v>50.65</v>
      </c>
      <c r="J274" s="13">
        <v>52.07</v>
      </c>
      <c r="K274" s="13">
        <v>53.31</v>
      </c>
      <c r="L274" s="13">
        <v>54.75</v>
      </c>
      <c r="M274" s="13">
        <v>56.36</v>
      </c>
      <c r="N274" s="13">
        <v>58.02</v>
      </c>
      <c r="O274" s="13">
        <v>59.82</v>
      </c>
      <c r="P274" s="13">
        <v>61.9</v>
      </c>
      <c r="Q274" s="13">
        <v>64.099999999999994</v>
      </c>
      <c r="R274" s="13">
        <v>66.3</v>
      </c>
      <c r="S274" s="13">
        <v>68.87</v>
      </c>
      <c r="T274" s="13">
        <v>71.5</v>
      </c>
      <c r="U274" s="13">
        <v>74.28</v>
      </c>
      <c r="V274" s="13">
        <v>77.42</v>
      </c>
      <c r="W274" s="13">
        <v>80.52</v>
      </c>
      <c r="X274" s="13">
        <v>83.76</v>
      </c>
      <c r="Y274" s="13">
        <v>87.15</v>
      </c>
      <c r="Z274" s="13">
        <v>90.4</v>
      </c>
      <c r="AA274" s="13">
        <v>93.84</v>
      </c>
      <c r="AB274" s="13">
        <v>97.24</v>
      </c>
      <c r="AC274" s="13">
        <v>101.02</v>
      </c>
      <c r="AD274" s="13">
        <v>104.6</v>
      </c>
      <c r="AE274" s="13">
        <v>108.26</v>
      </c>
      <c r="AF274" s="13">
        <v>112.06</v>
      </c>
      <c r="AG274" s="13">
        <v>116.02</v>
      </c>
      <c r="AH274" s="13">
        <v>119.98</v>
      </c>
      <c r="AI274" s="13">
        <v>121.18</v>
      </c>
      <c r="AJ274" s="13">
        <v>121.9</v>
      </c>
      <c r="AK274" s="13">
        <v>122.55</v>
      </c>
    </row>
    <row r="275" spans="1:37" s="33" customFormat="1" x14ac:dyDescent="0.3">
      <c r="A275" s="13" t="str">
        <f t="shared" si="4"/>
        <v>SDG_NoInv_Base_ReproTest02trnsfrx_govhhd-6</v>
      </c>
      <c r="B275" s="37" t="s">
        <v>220</v>
      </c>
      <c r="C275" s="38" t="s">
        <v>262</v>
      </c>
      <c r="D275" s="130" t="s">
        <v>193</v>
      </c>
      <c r="E275" s="13" t="s">
        <v>90</v>
      </c>
      <c r="F275" s="13">
        <v>33.299999999999997</v>
      </c>
      <c r="G275" s="13">
        <v>33.299999999999997</v>
      </c>
      <c r="H275" s="13">
        <v>31.61</v>
      </c>
      <c r="I275" s="13">
        <v>32.79</v>
      </c>
      <c r="J275" s="13">
        <v>33.71</v>
      </c>
      <c r="K275" s="13">
        <v>34.51</v>
      </c>
      <c r="L275" s="13">
        <v>35.44</v>
      </c>
      <c r="M275" s="13">
        <v>36.479999999999997</v>
      </c>
      <c r="N275" s="13">
        <v>37.56</v>
      </c>
      <c r="O275" s="13">
        <v>38.729999999999997</v>
      </c>
      <c r="P275" s="13">
        <v>40.07</v>
      </c>
      <c r="Q275" s="13">
        <v>41.5</v>
      </c>
      <c r="R275" s="13">
        <v>42.92</v>
      </c>
      <c r="S275" s="13">
        <v>44.58</v>
      </c>
      <c r="T275" s="13">
        <v>46.28</v>
      </c>
      <c r="U275" s="13">
        <v>48.08</v>
      </c>
      <c r="V275" s="13">
        <v>50.12</v>
      </c>
      <c r="W275" s="13">
        <v>52.13</v>
      </c>
      <c r="X275" s="13">
        <v>54.22</v>
      </c>
      <c r="Y275" s="13">
        <v>56.41</v>
      </c>
      <c r="Z275" s="13">
        <v>58.52</v>
      </c>
      <c r="AA275" s="13">
        <v>60.75</v>
      </c>
      <c r="AB275" s="13">
        <v>62.95</v>
      </c>
      <c r="AC275" s="13">
        <v>65.39</v>
      </c>
      <c r="AD275" s="13">
        <v>67.709999999999994</v>
      </c>
      <c r="AE275" s="13">
        <v>70.08</v>
      </c>
      <c r="AF275" s="13">
        <v>72.540000000000006</v>
      </c>
      <c r="AG275" s="13">
        <v>75.099999999999994</v>
      </c>
      <c r="AH275" s="13">
        <v>77.67</v>
      </c>
      <c r="AI275" s="13">
        <v>78.45</v>
      </c>
      <c r="AJ275" s="13">
        <v>78.91</v>
      </c>
      <c r="AK275" s="13">
        <v>79.33</v>
      </c>
    </row>
    <row r="276" spans="1:37" s="33" customFormat="1" x14ac:dyDescent="0.3">
      <c r="A276" s="13" t="str">
        <f t="shared" si="4"/>
        <v>SDG_NoInv_Base_ReproTest02trnsfrx_govhhd-7</v>
      </c>
      <c r="B276" s="37" t="s">
        <v>220</v>
      </c>
      <c r="C276" s="38" t="s">
        <v>262</v>
      </c>
      <c r="D276" s="130" t="s">
        <v>193</v>
      </c>
      <c r="E276" s="13" t="s">
        <v>91</v>
      </c>
      <c r="F276" s="13">
        <v>17.170000000000002</v>
      </c>
      <c r="G276" s="13">
        <v>17.170000000000002</v>
      </c>
      <c r="H276" s="13">
        <v>16.29</v>
      </c>
      <c r="I276" s="13">
        <v>16.899999999999999</v>
      </c>
      <c r="J276" s="13">
        <v>17.37</v>
      </c>
      <c r="K276" s="13">
        <v>17.79</v>
      </c>
      <c r="L276" s="13">
        <v>18.27</v>
      </c>
      <c r="M276" s="13">
        <v>18.8</v>
      </c>
      <c r="N276" s="13">
        <v>19.36</v>
      </c>
      <c r="O276" s="13">
        <v>19.96</v>
      </c>
      <c r="P276" s="13">
        <v>20.65</v>
      </c>
      <c r="Q276" s="13">
        <v>21.39</v>
      </c>
      <c r="R276" s="13">
        <v>22.12</v>
      </c>
      <c r="S276" s="13">
        <v>22.98</v>
      </c>
      <c r="T276" s="13">
        <v>23.86</v>
      </c>
      <c r="U276" s="13">
        <v>24.78</v>
      </c>
      <c r="V276" s="13">
        <v>25.83</v>
      </c>
      <c r="W276" s="13">
        <v>26.87</v>
      </c>
      <c r="X276" s="13">
        <v>27.95</v>
      </c>
      <c r="Y276" s="13">
        <v>29.08</v>
      </c>
      <c r="Z276" s="13">
        <v>30.16</v>
      </c>
      <c r="AA276" s="13">
        <v>31.31</v>
      </c>
      <c r="AB276" s="13">
        <v>32.450000000000003</v>
      </c>
      <c r="AC276" s="13">
        <v>33.700000000000003</v>
      </c>
      <c r="AD276" s="13">
        <v>34.9</v>
      </c>
      <c r="AE276" s="13">
        <v>36.119999999999997</v>
      </c>
      <c r="AF276" s="13">
        <v>37.39</v>
      </c>
      <c r="AG276" s="13">
        <v>38.71</v>
      </c>
      <c r="AH276" s="13">
        <v>40.03</v>
      </c>
      <c r="AI276" s="13">
        <v>40.43</v>
      </c>
      <c r="AJ276" s="13">
        <v>40.67</v>
      </c>
      <c r="AK276" s="13">
        <v>40.89</v>
      </c>
    </row>
    <row r="277" spans="1:37" s="33" customFormat="1" x14ac:dyDescent="0.3">
      <c r="A277" s="13" t="str">
        <f t="shared" si="4"/>
        <v>SDG_NoInv_Base_ReproTest02trnsfrx_govhhd-8</v>
      </c>
      <c r="B277" s="37" t="s">
        <v>220</v>
      </c>
      <c r="C277" s="38" t="s">
        <v>262</v>
      </c>
      <c r="D277" s="130" t="s">
        <v>193</v>
      </c>
      <c r="E277" s="13" t="s">
        <v>92</v>
      </c>
      <c r="F277" s="13">
        <v>-31.54</v>
      </c>
      <c r="G277" s="13">
        <v>-31.54</v>
      </c>
      <c r="H277" s="13">
        <v>-29.94</v>
      </c>
      <c r="I277" s="13">
        <v>-31.05</v>
      </c>
      <c r="J277" s="13">
        <v>-31.92</v>
      </c>
      <c r="K277" s="13">
        <v>-32.68</v>
      </c>
      <c r="L277" s="13">
        <v>-33.56</v>
      </c>
      <c r="M277" s="13">
        <v>-34.549999999999997</v>
      </c>
      <c r="N277" s="13">
        <v>-35.57</v>
      </c>
      <c r="O277" s="13">
        <v>-36.67</v>
      </c>
      <c r="P277" s="13">
        <v>-37.950000000000003</v>
      </c>
      <c r="Q277" s="13">
        <v>-39.299999999999997</v>
      </c>
      <c r="R277" s="13">
        <v>-40.64</v>
      </c>
      <c r="S277" s="13">
        <v>-42.22</v>
      </c>
      <c r="T277" s="13">
        <v>-43.83</v>
      </c>
      <c r="U277" s="13">
        <v>-45.53</v>
      </c>
      <c r="V277" s="13">
        <v>-47.46</v>
      </c>
      <c r="W277" s="13">
        <v>-49.36</v>
      </c>
      <c r="X277" s="13">
        <v>-51.35</v>
      </c>
      <c r="Y277" s="13">
        <v>-53.42</v>
      </c>
      <c r="Z277" s="13">
        <v>-55.42</v>
      </c>
      <c r="AA277" s="13">
        <v>-57.53</v>
      </c>
      <c r="AB277" s="13">
        <v>-59.61</v>
      </c>
      <c r="AC277" s="13">
        <v>-61.93</v>
      </c>
      <c r="AD277" s="13">
        <v>-64.13</v>
      </c>
      <c r="AE277" s="13">
        <v>-66.37</v>
      </c>
      <c r="AF277" s="13">
        <v>-68.7</v>
      </c>
      <c r="AG277" s="13">
        <v>-71.12</v>
      </c>
      <c r="AH277" s="13">
        <v>-73.55</v>
      </c>
      <c r="AI277" s="13">
        <v>-74.290000000000006</v>
      </c>
      <c r="AJ277" s="13">
        <v>-74.73</v>
      </c>
      <c r="AK277" s="13">
        <v>-75.13</v>
      </c>
    </row>
    <row r="278" spans="1:37" s="33" customFormat="1" x14ac:dyDescent="0.3">
      <c r="A278" s="13" t="str">
        <f t="shared" si="4"/>
        <v>SDG_NoInv_Base_ReproTest02trnsfrx_govhhd-9</v>
      </c>
      <c r="B278" s="37" t="s">
        <v>220</v>
      </c>
      <c r="C278" s="38" t="s">
        <v>262</v>
      </c>
      <c r="D278" s="130" t="s">
        <v>193</v>
      </c>
      <c r="E278" s="13" t="s">
        <v>93</v>
      </c>
      <c r="F278" s="13">
        <v>-164.45</v>
      </c>
      <c r="G278" s="13">
        <v>-164.45</v>
      </c>
      <c r="H278" s="13">
        <v>-156.11000000000001</v>
      </c>
      <c r="I278" s="13">
        <v>-161.91999999999999</v>
      </c>
      <c r="J278" s="13">
        <v>-166.43</v>
      </c>
      <c r="K278" s="13">
        <v>-170.4</v>
      </c>
      <c r="L278" s="13">
        <v>-175</v>
      </c>
      <c r="M278" s="13">
        <v>-180.15</v>
      </c>
      <c r="N278" s="13">
        <v>-185.45</v>
      </c>
      <c r="O278" s="13">
        <v>-191.23</v>
      </c>
      <c r="P278" s="13">
        <v>-197.86</v>
      </c>
      <c r="Q278" s="13">
        <v>-204.9</v>
      </c>
      <c r="R278" s="13">
        <v>-211.91</v>
      </c>
      <c r="S278" s="13">
        <v>-220.12</v>
      </c>
      <c r="T278" s="13">
        <v>-228.54</v>
      </c>
      <c r="U278" s="13">
        <v>-237.42</v>
      </c>
      <c r="V278" s="13">
        <v>-247.48</v>
      </c>
      <c r="W278" s="13">
        <v>-257.39</v>
      </c>
      <c r="X278" s="13">
        <v>-267.73</v>
      </c>
      <c r="Y278" s="13">
        <v>-278.57</v>
      </c>
      <c r="Z278" s="13">
        <v>-288.95</v>
      </c>
      <c r="AA278" s="13">
        <v>-299.97000000000003</v>
      </c>
      <c r="AB278" s="13">
        <v>-310.83</v>
      </c>
      <c r="AC278" s="13">
        <v>-322.89</v>
      </c>
      <c r="AD278" s="13">
        <v>-334.36</v>
      </c>
      <c r="AE278" s="13">
        <v>-346.05</v>
      </c>
      <c r="AF278" s="13">
        <v>-358.2</v>
      </c>
      <c r="AG278" s="13">
        <v>-370.85</v>
      </c>
      <c r="AH278" s="13">
        <v>-383.52</v>
      </c>
      <c r="AI278" s="13">
        <v>-387.36</v>
      </c>
      <c r="AJ278" s="13">
        <v>-389.66</v>
      </c>
      <c r="AK278" s="13">
        <v>-391.72</v>
      </c>
    </row>
    <row r="279" spans="1:37" s="33" customFormat="1" x14ac:dyDescent="0.3">
      <c r="A279" s="13" t="str">
        <f t="shared" si="4"/>
        <v>SDG_NoInv_Base_ReproTest02trnsfrx_rowent-e</v>
      </c>
      <c r="B279" s="37" t="s">
        <v>220</v>
      </c>
      <c r="C279" s="38" t="s">
        <v>262</v>
      </c>
      <c r="D279" s="130" t="s">
        <v>194</v>
      </c>
      <c r="E279" s="13" t="s">
        <v>83</v>
      </c>
      <c r="F279" s="13">
        <v>-32.42</v>
      </c>
      <c r="G279" s="13">
        <v>-32.42</v>
      </c>
      <c r="H279" s="13">
        <v>-32.42</v>
      </c>
      <c r="I279" s="13">
        <v>-32.42</v>
      </c>
      <c r="J279" s="13">
        <v>-32.42</v>
      </c>
      <c r="K279" s="13">
        <v>-32.42</v>
      </c>
      <c r="L279" s="13">
        <v>-32.42</v>
      </c>
      <c r="M279" s="13">
        <v>-32.42</v>
      </c>
      <c r="N279" s="13">
        <v>-32.42</v>
      </c>
      <c r="O279" s="13">
        <v>-32.42</v>
      </c>
      <c r="P279" s="13">
        <v>-32.42</v>
      </c>
      <c r="Q279" s="13">
        <v>-32.42</v>
      </c>
      <c r="R279" s="13">
        <v>-32.42</v>
      </c>
      <c r="S279" s="13">
        <v>-32.42</v>
      </c>
      <c r="T279" s="13">
        <v>-32.42</v>
      </c>
      <c r="U279" s="13">
        <v>-32.42</v>
      </c>
      <c r="V279" s="13">
        <v>-32.42</v>
      </c>
      <c r="W279" s="13">
        <v>-32.42</v>
      </c>
      <c r="X279" s="13">
        <v>-32.42</v>
      </c>
      <c r="Y279" s="13">
        <v>-32.42</v>
      </c>
      <c r="Z279" s="13">
        <v>-32.42</v>
      </c>
      <c r="AA279" s="13">
        <v>-32.42</v>
      </c>
      <c r="AB279" s="13">
        <v>-32.42</v>
      </c>
      <c r="AC279" s="13">
        <v>-32.42</v>
      </c>
      <c r="AD279" s="13">
        <v>-32.42</v>
      </c>
      <c r="AE279" s="13">
        <v>-32.42</v>
      </c>
      <c r="AF279" s="13">
        <v>-32.42</v>
      </c>
      <c r="AG279" s="13">
        <v>-32.42</v>
      </c>
      <c r="AH279" s="13">
        <v>-32.42</v>
      </c>
      <c r="AI279" s="13">
        <v>-32.42</v>
      </c>
      <c r="AJ279" s="13">
        <v>-32.42</v>
      </c>
      <c r="AK279" s="13">
        <v>-32.42</v>
      </c>
    </row>
    <row r="280" spans="1:37" s="33" customFormat="1" x14ac:dyDescent="0.3">
      <c r="A280" s="13" t="str">
        <f t="shared" si="4"/>
        <v>SDG_NoInv_Base_ReproTest02trnsfrx_rowhhd-0</v>
      </c>
      <c r="B280" s="37" t="s">
        <v>220</v>
      </c>
      <c r="C280" s="38" t="s">
        <v>262</v>
      </c>
      <c r="D280" s="130" t="s">
        <v>194</v>
      </c>
      <c r="E280" s="13" t="s">
        <v>84</v>
      </c>
      <c r="F280" s="13">
        <v>0.03</v>
      </c>
      <c r="G280" s="13">
        <v>0.03</v>
      </c>
      <c r="H280" s="13">
        <v>0.03</v>
      </c>
      <c r="I280" s="13">
        <v>0.03</v>
      </c>
      <c r="J280" s="13">
        <v>0.03</v>
      </c>
      <c r="K280" s="13">
        <v>0.03</v>
      </c>
      <c r="L280" s="13">
        <v>0.03</v>
      </c>
      <c r="M280" s="13">
        <v>0.03</v>
      </c>
      <c r="N280" s="13">
        <v>0.03</v>
      </c>
      <c r="O280" s="13">
        <v>0.03</v>
      </c>
      <c r="P280" s="13">
        <v>0.03</v>
      </c>
      <c r="Q280" s="13">
        <v>0.03</v>
      </c>
      <c r="R280" s="13">
        <v>0.03</v>
      </c>
      <c r="S280" s="13">
        <v>0.03</v>
      </c>
      <c r="T280" s="13">
        <v>0.03</v>
      </c>
      <c r="U280" s="13">
        <v>0.03</v>
      </c>
      <c r="V280" s="13">
        <v>0.03</v>
      </c>
      <c r="W280" s="13">
        <v>0.03</v>
      </c>
      <c r="X280" s="13">
        <v>0.03</v>
      </c>
      <c r="Y280" s="13">
        <v>0.03</v>
      </c>
      <c r="Z280" s="13">
        <v>0.03</v>
      </c>
      <c r="AA280" s="13">
        <v>0.03</v>
      </c>
      <c r="AB280" s="13">
        <v>0.03</v>
      </c>
      <c r="AC280" s="13">
        <v>0.03</v>
      </c>
      <c r="AD280" s="13">
        <v>0.03</v>
      </c>
      <c r="AE280" s="13">
        <v>0.03</v>
      </c>
      <c r="AF280" s="13">
        <v>0.03</v>
      </c>
      <c r="AG280" s="13">
        <v>0.03</v>
      </c>
      <c r="AH280" s="13">
        <v>0.03</v>
      </c>
      <c r="AI280" s="13">
        <v>0.03</v>
      </c>
      <c r="AJ280" s="13">
        <v>0.03</v>
      </c>
      <c r="AK280" s="13">
        <v>0.03</v>
      </c>
    </row>
    <row r="281" spans="1:37" s="33" customFormat="1" x14ac:dyDescent="0.3">
      <c r="A281" s="13" t="str">
        <f t="shared" si="4"/>
        <v>SDG_NoInv_Base_ReproTest02trnsfrx_rowhhd-1</v>
      </c>
      <c r="B281" s="37" t="s">
        <v>220</v>
      </c>
      <c r="C281" s="38" t="s">
        <v>262</v>
      </c>
      <c r="D281" s="130" t="s">
        <v>194</v>
      </c>
      <c r="E281" s="13" t="s">
        <v>85</v>
      </c>
      <c r="F281" s="13">
        <v>0.06</v>
      </c>
      <c r="G281" s="13">
        <v>0.06</v>
      </c>
      <c r="H281" s="13">
        <v>0.06</v>
      </c>
      <c r="I281" s="13">
        <v>0.06</v>
      </c>
      <c r="J281" s="13">
        <v>0.06</v>
      </c>
      <c r="K281" s="13">
        <v>0.06</v>
      </c>
      <c r="L281" s="13">
        <v>0.06</v>
      </c>
      <c r="M281" s="13">
        <v>0.06</v>
      </c>
      <c r="N281" s="13">
        <v>0.06</v>
      </c>
      <c r="O281" s="13">
        <v>0.06</v>
      </c>
      <c r="P281" s="13">
        <v>0.06</v>
      </c>
      <c r="Q281" s="13">
        <v>0.06</v>
      </c>
      <c r="R281" s="13">
        <v>0.06</v>
      </c>
      <c r="S281" s="13">
        <v>0.06</v>
      </c>
      <c r="T281" s="13">
        <v>0.06</v>
      </c>
      <c r="U281" s="13">
        <v>0.06</v>
      </c>
      <c r="V281" s="13">
        <v>0.06</v>
      </c>
      <c r="W281" s="13">
        <v>0.06</v>
      </c>
      <c r="X281" s="13">
        <v>0.06</v>
      </c>
      <c r="Y281" s="13">
        <v>0.06</v>
      </c>
      <c r="Z281" s="13">
        <v>0.06</v>
      </c>
      <c r="AA281" s="13">
        <v>0.06</v>
      </c>
      <c r="AB281" s="13">
        <v>0.06</v>
      </c>
      <c r="AC281" s="13">
        <v>0.06</v>
      </c>
      <c r="AD281" s="13">
        <v>0.06</v>
      </c>
      <c r="AE281" s="13">
        <v>0.06</v>
      </c>
      <c r="AF281" s="13">
        <v>0.06</v>
      </c>
      <c r="AG281" s="13">
        <v>0.06</v>
      </c>
      <c r="AH281" s="13">
        <v>0.06</v>
      </c>
      <c r="AI281" s="13">
        <v>0.06</v>
      </c>
      <c r="AJ281" s="13">
        <v>0.06</v>
      </c>
      <c r="AK281" s="13">
        <v>0.06</v>
      </c>
    </row>
    <row r="282" spans="1:37" s="33" customFormat="1" x14ac:dyDescent="0.3">
      <c r="A282" s="13" t="str">
        <f t="shared" si="4"/>
        <v>SDG_NoInv_Base_ReproTest02trnsfrx_rowhhd-2</v>
      </c>
      <c r="B282" s="37" t="s">
        <v>220</v>
      </c>
      <c r="C282" s="38" t="s">
        <v>262</v>
      </c>
      <c r="D282" s="130" t="s">
        <v>194</v>
      </c>
      <c r="E282" s="13" t="s">
        <v>86</v>
      </c>
      <c r="F282" s="13">
        <v>0.13</v>
      </c>
      <c r="G282" s="13">
        <v>0.13</v>
      </c>
      <c r="H282" s="13">
        <v>0.13</v>
      </c>
      <c r="I282" s="13">
        <v>0.13</v>
      </c>
      <c r="J282" s="13">
        <v>0.13</v>
      </c>
      <c r="K282" s="13">
        <v>0.13</v>
      </c>
      <c r="L282" s="13">
        <v>0.13</v>
      </c>
      <c r="M282" s="13">
        <v>0.13</v>
      </c>
      <c r="N282" s="13">
        <v>0.13</v>
      </c>
      <c r="O282" s="13">
        <v>0.13</v>
      </c>
      <c r="P282" s="13">
        <v>0.13</v>
      </c>
      <c r="Q282" s="13">
        <v>0.13</v>
      </c>
      <c r="R282" s="13">
        <v>0.13</v>
      </c>
      <c r="S282" s="13">
        <v>0.13</v>
      </c>
      <c r="T282" s="13">
        <v>0.13</v>
      </c>
      <c r="U282" s="13">
        <v>0.13</v>
      </c>
      <c r="V282" s="13">
        <v>0.13</v>
      </c>
      <c r="W282" s="13">
        <v>0.13</v>
      </c>
      <c r="X282" s="13">
        <v>0.13</v>
      </c>
      <c r="Y282" s="13">
        <v>0.13</v>
      </c>
      <c r="Z282" s="13">
        <v>0.13</v>
      </c>
      <c r="AA282" s="13">
        <v>0.13</v>
      </c>
      <c r="AB282" s="13">
        <v>0.13</v>
      </c>
      <c r="AC282" s="13">
        <v>0.13</v>
      </c>
      <c r="AD282" s="13">
        <v>0.13</v>
      </c>
      <c r="AE282" s="13">
        <v>0.13</v>
      </c>
      <c r="AF282" s="13">
        <v>0.13</v>
      </c>
      <c r="AG282" s="13">
        <v>0.13</v>
      </c>
      <c r="AH282" s="13">
        <v>0.13</v>
      </c>
      <c r="AI282" s="13">
        <v>0.13</v>
      </c>
      <c r="AJ282" s="13">
        <v>0.13</v>
      </c>
      <c r="AK282" s="13">
        <v>0.13</v>
      </c>
    </row>
    <row r="283" spans="1:37" s="33" customFormat="1" x14ac:dyDescent="0.3">
      <c r="A283" s="13" t="str">
        <f t="shared" si="4"/>
        <v>SDG_NoInv_Base_ReproTest02trnsfrx_rowhhd-3</v>
      </c>
      <c r="B283" s="37" t="s">
        <v>220</v>
      </c>
      <c r="C283" s="38" t="s">
        <v>262</v>
      </c>
      <c r="D283" s="130" t="s">
        <v>194</v>
      </c>
      <c r="E283" s="13" t="s">
        <v>87</v>
      </c>
      <c r="F283" s="13">
        <v>0.21</v>
      </c>
      <c r="G283" s="13">
        <v>0.21</v>
      </c>
      <c r="H283" s="13">
        <v>0.21</v>
      </c>
      <c r="I283" s="13">
        <v>0.21</v>
      </c>
      <c r="J283" s="13">
        <v>0.21</v>
      </c>
      <c r="K283" s="13">
        <v>0.21</v>
      </c>
      <c r="L283" s="13">
        <v>0.21</v>
      </c>
      <c r="M283" s="13">
        <v>0.21</v>
      </c>
      <c r="N283" s="13">
        <v>0.21</v>
      </c>
      <c r="O283" s="13">
        <v>0.21</v>
      </c>
      <c r="P283" s="13">
        <v>0.21</v>
      </c>
      <c r="Q283" s="13">
        <v>0.21</v>
      </c>
      <c r="R283" s="13">
        <v>0.21</v>
      </c>
      <c r="S283" s="13">
        <v>0.21</v>
      </c>
      <c r="T283" s="13">
        <v>0.21</v>
      </c>
      <c r="U283" s="13">
        <v>0.21</v>
      </c>
      <c r="V283" s="13">
        <v>0.21</v>
      </c>
      <c r="W283" s="13">
        <v>0.21</v>
      </c>
      <c r="X283" s="13">
        <v>0.21</v>
      </c>
      <c r="Y283" s="13">
        <v>0.21</v>
      </c>
      <c r="Z283" s="13">
        <v>0.21</v>
      </c>
      <c r="AA283" s="13">
        <v>0.21</v>
      </c>
      <c r="AB283" s="13">
        <v>0.21</v>
      </c>
      <c r="AC283" s="13">
        <v>0.21</v>
      </c>
      <c r="AD283" s="13">
        <v>0.21</v>
      </c>
      <c r="AE283" s="13">
        <v>0.21</v>
      </c>
      <c r="AF283" s="13">
        <v>0.21</v>
      </c>
      <c r="AG283" s="13">
        <v>0.21</v>
      </c>
      <c r="AH283" s="13">
        <v>0.21</v>
      </c>
      <c r="AI283" s="13">
        <v>0.21</v>
      </c>
      <c r="AJ283" s="13">
        <v>0.21</v>
      </c>
      <c r="AK283" s="13">
        <v>0.21</v>
      </c>
    </row>
    <row r="284" spans="1:37" s="33" customFormat="1" x14ac:dyDescent="0.3">
      <c r="A284" s="13" t="str">
        <f t="shared" si="4"/>
        <v>SDG_NoInv_Base_ReproTest02trnsfrx_rowhhd-4</v>
      </c>
      <c r="B284" s="37" t="s">
        <v>220</v>
      </c>
      <c r="C284" s="38" t="s">
        <v>262</v>
      </c>
      <c r="D284" s="130" t="s">
        <v>194</v>
      </c>
      <c r="E284" s="13" t="s">
        <v>88</v>
      </c>
      <c r="F284" s="13">
        <v>0.21</v>
      </c>
      <c r="G284" s="13">
        <v>0.21</v>
      </c>
      <c r="H284" s="13">
        <v>0.21</v>
      </c>
      <c r="I284" s="13">
        <v>0.21</v>
      </c>
      <c r="J284" s="13">
        <v>0.21</v>
      </c>
      <c r="K284" s="13">
        <v>0.21</v>
      </c>
      <c r="L284" s="13">
        <v>0.21</v>
      </c>
      <c r="M284" s="13">
        <v>0.21</v>
      </c>
      <c r="N284" s="13">
        <v>0.21</v>
      </c>
      <c r="O284" s="13">
        <v>0.21</v>
      </c>
      <c r="P284" s="13">
        <v>0.21</v>
      </c>
      <c r="Q284" s="13">
        <v>0.21</v>
      </c>
      <c r="R284" s="13">
        <v>0.21</v>
      </c>
      <c r="S284" s="13">
        <v>0.21</v>
      </c>
      <c r="T284" s="13">
        <v>0.21</v>
      </c>
      <c r="U284" s="13">
        <v>0.21</v>
      </c>
      <c r="V284" s="13">
        <v>0.21</v>
      </c>
      <c r="W284" s="13">
        <v>0.21</v>
      </c>
      <c r="X284" s="13">
        <v>0.21</v>
      </c>
      <c r="Y284" s="13">
        <v>0.21</v>
      </c>
      <c r="Z284" s="13">
        <v>0.21</v>
      </c>
      <c r="AA284" s="13">
        <v>0.21</v>
      </c>
      <c r="AB284" s="13">
        <v>0.21</v>
      </c>
      <c r="AC284" s="13">
        <v>0.21</v>
      </c>
      <c r="AD284" s="13">
        <v>0.21</v>
      </c>
      <c r="AE284" s="13">
        <v>0.21</v>
      </c>
      <c r="AF284" s="13">
        <v>0.21</v>
      </c>
      <c r="AG284" s="13">
        <v>0.21</v>
      </c>
      <c r="AH284" s="13">
        <v>0.21</v>
      </c>
      <c r="AI284" s="13">
        <v>0.21</v>
      </c>
      <c r="AJ284" s="13">
        <v>0.21</v>
      </c>
      <c r="AK284" s="13">
        <v>0.21</v>
      </c>
    </row>
    <row r="285" spans="1:37" s="33" customFormat="1" x14ac:dyDescent="0.3">
      <c r="A285" s="13" t="str">
        <f t="shared" si="4"/>
        <v>SDG_NoInv_Base_ReproTest02trnsfrx_rowhhd-5</v>
      </c>
      <c r="B285" s="37" t="s">
        <v>220</v>
      </c>
      <c r="C285" s="38" t="s">
        <v>262</v>
      </c>
      <c r="D285" s="130" t="s">
        <v>194</v>
      </c>
      <c r="E285" s="13" t="s">
        <v>89</v>
      </c>
      <c r="F285" s="13">
        <v>0.3</v>
      </c>
      <c r="G285" s="13">
        <v>0.3</v>
      </c>
      <c r="H285" s="13">
        <v>0.3</v>
      </c>
      <c r="I285" s="13">
        <v>0.3</v>
      </c>
      <c r="J285" s="13">
        <v>0.3</v>
      </c>
      <c r="K285" s="13">
        <v>0.3</v>
      </c>
      <c r="L285" s="13">
        <v>0.3</v>
      </c>
      <c r="M285" s="13">
        <v>0.3</v>
      </c>
      <c r="N285" s="13">
        <v>0.3</v>
      </c>
      <c r="O285" s="13">
        <v>0.3</v>
      </c>
      <c r="P285" s="13">
        <v>0.3</v>
      </c>
      <c r="Q285" s="13">
        <v>0.3</v>
      </c>
      <c r="R285" s="13">
        <v>0.3</v>
      </c>
      <c r="S285" s="13">
        <v>0.3</v>
      </c>
      <c r="T285" s="13">
        <v>0.3</v>
      </c>
      <c r="U285" s="13">
        <v>0.3</v>
      </c>
      <c r="V285" s="13">
        <v>0.3</v>
      </c>
      <c r="W285" s="13">
        <v>0.3</v>
      </c>
      <c r="X285" s="13">
        <v>0.3</v>
      </c>
      <c r="Y285" s="13">
        <v>0.3</v>
      </c>
      <c r="Z285" s="13">
        <v>0.3</v>
      </c>
      <c r="AA285" s="13">
        <v>0.3</v>
      </c>
      <c r="AB285" s="13">
        <v>0.3</v>
      </c>
      <c r="AC285" s="13">
        <v>0.3</v>
      </c>
      <c r="AD285" s="13">
        <v>0.3</v>
      </c>
      <c r="AE285" s="13">
        <v>0.3</v>
      </c>
      <c r="AF285" s="13">
        <v>0.3</v>
      </c>
      <c r="AG285" s="13">
        <v>0.3</v>
      </c>
      <c r="AH285" s="13">
        <v>0.3</v>
      </c>
      <c r="AI285" s="13">
        <v>0.3</v>
      </c>
      <c r="AJ285" s="13">
        <v>0.3</v>
      </c>
      <c r="AK285" s="13">
        <v>0.3</v>
      </c>
    </row>
    <row r="286" spans="1:37" s="33" customFormat="1" x14ac:dyDescent="0.3">
      <c r="A286" s="13" t="str">
        <f t="shared" si="4"/>
        <v>SDG_NoInv_Base_ReproTest02trnsfrx_rowhhd-6</v>
      </c>
      <c r="B286" s="37" t="s">
        <v>220</v>
      </c>
      <c r="C286" s="38" t="s">
        <v>262</v>
      </c>
      <c r="D286" s="130" t="s">
        <v>194</v>
      </c>
      <c r="E286" s="13" t="s">
        <v>90</v>
      </c>
      <c r="F286" s="13">
        <v>0.56000000000000005</v>
      </c>
      <c r="G286" s="13">
        <v>0.56000000000000005</v>
      </c>
      <c r="H286" s="13">
        <v>0.56000000000000005</v>
      </c>
      <c r="I286" s="13">
        <v>0.56000000000000005</v>
      </c>
      <c r="J286" s="13">
        <v>0.56000000000000005</v>
      </c>
      <c r="K286" s="13">
        <v>0.56000000000000005</v>
      </c>
      <c r="L286" s="13">
        <v>0.56000000000000005</v>
      </c>
      <c r="M286" s="13">
        <v>0.56000000000000005</v>
      </c>
      <c r="N286" s="13">
        <v>0.56000000000000005</v>
      </c>
      <c r="O286" s="13">
        <v>0.56000000000000005</v>
      </c>
      <c r="P286" s="13">
        <v>0.56000000000000005</v>
      </c>
      <c r="Q286" s="13">
        <v>0.56000000000000005</v>
      </c>
      <c r="R286" s="13">
        <v>0.56000000000000005</v>
      </c>
      <c r="S286" s="13">
        <v>0.56000000000000005</v>
      </c>
      <c r="T286" s="13">
        <v>0.56000000000000005</v>
      </c>
      <c r="U286" s="13">
        <v>0.56000000000000005</v>
      </c>
      <c r="V286" s="13">
        <v>0.56000000000000005</v>
      </c>
      <c r="W286" s="13">
        <v>0.56000000000000005</v>
      </c>
      <c r="X286" s="13">
        <v>0.56000000000000005</v>
      </c>
      <c r="Y286" s="13">
        <v>0.56000000000000005</v>
      </c>
      <c r="Z286" s="13">
        <v>0.56000000000000005</v>
      </c>
      <c r="AA286" s="13">
        <v>0.56000000000000005</v>
      </c>
      <c r="AB286" s="13">
        <v>0.56000000000000005</v>
      </c>
      <c r="AC286" s="13">
        <v>0.56000000000000005</v>
      </c>
      <c r="AD286" s="13">
        <v>0.56000000000000005</v>
      </c>
      <c r="AE286" s="13">
        <v>0.56000000000000005</v>
      </c>
      <c r="AF286" s="13">
        <v>0.56000000000000005</v>
      </c>
      <c r="AG286" s="13">
        <v>0.56000000000000005</v>
      </c>
      <c r="AH286" s="13">
        <v>0.56000000000000005</v>
      </c>
      <c r="AI286" s="13">
        <v>0.56000000000000005</v>
      </c>
      <c r="AJ286" s="13">
        <v>0.56000000000000005</v>
      </c>
      <c r="AK286" s="13">
        <v>0.56000000000000005</v>
      </c>
    </row>
    <row r="287" spans="1:37" s="33" customFormat="1" x14ac:dyDescent="0.3">
      <c r="A287" s="13" t="str">
        <f t="shared" si="4"/>
        <v>SDG_NoInv_Base_ReproTest02trnsfrx_rowhhd-7</v>
      </c>
      <c r="B287" s="37" t="s">
        <v>220</v>
      </c>
      <c r="C287" s="38" t="s">
        <v>262</v>
      </c>
      <c r="D287" s="130" t="s">
        <v>194</v>
      </c>
      <c r="E287" s="13" t="s">
        <v>91</v>
      </c>
      <c r="F287" s="13">
        <v>0.68</v>
      </c>
      <c r="G287" s="13">
        <v>0.68</v>
      </c>
      <c r="H287" s="13">
        <v>0.68</v>
      </c>
      <c r="I287" s="13">
        <v>0.68</v>
      </c>
      <c r="J287" s="13">
        <v>0.68</v>
      </c>
      <c r="K287" s="13">
        <v>0.68</v>
      </c>
      <c r="L287" s="13">
        <v>0.68</v>
      </c>
      <c r="M287" s="13">
        <v>0.68</v>
      </c>
      <c r="N287" s="13">
        <v>0.68</v>
      </c>
      <c r="O287" s="13">
        <v>0.68</v>
      </c>
      <c r="P287" s="13">
        <v>0.68</v>
      </c>
      <c r="Q287" s="13">
        <v>0.68</v>
      </c>
      <c r="R287" s="13">
        <v>0.68</v>
      </c>
      <c r="S287" s="13">
        <v>0.68</v>
      </c>
      <c r="T287" s="13">
        <v>0.68</v>
      </c>
      <c r="U287" s="13">
        <v>0.68</v>
      </c>
      <c r="V287" s="13">
        <v>0.68</v>
      </c>
      <c r="W287" s="13">
        <v>0.68</v>
      </c>
      <c r="X287" s="13">
        <v>0.68</v>
      </c>
      <c r="Y287" s="13">
        <v>0.68</v>
      </c>
      <c r="Z287" s="13">
        <v>0.68</v>
      </c>
      <c r="AA287" s="13">
        <v>0.68</v>
      </c>
      <c r="AB287" s="13">
        <v>0.68</v>
      </c>
      <c r="AC287" s="13">
        <v>0.68</v>
      </c>
      <c r="AD287" s="13">
        <v>0.68</v>
      </c>
      <c r="AE287" s="13">
        <v>0.68</v>
      </c>
      <c r="AF287" s="13">
        <v>0.68</v>
      </c>
      <c r="AG287" s="13">
        <v>0.68</v>
      </c>
      <c r="AH287" s="13">
        <v>0.68</v>
      </c>
      <c r="AI287" s="13">
        <v>0.68</v>
      </c>
      <c r="AJ287" s="13">
        <v>0.68</v>
      </c>
      <c r="AK287" s="13">
        <v>0.68</v>
      </c>
    </row>
    <row r="288" spans="1:37" s="33" customFormat="1" x14ac:dyDescent="0.3">
      <c r="A288" s="13" t="str">
        <f t="shared" si="4"/>
        <v>SDG_NoInv_Base_ReproTest02trnsfrx_rowhhd-8</v>
      </c>
      <c r="B288" s="37" t="s">
        <v>220</v>
      </c>
      <c r="C288" s="38" t="s">
        <v>262</v>
      </c>
      <c r="D288" s="130" t="s">
        <v>194</v>
      </c>
      <c r="E288" s="13" t="s">
        <v>92</v>
      </c>
      <c r="F288" s="13">
        <v>2.34</v>
      </c>
      <c r="G288" s="13">
        <v>2.34</v>
      </c>
      <c r="H288" s="13">
        <v>2.34</v>
      </c>
      <c r="I288" s="13">
        <v>2.34</v>
      </c>
      <c r="J288" s="13">
        <v>2.34</v>
      </c>
      <c r="K288" s="13">
        <v>2.34</v>
      </c>
      <c r="L288" s="13">
        <v>2.34</v>
      </c>
      <c r="M288" s="13">
        <v>2.34</v>
      </c>
      <c r="N288" s="13">
        <v>2.34</v>
      </c>
      <c r="O288" s="13">
        <v>2.34</v>
      </c>
      <c r="P288" s="13">
        <v>2.34</v>
      </c>
      <c r="Q288" s="13">
        <v>2.34</v>
      </c>
      <c r="R288" s="13">
        <v>2.34</v>
      </c>
      <c r="S288" s="13">
        <v>2.34</v>
      </c>
      <c r="T288" s="13">
        <v>2.34</v>
      </c>
      <c r="U288" s="13">
        <v>2.34</v>
      </c>
      <c r="V288" s="13">
        <v>2.34</v>
      </c>
      <c r="W288" s="13">
        <v>2.34</v>
      </c>
      <c r="X288" s="13">
        <v>2.34</v>
      </c>
      <c r="Y288" s="13">
        <v>2.34</v>
      </c>
      <c r="Z288" s="13">
        <v>2.34</v>
      </c>
      <c r="AA288" s="13">
        <v>2.34</v>
      </c>
      <c r="AB288" s="13">
        <v>2.34</v>
      </c>
      <c r="AC288" s="13">
        <v>2.34</v>
      </c>
      <c r="AD288" s="13">
        <v>2.34</v>
      </c>
      <c r="AE288" s="13">
        <v>2.34</v>
      </c>
      <c r="AF288" s="13">
        <v>2.34</v>
      </c>
      <c r="AG288" s="13">
        <v>2.34</v>
      </c>
      <c r="AH288" s="13">
        <v>2.34</v>
      </c>
      <c r="AI288" s="13">
        <v>2.34</v>
      </c>
      <c r="AJ288" s="13">
        <v>2.34</v>
      </c>
      <c r="AK288" s="13">
        <v>2.34</v>
      </c>
    </row>
    <row r="289" spans="1:37" s="33" customFormat="1" x14ac:dyDescent="0.3">
      <c r="A289" s="13" t="str">
        <f t="shared" si="4"/>
        <v>SDG_NoInv_Base_ReproTest02trnsfrx_rowhhd-9</v>
      </c>
      <c r="B289" s="37" t="s">
        <v>220</v>
      </c>
      <c r="C289" s="38" t="s">
        <v>262</v>
      </c>
      <c r="D289" s="130" t="s">
        <v>194</v>
      </c>
      <c r="E289" s="13" t="s">
        <v>93</v>
      </c>
      <c r="F289" s="13">
        <v>8.82</v>
      </c>
      <c r="G289" s="13">
        <v>8.82</v>
      </c>
      <c r="H289" s="13">
        <v>8.82</v>
      </c>
      <c r="I289" s="13">
        <v>8.82</v>
      </c>
      <c r="J289" s="13">
        <v>8.82</v>
      </c>
      <c r="K289" s="13">
        <v>8.82</v>
      </c>
      <c r="L289" s="13">
        <v>8.82</v>
      </c>
      <c r="M289" s="13">
        <v>8.82</v>
      </c>
      <c r="N289" s="13">
        <v>8.82</v>
      </c>
      <c r="O289" s="13">
        <v>8.82</v>
      </c>
      <c r="P289" s="13">
        <v>8.82</v>
      </c>
      <c r="Q289" s="13">
        <v>8.82</v>
      </c>
      <c r="R289" s="13">
        <v>8.82</v>
      </c>
      <c r="S289" s="13">
        <v>8.82</v>
      </c>
      <c r="T289" s="13">
        <v>8.82</v>
      </c>
      <c r="U289" s="13">
        <v>8.82</v>
      </c>
      <c r="V289" s="13">
        <v>8.82</v>
      </c>
      <c r="W289" s="13">
        <v>8.82</v>
      </c>
      <c r="X289" s="13">
        <v>8.82</v>
      </c>
      <c r="Y289" s="13">
        <v>8.82</v>
      </c>
      <c r="Z289" s="13">
        <v>8.82</v>
      </c>
      <c r="AA289" s="13">
        <v>8.82</v>
      </c>
      <c r="AB289" s="13">
        <v>8.82</v>
      </c>
      <c r="AC289" s="13">
        <v>8.82</v>
      </c>
      <c r="AD289" s="13">
        <v>8.82</v>
      </c>
      <c r="AE289" s="13">
        <v>8.82</v>
      </c>
      <c r="AF289" s="13">
        <v>8.82</v>
      </c>
      <c r="AG289" s="13">
        <v>8.82</v>
      </c>
      <c r="AH289" s="13">
        <v>8.82</v>
      </c>
      <c r="AI289" s="13">
        <v>8.82</v>
      </c>
      <c r="AJ289" s="13">
        <v>8.82</v>
      </c>
      <c r="AK289" s="13">
        <v>8.82</v>
      </c>
    </row>
    <row r="290" spans="1:37" s="33" customFormat="1" x14ac:dyDescent="0.3">
      <c r="A290" s="13" t="str">
        <f t="shared" si="4"/>
        <v>SDG_NoInv_Base_ReproTest02trnsfrx_rowgov</v>
      </c>
      <c r="B290" s="37" t="s">
        <v>220</v>
      </c>
      <c r="C290" s="38" t="s">
        <v>262</v>
      </c>
      <c r="D290" s="130" t="s">
        <v>194</v>
      </c>
      <c r="E290" s="13" t="s">
        <v>195</v>
      </c>
      <c r="F290" s="13">
        <v>-48.31</v>
      </c>
      <c r="G290" s="13">
        <v>-48.31</v>
      </c>
      <c r="H290" s="13">
        <v>-48.31</v>
      </c>
      <c r="I290" s="13">
        <v>-48.31</v>
      </c>
      <c r="J290" s="13">
        <v>-48.31</v>
      </c>
      <c r="K290" s="13">
        <v>-48.31</v>
      </c>
      <c r="L290" s="13">
        <v>-48.31</v>
      </c>
      <c r="M290" s="13">
        <v>-48.31</v>
      </c>
      <c r="N290" s="13">
        <v>-48.31</v>
      </c>
      <c r="O290" s="13">
        <v>-48.31</v>
      </c>
      <c r="P290" s="13">
        <v>-48.31</v>
      </c>
      <c r="Q290" s="13">
        <v>-48.31</v>
      </c>
      <c r="R290" s="13">
        <v>-48.31</v>
      </c>
      <c r="S290" s="13">
        <v>-48.31</v>
      </c>
      <c r="T290" s="13">
        <v>-48.31</v>
      </c>
      <c r="U290" s="13">
        <v>-48.31</v>
      </c>
      <c r="V290" s="13">
        <v>-48.31</v>
      </c>
      <c r="W290" s="13">
        <v>-48.31</v>
      </c>
      <c r="X290" s="13">
        <v>-48.31</v>
      </c>
      <c r="Y290" s="13">
        <v>-48.31</v>
      </c>
      <c r="Z290" s="13">
        <v>-48.31</v>
      </c>
      <c r="AA290" s="13">
        <v>-48.31</v>
      </c>
      <c r="AB290" s="13">
        <v>-48.31</v>
      </c>
      <c r="AC290" s="13">
        <v>-48.31</v>
      </c>
      <c r="AD290" s="13">
        <v>-48.31</v>
      </c>
      <c r="AE290" s="13">
        <v>-48.31</v>
      </c>
      <c r="AF290" s="13">
        <v>-48.31</v>
      </c>
      <c r="AG290" s="13">
        <v>-48.31</v>
      </c>
      <c r="AH290" s="13">
        <v>-48.31</v>
      </c>
      <c r="AI290" s="13">
        <v>-48.31</v>
      </c>
      <c r="AJ290" s="13">
        <v>-48.31</v>
      </c>
      <c r="AK290" s="13">
        <v>-48.31</v>
      </c>
    </row>
    <row r="291" spans="1:37" s="33" customFormat="1" x14ac:dyDescent="0.3">
      <c r="A291" s="13" t="str">
        <f t="shared" si="4"/>
        <v>SDG_NoInv_Base_ReproTest02C_NetTrnsGov2Instotal</v>
      </c>
      <c r="B291" s="37" t="s">
        <v>220</v>
      </c>
      <c r="C291" s="38" t="s">
        <v>262</v>
      </c>
      <c r="D291" s="130" t="s">
        <v>196</v>
      </c>
      <c r="E291" s="13" t="s">
        <v>1</v>
      </c>
      <c r="F291" s="13">
        <v>406.48</v>
      </c>
      <c r="G291" s="13">
        <v>406.48</v>
      </c>
      <c r="H291" s="13">
        <v>397.55</v>
      </c>
      <c r="I291" s="13">
        <v>403.76</v>
      </c>
      <c r="J291" s="13">
        <v>408.59</v>
      </c>
      <c r="K291" s="13">
        <v>412.84</v>
      </c>
      <c r="L291" s="13">
        <v>417.75</v>
      </c>
      <c r="M291" s="13">
        <v>423.27</v>
      </c>
      <c r="N291" s="13">
        <v>428.93</v>
      </c>
      <c r="O291" s="13">
        <v>435.11</v>
      </c>
      <c r="P291" s="13">
        <v>442.2</v>
      </c>
      <c r="Q291" s="13">
        <v>449.73</v>
      </c>
      <c r="R291" s="13">
        <v>457.23</v>
      </c>
      <c r="S291" s="13">
        <v>466.01</v>
      </c>
      <c r="T291" s="13">
        <v>475.01</v>
      </c>
      <c r="U291" s="13">
        <v>484.5</v>
      </c>
      <c r="V291" s="13">
        <v>495.26</v>
      </c>
      <c r="W291" s="13">
        <v>505.86</v>
      </c>
      <c r="X291" s="13">
        <v>516.91</v>
      </c>
      <c r="Y291" s="13">
        <v>528.5</v>
      </c>
      <c r="Z291" s="13">
        <v>539.61</v>
      </c>
      <c r="AA291" s="13">
        <v>551.39</v>
      </c>
      <c r="AB291" s="13">
        <v>563.01</v>
      </c>
      <c r="AC291" s="13">
        <v>575.9</v>
      </c>
      <c r="AD291" s="13">
        <v>588.16999999999996</v>
      </c>
      <c r="AE291" s="13">
        <v>600.66</v>
      </c>
      <c r="AF291" s="13">
        <v>613.66</v>
      </c>
      <c r="AG291" s="13">
        <v>627.19000000000005</v>
      </c>
      <c r="AH291" s="13">
        <v>640.73</v>
      </c>
      <c r="AI291" s="13">
        <v>644.84</v>
      </c>
      <c r="AJ291" s="13">
        <v>647.29999999999995</v>
      </c>
      <c r="AK291" s="13">
        <v>649.5</v>
      </c>
    </row>
    <row r="292" spans="1:37" s="33" customFormat="1" x14ac:dyDescent="0.3">
      <c r="A292" s="13" t="str">
        <f t="shared" si="4"/>
        <v>SDG_NoInv_Base_ReproTest02QFSXflab-p</v>
      </c>
      <c r="B292" s="37" t="s">
        <v>220</v>
      </c>
      <c r="C292" s="38" t="s">
        <v>262</v>
      </c>
      <c r="D292" s="130" t="s">
        <v>198</v>
      </c>
      <c r="E292" s="13" t="s">
        <v>199</v>
      </c>
      <c r="F292" s="13">
        <v>3154.55</v>
      </c>
      <c r="G292" s="13">
        <v>2922.62</v>
      </c>
      <c r="H292" s="13">
        <v>3032.64</v>
      </c>
      <c r="I292" s="13">
        <v>3128.15</v>
      </c>
      <c r="J292" s="13">
        <v>3211.33</v>
      </c>
      <c r="K292" s="13">
        <v>3290.39</v>
      </c>
      <c r="L292" s="13">
        <v>3370.91</v>
      </c>
      <c r="M292" s="13">
        <v>3453.2</v>
      </c>
      <c r="N292" s="13">
        <v>3539.57</v>
      </c>
      <c r="O292" s="13">
        <v>3635.87</v>
      </c>
      <c r="P292" s="13">
        <v>3739.79</v>
      </c>
      <c r="Q292" s="13">
        <v>3846.6</v>
      </c>
      <c r="R292" s="13">
        <v>3962.91</v>
      </c>
      <c r="S292" s="13">
        <v>4085.44</v>
      </c>
      <c r="T292" s="13">
        <v>4214.4799999999996</v>
      </c>
      <c r="U292" s="13">
        <v>4354.97</v>
      </c>
      <c r="V292" s="13">
        <v>4501.45</v>
      </c>
      <c r="W292" s="13">
        <v>4653.75</v>
      </c>
      <c r="X292" s="13">
        <v>4814.03</v>
      </c>
      <c r="Y292" s="13">
        <v>4974.95</v>
      </c>
      <c r="Z292" s="13">
        <v>5137.75</v>
      </c>
      <c r="AA292" s="13">
        <v>5301.59</v>
      </c>
      <c r="AB292" s="13">
        <v>5475.49</v>
      </c>
      <c r="AC292" s="13">
        <v>5649.58</v>
      </c>
      <c r="AD292" s="13">
        <v>5824.87</v>
      </c>
      <c r="AE292" s="13">
        <v>6003.32</v>
      </c>
      <c r="AF292" s="13">
        <v>6186.55</v>
      </c>
      <c r="AG292" s="13">
        <v>6370.06</v>
      </c>
      <c r="AH292" s="13">
        <v>6493.31</v>
      </c>
      <c r="AI292" s="13">
        <v>6565.4</v>
      </c>
      <c r="AJ292" s="13">
        <v>6605.41</v>
      </c>
      <c r="AK292" s="13">
        <v>6620.31</v>
      </c>
    </row>
    <row r="293" spans="1:37" s="33" customFormat="1" x14ac:dyDescent="0.3">
      <c r="A293" s="13" t="str">
        <f t="shared" si="4"/>
        <v>SDG_NoInv_Base_ReproTest02QFSXflab-m</v>
      </c>
      <c r="B293" s="37" t="s">
        <v>220</v>
      </c>
      <c r="C293" s="38" t="s">
        <v>262</v>
      </c>
      <c r="D293" s="130" t="s">
        <v>198</v>
      </c>
      <c r="E293" s="13" t="s">
        <v>200</v>
      </c>
      <c r="F293" s="13">
        <v>5235.99</v>
      </c>
      <c r="G293" s="13">
        <v>4887.45</v>
      </c>
      <c r="H293" s="13">
        <v>5090.93</v>
      </c>
      <c r="I293" s="13">
        <v>5261.47</v>
      </c>
      <c r="J293" s="13">
        <v>5404.45</v>
      </c>
      <c r="K293" s="13">
        <v>5538.78</v>
      </c>
      <c r="L293" s="13">
        <v>5675.38</v>
      </c>
      <c r="M293" s="13">
        <v>5816.69</v>
      </c>
      <c r="N293" s="13">
        <v>5964.57</v>
      </c>
      <c r="O293" s="13">
        <v>6117.35</v>
      </c>
      <c r="P293" s="13">
        <v>6283.25</v>
      </c>
      <c r="Q293" s="13">
        <v>6454.13</v>
      </c>
      <c r="R293" s="13">
        <v>6639.78</v>
      </c>
      <c r="S293" s="13">
        <v>6837.18</v>
      </c>
      <c r="T293" s="13">
        <v>7046.34</v>
      </c>
      <c r="U293" s="13">
        <v>7274.73</v>
      </c>
      <c r="V293" s="13">
        <v>7517.36</v>
      </c>
      <c r="W293" s="13">
        <v>7770.38</v>
      </c>
      <c r="X293" s="13">
        <v>8032.56</v>
      </c>
      <c r="Y293" s="13">
        <v>8291.17</v>
      </c>
      <c r="Z293" s="13">
        <v>8548.2199999999993</v>
      </c>
      <c r="AA293" s="13">
        <v>8805.7199999999993</v>
      </c>
      <c r="AB293" s="13">
        <v>9068.4699999999993</v>
      </c>
      <c r="AC293" s="13">
        <v>9330.4699999999993</v>
      </c>
      <c r="AD293" s="13">
        <v>9599.59</v>
      </c>
      <c r="AE293" s="13">
        <v>9878.25</v>
      </c>
      <c r="AF293" s="13">
        <v>10168.6</v>
      </c>
      <c r="AG293" s="13">
        <v>10455.469999999999</v>
      </c>
      <c r="AH293" s="13">
        <v>10625.55</v>
      </c>
      <c r="AI293" s="13">
        <v>10705.19</v>
      </c>
      <c r="AJ293" s="13">
        <v>10733.29</v>
      </c>
      <c r="AK293" s="13">
        <v>10723.49</v>
      </c>
    </row>
    <row r="294" spans="1:37" s="33" customFormat="1" x14ac:dyDescent="0.3">
      <c r="A294" s="13" t="str">
        <f t="shared" si="4"/>
        <v>SDG_NoInv_Base_ReproTest02QFSXflab-s</v>
      </c>
      <c r="B294" s="37" t="s">
        <v>220</v>
      </c>
      <c r="C294" s="38" t="s">
        <v>262</v>
      </c>
      <c r="D294" s="130" t="s">
        <v>198</v>
      </c>
      <c r="E294" s="13" t="s">
        <v>201</v>
      </c>
      <c r="F294" s="13">
        <v>4708.9399999999996</v>
      </c>
      <c r="G294" s="13">
        <v>4347.6099999999997</v>
      </c>
      <c r="H294" s="13">
        <v>4509.7700000000004</v>
      </c>
      <c r="I294" s="13">
        <v>4659.42</v>
      </c>
      <c r="J294" s="13">
        <v>4792.45</v>
      </c>
      <c r="K294" s="13">
        <v>4919.7700000000004</v>
      </c>
      <c r="L294" s="13">
        <v>5047.72</v>
      </c>
      <c r="M294" s="13">
        <v>5178.74</v>
      </c>
      <c r="N294" s="13">
        <v>5313.96</v>
      </c>
      <c r="O294" s="13">
        <v>5444.08</v>
      </c>
      <c r="P294" s="13">
        <v>5588.11</v>
      </c>
      <c r="Q294" s="13">
        <v>5739.71</v>
      </c>
      <c r="R294" s="13">
        <v>5903.18</v>
      </c>
      <c r="S294" s="13">
        <v>6076.62</v>
      </c>
      <c r="T294" s="13">
        <v>6260.27</v>
      </c>
      <c r="U294" s="13">
        <v>6459.11</v>
      </c>
      <c r="V294" s="13">
        <v>6670.56</v>
      </c>
      <c r="W294" s="13">
        <v>6892.41</v>
      </c>
      <c r="X294" s="13">
        <v>7123.94</v>
      </c>
      <c r="Y294" s="13">
        <v>7355.81</v>
      </c>
      <c r="Z294" s="13">
        <v>7588.19</v>
      </c>
      <c r="AA294" s="13">
        <v>7822.56</v>
      </c>
      <c r="AB294" s="13">
        <v>8055.07</v>
      </c>
      <c r="AC294" s="13">
        <v>8286.9699999999993</v>
      </c>
      <c r="AD294" s="13">
        <v>8525.41</v>
      </c>
      <c r="AE294" s="13">
        <v>8772.69</v>
      </c>
      <c r="AF294" s="13">
        <v>9030.18</v>
      </c>
      <c r="AG294" s="13">
        <v>9288.57</v>
      </c>
      <c r="AH294" s="13">
        <v>9469.1200000000008</v>
      </c>
      <c r="AI294" s="13">
        <v>9582.5</v>
      </c>
      <c r="AJ294" s="13">
        <v>9650.2999999999993</v>
      </c>
      <c r="AK294" s="13">
        <v>9681.16</v>
      </c>
    </row>
    <row r="295" spans="1:37" s="33" customFormat="1" x14ac:dyDescent="0.3">
      <c r="A295" s="13" t="str">
        <f t="shared" si="4"/>
        <v>SDG_NoInv_Base_ReproTest02QFSXflab-t</v>
      </c>
      <c r="B295" s="37" t="s">
        <v>220</v>
      </c>
      <c r="C295" s="38" t="s">
        <v>262</v>
      </c>
      <c r="D295" s="130" t="s">
        <v>198</v>
      </c>
      <c r="E295" s="13" t="s">
        <v>202</v>
      </c>
      <c r="F295" s="13">
        <v>3319.1</v>
      </c>
      <c r="G295" s="13">
        <v>3025.16</v>
      </c>
      <c r="H295" s="13">
        <v>3112.08</v>
      </c>
      <c r="I295" s="13">
        <v>3198</v>
      </c>
      <c r="J295" s="13">
        <v>3277.39</v>
      </c>
      <c r="K295" s="13">
        <v>3356.26</v>
      </c>
      <c r="L295" s="13">
        <v>3437.72</v>
      </c>
      <c r="M295" s="13">
        <v>3522.55</v>
      </c>
      <c r="N295" s="13">
        <v>3611.08</v>
      </c>
      <c r="O295" s="13">
        <v>3694.82</v>
      </c>
      <c r="P295" s="13">
        <v>3789.14</v>
      </c>
      <c r="Q295" s="13">
        <v>3890.23</v>
      </c>
      <c r="R295" s="13">
        <v>4001.08</v>
      </c>
      <c r="S295" s="13">
        <v>4119.87</v>
      </c>
      <c r="T295" s="13">
        <v>4246.4399999999996</v>
      </c>
      <c r="U295" s="13">
        <v>4383.3900000000003</v>
      </c>
      <c r="V295" s="13">
        <v>4527.84</v>
      </c>
      <c r="W295" s="13">
        <v>4679.83</v>
      </c>
      <c r="X295" s="13">
        <v>4841.6099999999997</v>
      </c>
      <c r="Y295" s="13">
        <v>5003.92</v>
      </c>
      <c r="Z295" s="13">
        <v>5167.68</v>
      </c>
      <c r="AA295" s="13">
        <v>5333.11</v>
      </c>
      <c r="AB295" s="13">
        <v>5498.34</v>
      </c>
      <c r="AC295" s="13">
        <v>5662.07</v>
      </c>
      <c r="AD295" s="13">
        <v>5828.51</v>
      </c>
      <c r="AE295" s="13">
        <v>5999.37</v>
      </c>
      <c r="AF295" s="13">
        <v>6176.42</v>
      </c>
      <c r="AG295" s="13">
        <v>6355.53</v>
      </c>
      <c r="AH295" s="13">
        <v>6485.1</v>
      </c>
      <c r="AI295" s="13">
        <v>6569.87</v>
      </c>
      <c r="AJ295" s="13">
        <v>6622.94</v>
      </c>
      <c r="AK295" s="13">
        <v>6650.03</v>
      </c>
    </row>
    <row r="296" spans="1:37" s="33" customFormat="1" x14ac:dyDescent="0.3">
      <c r="A296" s="13" t="str">
        <f t="shared" si="4"/>
        <v>SDG_NoInv_Base_ReproTest02QFSXfcap</v>
      </c>
      <c r="B296" s="37" t="s">
        <v>220</v>
      </c>
      <c r="C296" s="38" t="s">
        <v>262</v>
      </c>
      <c r="D296" s="130" t="s">
        <v>198</v>
      </c>
      <c r="E296" s="13" t="s">
        <v>203</v>
      </c>
      <c r="F296" s="13">
        <v>3799.09</v>
      </c>
      <c r="G296" s="13">
        <v>3955.03</v>
      </c>
      <c r="H296" s="13">
        <v>4074.86</v>
      </c>
      <c r="I296" s="13">
        <v>4173.18</v>
      </c>
      <c r="J296" s="13">
        <v>4268.04</v>
      </c>
      <c r="K296" s="13">
        <v>4383.34</v>
      </c>
      <c r="L296" s="13">
        <v>4520.08</v>
      </c>
      <c r="M296" s="13">
        <v>4656.66</v>
      </c>
      <c r="N296" s="13">
        <v>4790.24</v>
      </c>
      <c r="O296" s="13">
        <v>4902.07</v>
      </c>
      <c r="P296" s="13">
        <v>5012.2700000000004</v>
      </c>
      <c r="Q296" s="13">
        <v>5120.1499999999996</v>
      </c>
      <c r="R296" s="13">
        <v>5251.72</v>
      </c>
      <c r="S296" s="13">
        <v>5386.98</v>
      </c>
      <c r="T296" s="13">
        <v>5532.46</v>
      </c>
      <c r="U296" s="13">
        <v>5709.85</v>
      </c>
      <c r="V296" s="13">
        <v>5873.33</v>
      </c>
      <c r="W296" s="13">
        <v>6049.49</v>
      </c>
      <c r="X296" s="13">
        <v>6238.69</v>
      </c>
      <c r="Y296" s="13">
        <v>6414.13</v>
      </c>
      <c r="Z296" s="13">
        <v>6591.5</v>
      </c>
      <c r="AA296" s="13">
        <v>6774.71</v>
      </c>
      <c r="AB296" s="13">
        <v>6963.33</v>
      </c>
      <c r="AC296" s="13">
        <v>7140.25</v>
      </c>
      <c r="AD296" s="13">
        <v>7324.27</v>
      </c>
      <c r="AE296" s="13">
        <v>7517.18</v>
      </c>
      <c r="AF296" s="13">
        <v>7719.86</v>
      </c>
      <c r="AG296" s="13">
        <v>7909.53</v>
      </c>
      <c r="AH296" s="13">
        <v>7764.1</v>
      </c>
      <c r="AI296" s="13">
        <v>7630.91</v>
      </c>
      <c r="AJ296" s="13">
        <v>7531.2</v>
      </c>
      <c r="AK296" s="13">
        <v>7435.22</v>
      </c>
    </row>
    <row r="297" spans="1:37" s="33" customFormat="1" x14ac:dyDescent="0.3">
      <c r="A297" s="13" t="str">
        <f t="shared" si="4"/>
        <v>SDG_NoInv_Base_ReproTest02QFSXfegy</v>
      </c>
      <c r="B297" s="37" t="s">
        <v>220</v>
      </c>
      <c r="C297" s="38" t="s">
        <v>262</v>
      </c>
      <c r="D297" s="130" t="s">
        <v>198</v>
      </c>
      <c r="E297" s="13" t="s">
        <v>204</v>
      </c>
      <c r="F297" s="13">
        <v>200.18</v>
      </c>
      <c r="G297" s="13">
        <v>215.86</v>
      </c>
      <c r="H297" s="13">
        <v>219.02</v>
      </c>
      <c r="I297" s="13">
        <v>223.56</v>
      </c>
      <c r="J297" s="13">
        <v>229.03</v>
      </c>
      <c r="K297" s="13">
        <v>238.57</v>
      </c>
      <c r="L297" s="13">
        <v>249.19</v>
      </c>
      <c r="M297" s="13">
        <v>251.04</v>
      </c>
      <c r="N297" s="13">
        <v>248.92</v>
      </c>
      <c r="O297" s="13">
        <v>249.41</v>
      </c>
      <c r="P297" s="13">
        <v>255.98</v>
      </c>
      <c r="Q297" s="13">
        <v>263.69</v>
      </c>
      <c r="R297" s="13">
        <v>277.83</v>
      </c>
      <c r="S297" s="13">
        <v>288.08</v>
      </c>
      <c r="T297" s="13">
        <v>298.63</v>
      </c>
      <c r="U297" s="13">
        <v>308.68</v>
      </c>
      <c r="V297" s="13">
        <v>308.67</v>
      </c>
      <c r="W297" s="13">
        <v>316.79000000000002</v>
      </c>
      <c r="X297" s="13">
        <v>339.09</v>
      </c>
      <c r="Y297" s="13">
        <v>359.94</v>
      </c>
      <c r="Z297" s="13">
        <v>382.02</v>
      </c>
      <c r="AA297" s="13">
        <v>404.14</v>
      </c>
      <c r="AB297" s="13">
        <v>419.66</v>
      </c>
      <c r="AC297" s="13">
        <v>436.17</v>
      </c>
      <c r="AD297" s="13">
        <v>454.73</v>
      </c>
      <c r="AE297" s="13">
        <v>474.05</v>
      </c>
      <c r="AF297" s="13">
        <v>493.55</v>
      </c>
      <c r="AG297" s="13">
        <v>575.97</v>
      </c>
      <c r="AH297" s="13">
        <v>651.86</v>
      </c>
      <c r="AI297" s="13">
        <v>719.94</v>
      </c>
      <c r="AJ297" s="13">
        <v>789.09</v>
      </c>
      <c r="AK297" s="13">
        <v>855.12</v>
      </c>
    </row>
    <row r="298" spans="1:37" s="33" customFormat="1" x14ac:dyDescent="0.3">
      <c r="A298" s="13" t="str">
        <f t="shared" si="4"/>
        <v>SDG_NoInv_Base_ReproTest02QFSXfland</v>
      </c>
      <c r="B298" s="37" t="s">
        <v>220</v>
      </c>
      <c r="C298" s="38" t="s">
        <v>262</v>
      </c>
      <c r="D298" s="130" t="s">
        <v>198</v>
      </c>
      <c r="E298" s="13" t="s">
        <v>205</v>
      </c>
      <c r="F298" s="13">
        <v>17.03</v>
      </c>
      <c r="G298" s="13">
        <v>17.2</v>
      </c>
      <c r="H298" s="13">
        <v>17.37</v>
      </c>
      <c r="I298" s="13">
        <v>17.54</v>
      </c>
      <c r="J298" s="13">
        <v>17.72</v>
      </c>
      <c r="K298" s="13">
        <v>17.899999999999999</v>
      </c>
      <c r="L298" s="13">
        <v>18.07</v>
      </c>
      <c r="M298" s="13">
        <v>18.260000000000002</v>
      </c>
      <c r="N298" s="13">
        <v>18.440000000000001</v>
      </c>
      <c r="O298" s="13">
        <v>18.62</v>
      </c>
      <c r="P298" s="13">
        <v>18.809999999999999</v>
      </c>
      <c r="Q298" s="13">
        <v>19</v>
      </c>
      <c r="R298" s="13">
        <v>19.190000000000001</v>
      </c>
      <c r="S298" s="13">
        <v>19.38</v>
      </c>
      <c r="T298" s="13">
        <v>19.57</v>
      </c>
      <c r="U298" s="13">
        <v>19.77</v>
      </c>
      <c r="V298" s="13">
        <v>19.97</v>
      </c>
      <c r="W298" s="13">
        <v>20.170000000000002</v>
      </c>
      <c r="X298" s="13">
        <v>20.37</v>
      </c>
      <c r="Y298" s="13">
        <v>20.57</v>
      </c>
      <c r="Z298" s="13">
        <v>20.78</v>
      </c>
      <c r="AA298" s="13">
        <v>20.98</v>
      </c>
      <c r="AB298" s="13">
        <v>21.19</v>
      </c>
      <c r="AC298" s="13">
        <v>21.41</v>
      </c>
      <c r="AD298" s="13">
        <v>21.62</v>
      </c>
      <c r="AE298" s="13">
        <v>21.84</v>
      </c>
      <c r="AF298" s="13">
        <v>22.05</v>
      </c>
      <c r="AG298" s="13">
        <v>22.28</v>
      </c>
      <c r="AH298" s="13">
        <v>22.5</v>
      </c>
      <c r="AI298" s="13">
        <v>22.72</v>
      </c>
      <c r="AJ298" s="13">
        <v>22.95</v>
      </c>
      <c r="AK298" s="13">
        <v>23.18</v>
      </c>
    </row>
    <row r="299" spans="1:37" s="33" customFormat="1" x14ac:dyDescent="0.3">
      <c r="A299" s="13" t="str">
        <f t="shared" si="4"/>
        <v>SDG_NoInv_Base_ReproTest02P_ActivePoptotal</v>
      </c>
      <c r="B299" s="37" t="s">
        <v>220</v>
      </c>
      <c r="C299" s="38" t="s">
        <v>262</v>
      </c>
      <c r="D299" s="130" t="s">
        <v>207</v>
      </c>
      <c r="E299" s="13" t="s">
        <v>1</v>
      </c>
      <c r="F299" s="13"/>
      <c r="G299" s="13">
        <v>24292.9</v>
      </c>
      <c r="H299" s="13">
        <v>24642.6</v>
      </c>
      <c r="I299" s="13">
        <v>24992.2</v>
      </c>
      <c r="J299" s="13">
        <v>25341.9</v>
      </c>
      <c r="K299" s="13">
        <v>25691.599999999999</v>
      </c>
      <c r="L299" s="13">
        <v>26041.200000000001</v>
      </c>
      <c r="M299" s="13">
        <v>26390.6</v>
      </c>
      <c r="N299" s="13">
        <v>26740</v>
      </c>
      <c r="O299" s="13">
        <v>27089.3</v>
      </c>
      <c r="P299" s="13">
        <v>27438.7</v>
      </c>
      <c r="Q299" s="13">
        <v>27788.1</v>
      </c>
      <c r="R299" s="13">
        <v>28086.2</v>
      </c>
      <c r="S299" s="13">
        <v>28384.400000000001</v>
      </c>
      <c r="T299" s="13">
        <v>28682.5</v>
      </c>
      <c r="U299" s="13">
        <v>28980.7</v>
      </c>
      <c r="V299" s="13">
        <v>29278.799999999999</v>
      </c>
      <c r="W299" s="13">
        <v>29514.3</v>
      </c>
      <c r="X299" s="13">
        <v>29749.7</v>
      </c>
      <c r="Y299" s="13">
        <v>29985.200000000001</v>
      </c>
      <c r="Z299" s="13">
        <v>30220.7</v>
      </c>
      <c r="AA299" s="13">
        <v>30456.1</v>
      </c>
      <c r="AB299" s="13">
        <v>30638.2</v>
      </c>
      <c r="AC299" s="13">
        <v>30820.3</v>
      </c>
      <c r="AD299" s="13">
        <v>31002.3</v>
      </c>
      <c r="AE299" s="13">
        <v>31184.400000000001</v>
      </c>
      <c r="AF299" s="13">
        <v>31366.5</v>
      </c>
      <c r="AG299" s="13">
        <v>31469.200000000001</v>
      </c>
      <c r="AH299" s="13">
        <v>31571.9</v>
      </c>
      <c r="AI299" s="13">
        <v>31674.6</v>
      </c>
      <c r="AJ299" s="13">
        <v>31777.4</v>
      </c>
      <c r="AK299" s="13">
        <v>31880.1</v>
      </c>
    </row>
    <row r="300" spans="1:37" s="33" customFormat="1" x14ac:dyDescent="0.3">
      <c r="A300" s="13" t="str">
        <f t="shared" si="4"/>
        <v>SDG_NoInv_Base_ReproTest02P_WAgePoptotal</v>
      </c>
      <c r="B300" s="37" t="s">
        <v>220</v>
      </c>
      <c r="C300" s="38" t="s">
        <v>262</v>
      </c>
      <c r="D300" s="130" t="s">
        <v>208</v>
      </c>
      <c r="E300" s="13" t="s">
        <v>1</v>
      </c>
      <c r="F300" s="13"/>
      <c r="G300" s="13">
        <v>38959.5</v>
      </c>
      <c r="H300" s="13">
        <v>39520.300000000003</v>
      </c>
      <c r="I300" s="13">
        <v>40081.1</v>
      </c>
      <c r="J300" s="13">
        <v>40641.9</v>
      </c>
      <c r="K300" s="13">
        <v>41202.699999999997</v>
      </c>
      <c r="L300" s="13">
        <v>41763.4</v>
      </c>
      <c r="M300" s="13">
        <v>42323.7</v>
      </c>
      <c r="N300" s="13">
        <v>42884</v>
      </c>
      <c r="O300" s="13">
        <v>43444.3</v>
      </c>
      <c r="P300" s="13">
        <v>44004.6</v>
      </c>
      <c r="Q300" s="13">
        <v>44564.9</v>
      </c>
      <c r="R300" s="13">
        <v>45043.1</v>
      </c>
      <c r="S300" s="13">
        <v>45521.2</v>
      </c>
      <c r="T300" s="13">
        <v>45999.4</v>
      </c>
      <c r="U300" s="13">
        <v>46477.5</v>
      </c>
      <c r="V300" s="13">
        <v>46955.7</v>
      </c>
      <c r="W300" s="13">
        <v>47333.3</v>
      </c>
      <c r="X300" s="13">
        <v>47710.9</v>
      </c>
      <c r="Y300" s="13">
        <v>48088.6</v>
      </c>
      <c r="Z300" s="13">
        <v>48466.2</v>
      </c>
      <c r="AA300" s="13">
        <v>48843.8</v>
      </c>
      <c r="AB300" s="13">
        <v>49135.8</v>
      </c>
      <c r="AC300" s="13">
        <v>49427.8</v>
      </c>
      <c r="AD300" s="13">
        <v>49719.8</v>
      </c>
      <c r="AE300" s="13">
        <v>50011.8</v>
      </c>
      <c r="AF300" s="13">
        <v>50303.8</v>
      </c>
      <c r="AG300" s="13">
        <v>50468.5</v>
      </c>
      <c r="AH300" s="13">
        <v>50633.3</v>
      </c>
      <c r="AI300" s="13">
        <v>50798</v>
      </c>
      <c r="AJ300" s="13">
        <v>50962.7</v>
      </c>
      <c r="AK300" s="13">
        <v>51127.5</v>
      </c>
    </row>
    <row r="301" spans="1:37" s="33" customFormat="1" x14ac:dyDescent="0.3">
      <c r="A301" s="13" t="str">
        <f t="shared" si="4"/>
        <v>SDG_NoInv_Base_ReproTest02C_BroadUnEmpRatetotal</v>
      </c>
      <c r="B301" s="37" t="s">
        <v>220</v>
      </c>
      <c r="C301" s="38" t="s">
        <v>262</v>
      </c>
      <c r="D301" s="130" t="s">
        <v>209</v>
      </c>
      <c r="E301" s="13" t="s">
        <v>1</v>
      </c>
      <c r="F301" s="13"/>
      <c r="G301" s="13">
        <v>0.38</v>
      </c>
      <c r="H301" s="13">
        <v>0.36</v>
      </c>
      <c r="I301" s="13">
        <v>0.35</v>
      </c>
      <c r="J301" s="13">
        <v>0.34</v>
      </c>
      <c r="K301" s="13">
        <v>0.33</v>
      </c>
      <c r="L301" s="13">
        <v>0.33</v>
      </c>
      <c r="M301" s="13">
        <v>0.32</v>
      </c>
      <c r="N301" s="13">
        <v>0.31</v>
      </c>
      <c r="O301" s="13">
        <v>0.3</v>
      </c>
      <c r="P301" s="13">
        <v>0.28999999999999998</v>
      </c>
      <c r="Q301" s="13">
        <v>0.28000000000000003</v>
      </c>
      <c r="R301" s="13">
        <v>0.27</v>
      </c>
      <c r="S301" s="13">
        <v>0.26</v>
      </c>
      <c r="T301" s="13">
        <v>0.24</v>
      </c>
      <c r="U301" s="13">
        <v>0.22</v>
      </c>
      <c r="V301" s="13">
        <v>0.21</v>
      </c>
      <c r="W301" s="13">
        <v>0.19</v>
      </c>
      <c r="X301" s="13">
        <v>0.17</v>
      </c>
      <c r="Y301" s="13">
        <v>0.15</v>
      </c>
      <c r="Z301" s="13">
        <v>0.13</v>
      </c>
      <c r="AA301" s="13">
        <v>0.1</v>
      </c>
      <c r="AB301" s="13">
        <v>0.08</v>
      </c>
      <c r="AC301" s="13">
        <v>0.06</v>
      </c>
      <c r="AD301" s="13">
        <v>0.04</v>
      </c>
      <c r="AE301" s="13">
        <v>0.02</v>
      </c>
      <c r="AF301" s="13">
        <v>-0.01</v>
      </c>
      <c r="AG301" s="13">
        <v>-0.03</v>
      </c>
      <c r="AH301" s="13">
        <v>-0.05</v>
      </c>
      <c r="AI301" s="13">
        <v>-0.06</v>
      </c>
      <c r="AJ301" s="13">
        <v>-0.06</v>
      </c>
      <c r="AK301" s="13">
        <v>-0.06</v>
      </c>
    </row>
    <row r="302" spans="1:37" s="33" customFormat="1" x14ac:dyDescent="0.3">
      <c r="A302" s="13" t="str">
        <f t="shared" si="4"/>
        <v>SDG_NoInv_Base_ReproTest02C_LabForceParttotal</v>
      </c>
      <c r="B302" s="37" t="s">
        <v>220</v>
      </c>
      <c r="C302" s="38" t="s">
        <v>262</v>
      </c>
      <c r="D302" s="130" t="s">
        <v>210</v>
      </c>
      <c r="E302" s="13" t="s">
        <v>1</v>
      </c>
      <c r="F302" s="13"/>
      <c r="G302" s="13">
        <v>0.39</v>
      </c>
      <c r="H302" s="13">
        <v>0.4</v>
      </c>
      <c r="I302" s="13">
        <v>0.41</v>
      </c>
      <c r="J302" s="13">
        <v>0.41</v>
      </c>
      <c r="K302" s="13">
        <v>0.42</v>
      </c>
      <c r="L302" s="13">
        <v>0.42</v>
      </c>
      <c r="M302" s="13">
        <v>0.42</v>
      </c>
      <c r="N302" s="13">
        <v>0.43</v>
      </c>
      <c r="O302" s="13">
        <v>0.43</v>
      </c>
      <c r="P302" s="13">
        <v>0.44</v>
      </c>
      <c r="Q302" s="13">
        <v>0.45</v>
      </c>
      <c r="R302" s="13">
        <v>0.46</v>
      </c>
      <c r="S302" s="13">
        <v>0.46</v>
      </c>
      <c r="T302" s="13">
        <v>0.47</v>
      </c>
      <c r="U302" s="13">
        <v>0.48</v>
      </c>
      <c r="V302" s="13">
        <v>0.49</v>
      </c>
      <c r="W302" s="13">
        <v>0.51</v>
      </c>
      <c r="X302" s="13">
        <v>0.52</v>
      </c>
      <c r="Y302" s="13">
        <v>0.53</v>
      </c>
      <c r="Z302" s="13">
        <v>0.55000000000000004</v>
      </c>
      <c r="AA302" s="13">
        <v>0.56000000000000005</v>
      </c>
      <c r="AB302" s="13">
        <v>0.56999999999999995</v>
      </c>
      <c r="AC302" s="13">
        <v>0.59</v>
      </c>
      <c r="AD302" s="13">
        <v>0.6</v>
      </c>
      <c r="AE302" s="13">
        <v>0.61</v>
      </c>
      <c r="AF302" s="13">
        <v>0.63</v>
      </c>
      <c r="AG302" s="13">
        <v>0.64</v>
      </c>
      <c r="AH302" s="13">
        <v>0.65</v>
      </c>
      <c r="AI302" s="13">
        <v>0.66</v>
      </c>
      <c r="AJ302" s="13">
        <v>0.66</v>
      </c>
      <c r="AK302" s="13">
        <v>0.66</v>
      </c>
    </row>
    <row r="303" spans="1:37" s="33" customFormat="1" x14ac:dyDescent="0.3">
      <c r="A303" s="13" t="str">
        <f t="shared" si="4"/>
        <v>SDG_NoInv_Base_ReproTest02QVAXaawhe</v>
      </c>
      <c r="B303" s="37" t="s">
        <v>220</v>
      </c>
      <c r="C303" s="38" t="s">
        <v>262</v>
      </c>
      <c r="D303" s="130" t="s">
        <v>211</v>
      </c>
      <c r="E303" s="13" t="s">
        <v>4</v>
      </c>
      <c r="F303" s="13">
        <v>2.66</v>
      </c>
      <c r="G303" s="13">
        <v>2.64</v>
      </c>
      <c r="H303" s="13">
        <v>2.7</v>
      </c>
      <c r="I303" s="13">
        <v>2.74</v>
      </c>
      <c r="J303" s="13">
        <v>2.78</v>
      </c>
      <c r="K303" s="13">
        <v>2.82</v>
      </c>
      <c r="L303" s="13">
        <v>2.86</v>
      </c>
      <c r="M303" s="13">
        <v>2.9</v>
      </c>
      <c r="N303" s="13">
        <v>2.94</v>
      </c>
      <c r="O303" s="13">
        <v>3.01</v>
      </c>
      <c r="P303" s="13">
        <v>3.06</v>
      </c>
      <c r="Q303" s="13">
        <v>3.1</v>
      </c>
      <c r="R303" s="13">
        <v>3.15</v>
      </c>
      <c r="S303" s="13">
        <v>3.2</v>
      </c>
      <c r="T303" s="13">
        <v>3.25</v>
      </c>
      <c r="U303" s="13">
        <v>3.3</v>
      </c>
      <c r="V303" s="13">
        <v>3.34</v>
      </c>
      <c r="W303" s="13">
        <v>3.39</v>
      </c>
      <c r="X303" s="13">
        <v>3.43</v>
      </c>
      <c r="Y303" s="13">
        <v>3.47</v>
      </c>
      <c r="Z303" s="13">
        <v>3.52</v>
      </c>
      <c r="AA303" s="13">
        <v>3.56</v>
      </c>
      <c r="AB303" s="13">
        <v>3.62</v>
      </c>
      <c r="AC303" s="13">
        <v>3.66</v>
      </c>
      <c r="AD303" s="13">
        <v>3.71</v>
      </c>
      <c r="AE303" s="13">
        <v>3.75</v>
      </c>
      <c r="AF303" s="13">
        <v>3.8</v>
      </c>
      <c r="AG303" s="13">
        <v>3.85</v>
      </c>
      <c r="AH303" s="13">
        <v>3.84</v>
      </c>
      <c r="AI303" s="13">
        <v>3.83</v>
      </c>
      <c r="AJ303" s="13">
        <v>3.82</v>
      </c>
      <c r="AK303" s="13">
        <v>3.81</v>
      </c>
    </row>
    <row r="304" spans="1:37" s="33" customFormat="1" x14ac:dyDescent="0.3">
      <c r="A304" s="13" t="str">
        <f t="shared" si="4"/>
        <v>SDG_NoInv_Base_ReproTest02QVAXaamai</v>
      </c>
      <c r="B304" s="37" t="s">
        <v>220</v>
      </c>
      <c r="C304" s="38" t="s">
        <v>262</v>
      </c>
      <c r="D304" s="130" t="s">
        <v>211</v>
      </c>
      <c r="E304" s="13" t="s">
        <v>5</v>
      </c>
      <c r="F304" s="13">
        <v>11.93</v>
      </c>
      <c r="G304" s="13">
        <v>11.8</v>
      </c>
      <c r="H304" s="13">
        <v>12.08</v>
      </c>
      <c r="I304" s="13">
        <v>12.29</v>
      </c>
      <c r="J304" s="13">
        <v>12.55</v>
      </c>
      <c r="K304" s="13">
        <v>12.74</v>
      </c>
      <c r="L304" s="13">
        <v>12.95</v>
      </c>
      <c r="M304" s="13">
        <v>13.13</v>
      </c>
      <c r="N304" s="13">
        <v>13.32</v>
      </c>
      <c r="O304" s="13">
        <v>13.73</v>
      </c>
      <c r="P304" s="13">
        <v>13.99</v>
      </c>
      <c r="Q304" s="13">
        <v>14.19</v>
      </c>
      <c r="R304" s="13">
        <v>14.42</v>
      </c>
      <c r="S304" s="13">
        <v>14.64</v>
      </c>
      <c r="T304" s="13">
        <v>14.85</v>
      </c>
      <c r="U304" s="13">
        <v>15.08</v>
      </c>
      <c r="V304" s="13">
        <v>15.27</v>
      </c>
      <c r="W304" s="13">
        <v>15.44</v>
      </c>
      <c r="X304" s="13">
        <v>15.62</v>
      </c>
      <c r="Y304" s="13">
        <v>15.79</v>
      </c>
      <c r="Z304" s="13">
        <v>15.97</v>
      </c>
      <c r="AA304" s="13">
        <v>16.149999999999999</v>
      </c>
      <c r="AB304" s="13">
        <v>16.420000000000002</v>
      </c>
      <c r="AC304" s="13">
        <v>16.63</v>
      </c>
      <c r="AD304" s="13">
        <v>16.829999999999998</v>
      </c>
      <c r="AE304" s="13">
        <v>17.03</v>
      </c>
      <c r="AF304" s="13">
        <v>17.23</v>
      </c>
      <c r="AG304" s="13">
        <v>17.36</v>
      </c>
      <c r="AH304" s="13">
        <v>17.28</v>
      </c>
      <c r="AI304" s="13">
        <v>17.18</v>
      </c>
      <c r="AJ304" s="13">
        <v>17.079999999999998</v>
      </c>
      <c r="AK304" s="13">
        <v>16.97</v>
      </c>
    </row>
    <row r="305" spans="1:37" s="33" customFormat="1" x14ac:dyDescent="0.3">
      <c r="A305" s="13" t="str">
        <f t="shared" si="4"/>
        <v>SDG_NoInv_Base_ReproTest02QVAXaaoce</v>
      </c>
      <c r="B305" s="37" t="s">
        <v>220</v>
      </c>
      <c r="C305" s="38" t="s">
        <v>262</v>
      </c>
      <c r="D305" s="130" t="s">
        <v>211</v>
      </c>
      <c r="E305" s="13" t="s">
        <v>6</v>
      </c>
      <c r="F305" s="13">
        <v>0.82</v>
      </c>
      <c r="G305" s="13">
        <v>0.81</v>
      </c>
      <c r="H305" s="13">
        <v>0.83</v>
      </c>
      <c r="I305" s="13">
        <v>0.84</v>
      </c>
      <c r="J305" s="13">
        <v>0.85</v>
      </c>
      <c r="K305" s="13">
        <v>0.86</v>
      </c>
      <c r="L305" s="13">
        <v>0.88</v>
      </c>
      <c r="M305" s="13">
        <v>0.89</v>
      </c>
      <c r="N305" s="13">
        <v>0.9</v>
      </c>
      <c r="O305" s="13">
        <v>0.93</v>
      </c>
      <c r="P305" s="13">
        <v>0.94</v>
      </c>
      <c r="Q305" s="13">
        <v>0.96</v>
      </c>
      <c r="R305" s="13">
        <v>0.98</v>
      </c>
      <c r="S305" s="13">
        <v>0.99</v>
      </c>
      <c r="T305" s="13">
        <v>1.01</v>
      </c>
      <c r="U305" s="13">
        <v>1.03</v>
      </c>
      <c r="V305" s="13">
        <v>1.04</v>
      </c>
      <c r="W305" s="13">
        <v>1.06</v>
      </c>
      <c r="X305" s="13">
        <v>1.07</v>
      </c>
      <c r="Y305" s="13">
        <v>1.0900000000000001</v>
      </c>
      <c r="Z305" s="13">
        <v>1.1000000000000001</v>
      </c>
      <c r="AA305" s="13">
        <v>1.1200000000000001</v>
      </c>
      <c r="AB305" s="13">
        <v>1.1399999999999999</v>
      </c>
      <c r="AC305" s="13">
        <v>1.1499999999999999</v>
      </c>
      <c r="AD305" s="13">
        <v>1.17</v>
      </c>
      <c r="AE305" s="13">
        <v>1.19</v>
      </c>
      <c r="AF305" s="13">
        <v>1.2</v>
      </c>
      <c r="AG305" s="13">
        <v>1.22</v>
      </c>
      <c r="AH305" s="13">
        <v>1.22</v>
      </c>
      <c r="AI305" s="13">
        <v>1.22</v>
      </c>
      <c r="AJ305" s="13">
        <v>1.22</v>
      </c>
      <c r="AK305" s="13">
        <v>1.22</v>
      </c>
    </row>
    <row r="306" spans="1:37" s="33" customFormat="1" x14ac:dyDescent="0.3">
      <c r="A306" s="13" t="str">
        <f t="shared" si="4"/>
        <v>SDG_NoInv_Base_ReproTest02QVAXaaveg</v>
      </c>
      <c r="B306" s="37" t="s">
        <v>220</v>
      </c>
      <c r="C306" s="38" t="s">
        <v>262</v>
      </c>
      <c r="D306" s="130" t="s">
        <v>211</v>
      </c>
      <c r="E306" s="13" t="s">
        <v>7</v>
      </c>
      <c r="F306" s="13">
        <v>6.73</v>
      </c>
      <c r="G306" s="13">
        <v>6.43</v>
      </c>
      <c r="H306" s="13">
        <v>6.54</v>
      </c>
      <c r="I306" s="13">
        <v>6.67</v>
      </c>
      <c r="J306" s="13">
        <v>6.81</v>
      </c>
      <c r="K306" s="13">
        <v>6.88</v>
      </c>
      <c r="L306" s="13">
        <v>6.97</v>
      </c>
      <c r="M306" s="13">
        <v>7.03</v>
      </c>
      <c r="N306" s="13">
        <v>7.1</v>
      </c>
      <c r="O306" s="13">
        <v>7.26</v>
      </c>
      <c r="P306" s="13">
        <v>7.35</v>
      </c>
      <c r="Q306" s="13">
        <v>7.42</v>
      </c>
      <c r="R306" s="13">
        <v>7.53</v>
      </c>
      <c r="S306" s="13">
        <v>7.63</v>
      </c>
      <c r="T306" s="13">
        <v>7.74</v>
      </c>
      <c r="U306" s="13">
        <v>7.85</v>
      </c>
      <c r="V306" s="13">
        <v>7.95</v>
      </c>
      <c r="W306" s="13">
        <v>8.0500000000000007</v>
      </c>
      <c r="X306" s="13">
        <v>8.14</v>
      </c>
      <c r="Y306" s="13">
        <v>8.24</v>
      </c>
      <c r="Z306" s="13">
        <v>8.35</v>
      </c>
      <c r="AA306" s="13">
        <v>8.4600000000000009</v>
      </c>
      <c r="AB306" s="13">
        <v>8.61</v>
      </c>
      <c r="AC306" s="13">
        <v>8.7200000000000006</v>
      </c>
      <c r="AD306" s="13">
        <v>8.83</v>
      </c>
      <c r="AE306" s="13">
        <v>8.9600000000000009</v>
      </c>
      <c r="AF306" s="13">
        <v>9.1</v>
      </c>
      <c r="AG306" s="13">
        <v>9.1999999999999993</v>
      </c>
      <c r="AH306" s="13">
        <v>9.18</v>
      </c>
      <c r="AI306" s="13">
        <v>9.16</v>
      </c>
      <c r="AJ306" s="13">
        <v>9.14</v>
      </c>
      <c r="AK306" s="13">
        <v>9.11</v>
      </c>
    </row>
    <row r="307" spans="1:37" s="33" customFormat="1" x14ac:dyDescent="0.3">
      <c r="A307" s="13" t="str">
        <f t="shared" si="4"/>
        <v>SDG_NoInv_Base_ReproTest02QVAXaaofr</v>
      </c>
      <c r="B307" s="37" t="s">
        <v>220</v>
      </c>
      <c r="C307" s="38" t="s">
        <v>262</v>
      </c>
      <c r="D307" s="130" t="s">
        <v>211</v>
      </c>
      <c r="E307" s="13" t="s">
        <v>8</v>
      </c>
      <c r="F307" s="13">
        <v>13</v>
      </c>
      <c r="G307" s="13">
        <v>12.57</v>
      </c>
      <c r="H307" s="13">
        <v>12.96</v>
      </c>
      <c r="I307" s="13">
        <v>13.19</v>
      </c>
      <c r="J307" s="13">
        <v>13.5</v>
      </c>
      <c r="K307" s="13">
        <v>13.73</v>
      </c>
      <c r="L307" s="13">
        <v>13.97</v>
      </c>
      <c r="M307" s="13">
        <v>14.19</v>
      </c>
      <c r="N307" s="13">
        <v>14.42</v>
      </c>
      <c r="O307" s="13">
        <v>15.18</v>
      </c>
      <c r="P307" s="13">
        <v>15.53</v>
      </c>
      <c r="Q307" s="13">
        <v>15.76</v>
      </c>
      <c r="R307" s="13">
        <v>16.059999999999999</v>
      </c>
      <c r="S307" s="13">
        <v>16.36</v>
      </c>
      <c r="T307" s="13">
        <v>16.68</v>
      </c>
      <c r="U307" s="13">
        <v>17.02</v>
      </c>
      <c r="V307" s="13">
        <v>17.34</v>
      </c>
      <c r="W307" s="13">
        <v>17.64</v>
      </c>
      <c r="X307" s="13">
        <v>17.940000000000001</v>
      </c>
      <c r="Y307" s="13">
        <v>18.23</v>
      </c>
      <c r="Z307" s="13">
        <v>18.52</v>
      </c>
      <c r="AA307" s="13">
        <v>18.84</v>
      </c>
      <c r="AB307" s="13">
        <v>19.350000000000001</v>
      </c>
      <c r="AC307" s="13">
        <v>19.739999999999998</v>
      </c>
      <c r="AD307" s="13">
        <v>20.09</v>
      </c>
      <c r="AE307" s="13">
        <v>20.45</v>
      </c>
      <c r="AF307" s="13">
        <v>20.83</v>
      </c>
      <c r="AG307" s="13">
        <v>21.12</v>
      </c>
      <c r="AH307" s="13">
        <v>21.09</v>
      </c>
      <c r="AI307" s="13">
        <v>20.91</v>
      </c>
      <c r="AJ307" s="13">
        <v>20.75</v>
      </c>
      <c r="AK307" s="13">
        <v>20.56</v>
      </c>
    </row>
    <row r="308" spans="1:37" s="33" customFormat="1" x14ac:dyDescent="0.3">
      <c r="A308" s="13" t="str">
        <f t="shared" si="4"/>
        <v>SDG_NoInv_Base_ReproTest02QVAXaagra</v>
      </c>
      <c r="B308" s="37" t="s">
        <v>220</v>
      </c>
      <c r="C308" s="38" t="s">
        <v>262</v>
      </c>
      <c r="D308" s="130" t="s">
        <v>211</v>
      </c>
      <c r="E308" s="13" t="s">
        <v>9</v>
      </c>
      <c r="F308" s="13">
        <v>6.2</v>
      </c>
      <c r="G308" s="13">
        <v>6.02</v>
      </c>
      <c r="H308" s="13">
        <v>6.27</v>
      </c>
      <c r="I308" s="13">
        <v>6.37</v>
      </c>
      <c r="J308" s="13">
        <v>6.51</v>
      </c>
      <c r="K308" s="13">
        <v>6.64</v>
      </c>
      <c r="L308" s="13">
        <v>6.79</v>
      </c>
      <c r="M308" s="13">
        <v>6.95</v>
      </c>
      <c r="N308" s="13">
        <v>7.12</v>
      </c>
      <c r="O308" s="13">
        <v>7.63</v>
      </c>
      <c r="P308" s="13">
        <v>7.89</v>
      </c>
      <c r="Q308" s="13">
        <v>8.06</v>
      </c>
      <c r="R308" s="13">
        <v>8.26</v>
      </c>
      <c r="S308" s="13">
        <v>8.48</v>
      </c>
      <c r="T308" s="13">
        <v>8.7100000000000009</v>
      </c>
      <c r="U308" s="13">
        <v>8.9600000000000009</v>
      </c>
      <c r="V308" s="13">
        <v>9.18</v>
      </c>
      <c r="W308" s="13">
        <v>9.43</v>
      </c>
      <c r="X308" s="13">
        <v>9.69</v>
      </c>
      <c r="Y308" s="13">
        <v>9.92</v>
      </c>
      <c r="Z308" s="13">
        <v>10.14</v>
      </c>
      <c r="AA308" s="13">
        <v>10.38</v>
      </c>
      <c r="AB308" s="13">
        <v>10.78</v>
      </c>
      <c r="AC308" s="13">
        <v>11.1</v>
      </c>
      <c r="AD308" s="13">
        <v>11.36</v>
      </c>
      <c r="AE308" s="13">
        <v>11.61</v>
      </c>
      <c r="AF308" s="13">
        <v>11.86</v>
      </c>
      <c r="AG308" s="13">
        <v>12.06</v>
      </c>
      <c r="AH308" s="13">
        <v>12.11</v>
      </c>
      <c r="AI308" s="13">
        <v>12.03</v>
      </c>
      <c r="AJ308" s="13">
        <v>11.93</v>
      </c>
      <c r="AK308" s="13">
        <v>11.81</v>
      </c>
    </row>
    <row r="309" spans="1:37" s="33" customFormat="1" x14ac:dyDescent="0.3">
      <c r="A309" s="13" t="str">
        <f t="shared" si="4"/>
        <v>SDG_NoInv_Base_ReproTest02QVAXaaoil</v>
      </c>
      <c r="B309" s="37" t="s">
        <v>220</v>
      </c>
      <c r="C309" s="38" t="s">
        <v>262</v>
      </c>
      <c r="D309" s="130" t="s">
        <v>211</v>
      </c>
      <c r="E309" s="13" t="s">
        <v>10</v>
      </c>
      <c r="F309" s="13">
        <v>5.45</v>
      </c>
      <c r="G309" s="13">
        <v>5.35</v>
      </c>
      <c r="H309" s="13">
        <v>5.45</v>
      </c>
      <c r="I309" s="13">
        <v>5.54</v>
      </c>
      <c r="J309" s="13">
        <v>5.64</v>
      </c>
      <c r="K309" s="13">
        <v>5.72</v>
      </c>
      <c r="L309" s="13">
        <v>5.81</v>
      </c>
      <c r="M309" s="13">
        <v>5.89</v>
      </c>
      <c r="N309" s="13">
        <v>5.97</v>
      </c>
      <c r="O309" s="13">
        <v>6.1</v>
      </c>
      <c r="P309" s="13">
        <v>6.21</v>
      </c>
      <c r="Q309" s="13">
        <v>6.3</v>
      </c>
      <c r="R309" s="13">
        <v>6.41</v>
      </c>
      <c r="S309" s="13">
        <v>6.53</v>
      </c>
      <c r="T309" s="13">
        <v>6.64</v>
      </c>
      <c r="U309" s="13">
        <v>6.77</v>
      </c>
      <c r="V309" s="13">
        <v>6.87</v>
      </c>
      <c r="W309" s="13">
        <v>6.98</v>
      </c>
      <c r="X309" s="13">
        <v>7.09</v>
      </c>
      <c r="Y309" s="13">
        <v>7.2</v>
      </c>
      <c r="Z309" s="13">
        <v>7.31</v>
      </c>
      <c r="AA309" s="13">
        <v>7.42</v>
      </c>
      <c r="AB309" s="13">
        <v>7.56</v>
      </c>
      <c r="AC309" s="13">
        <v>7.67</v>
      </c>
      <c r="AD309" s="13">
        <v>7.79</v>
      </c>
      <c r="AE309" s="13">
        <v>7.91</v>
      </c>
      <c r="AF309" s="13">
        <v>8.0299999999999994</v>
      </c>
      <c r="AG309" s="13">
        <v>8.15</v>
      </c>
      <c r="AH309" s="13">
        <v>8.16</v>
      </c>
      <c r="AI309" s="13">
        <v>8.17</v>
      </c>
      <c r="AJ309" s="13">
        <v>8.18</v>
      </c>
      <c r="AK309" s="13">
        <v>8.19</v>
      </c>
    </row>
    <row r="310" spans="1:37" s="33" customFormat="1" x14ac:dyDescent="0.3">
      <c r="A310" s="13" t="str">
        <f t="shared" si="4"/>
        <v>SDG_NoInv_Base_ReproTest02QVAXaatub</v>
      </c>
      <c r="B310" s="37" t="s">
        <v>220</v>
      </c>
      <c r="C310" s="38" t="s">
        <v>262</v>
      </c>
      <c r="D310" s="130" t="s">
        <v>211</v>
      </c>
      <c r="E310" s="13" t="s">
        <v>11</v>
      </c>
      <c r="F310" s="13">
        <v>2.95</v>
      </c>
      <c r="G310" s="13">
        <v>2.82</v>
      </c>
      <c r="H310" s="13">
        <v>2.87</v>
      </c>
      <c r="I310" s="13">
        <v>2.93</v>
      </c>
      <c r="J310" s="13">
        <v>2.99</v>
      </c>
      <c r="K310" s="13">
        <v>3.03</v>
      </c>
      <c r="L310" s="13">
        <v>3.07</v>
      </c>
      <c r="M310" s="13">
        <v>3.1</v>
      </c>
      <c r="N310" s="13">
        <v>3.14</v>
      </c>
      <c r="O310" s="13">
        <v>3.22</v>
      </c>
      <c r="P310" s="13">
        <v>3.27</v>
      </c>
      <c r="Q310" s="13">
        <v>3.3</v>
      </c>
      <c r="R310" s="13">
        <v>3.36</v>
      </c>
      <c r="S310" s="13">
        <v>3.41</v>
      </c>
      <c r="T310" s="13">
        <v>3.46</v>
      </c>
      <c r="U310" s="13">
        <v>3.52</v>
      </c>
      <c r="V310" s="13">
        <v>3.56</v>
      </c>
      <c r="W310" s="13">
        <v>3.61</v>
      </c>
      <c r="X310" s="13">
        <v>3.65</v>
      </c>
      <c r="Y310" s="13">
        <v>3.7</v>
      </c>
      <c r="Z310" s="13">
        <v>3.75</v>
      </c>
      <c r="AA310" s="13">
        <v>3.8</v>
      </c>
      <c r="AB310" s="13">
        <v>3.87</v>
      </c>
      <c r="AC310" s="13">
        <v>3.92</v>
      </c>
      <c r="AD310" s="13">
        <v>3.97</v>
      </c>
      <c r="AE310" s="13">
        <v>4.03</v>
      </c>
      <c r="AF310" s="13">
        <v>4.09</v>
      </c>
      <c r="AG310" s="13">
        <v>4.13</v>
      </c>
      <c r="AH310" s="13">
        <v>4.0999999999999996</v>
      </c>
      <c r="AI310" s="13">
        <v>4.07</v>
      </c>
      <c r="AJ310" s="13">
        <v>4.04</v>
      </c>
      <c r="AK310" s="13">
        <v>4.01</v>
      </c>
    </row>
    <row r="311" spans="1:37" s="33" customFormat="1" x14ac:dyDescent="0.3">
      <c r="A311" s="13" t="str">
        <f t="shared" si="4"/>
        <v>SDG_NoInv_Base_ReproTest02QVAXaapul</v>
      </c>
      <c r="B311" s="37" t="s">
        <v>220</v>
      </c>
      <c r="C311" s="38" t="s">
        <v>262</v>
      </c>
      <c r="D311" s="130" t="s">
        <v>211</v>
      </c>
      <c r="E311" s="13" t="s">
        <v>12</v>
      </c>
      <c r="F311" s="13">
        <v>0.52</v>
      </c>
      <c r="G311" s="13">
        <v>0.52</v>
      </c>
      <c r="H311" s="13">
        <v>0.52</v>
      </c>
      <c r="I311" s="13">
        <v>0.53</v>
      </c>
      <c r="J311" s="13">
        <v>0.54</v>
      </c>
      <c r="K311" s="13">
        <v>0.55000000000000004</v>
      </c>
      <c r="L311" s="13">
        <v>0.56000000000000005</v>
      </c>
      <c r="M311" s="13">
        <v>0.56000000000000005</v>
      </c>
      <c r="N311" s="13">
        <v>0.56999999999999995</v>
      </c>
      <c r="O311" s="13">
        <v>0.57999999999999996</v>
      </c>
      <c r="P311" s="13">
        <v>0.59</v>
      </c>
      <c r="Q311" s="13">
        <v>0.59</v>
      </c>
      <c r="R311" s="13">
        <v>0.6</v>
      </c>
      <c r="S311" s="13">
        <v>0.61</v>
      </c>
      <c r="T311" s="13">
        <v>0.62</v>
      </c>
      <c r="U311" s="13">
        <v>0.63</v>
      </c>
      <c r="V311" s="13">
        <v>0.63</v>
      </c>
      <c r="W311" s="13">
        <v>0.64</v>
      </c>
      <c r="X311" s="13">
        <v>0.65</v>
      </c>
      <c r="Y311" s="13">
        <v>0.66</v>
      </c>
      <c r="Z311" s="13">
        <v>0.66</v>
      </c>
      <c r="AA311" s="13">
        <v>0.67</v>
      </c>
      <c r="AB311" s="13">
        <v>0.68</v>
      </c>
      <c r="AC311" s="13">
        <v>0.69</v>
      </c>
      <c r="AD311" s="13">
        <v>0.7</v>
      </c>
      <c r="AE311" s="13">
        <v>0.71</v>
      </c>
      <c r="AF311" s="13">
        <v>0.71</v>
      </c>
      <c r="AG311" s="13">
        <v>0.72</v>
      </c>
      <c r="AH311" s="13">
        <v>0.72</v>
      </c>
      <c r="AI311" s="13">
        <v>0.72</v>
      </c>
      <c r="AJ311" s="13">
        <v>0.72</v>
      </c>
      <c r="AK311" s="13">
        <v>0.72</v>
      </c>
    </row>
    <row r="312" spans="1:37" s="33" customFormat="1" x14ac:dyDescent="0.3">
      <c r="A312" s="13" t="str">
        <f t="shared" si="4"/>
        <v>SDG_NoInv_Base_ReproTest02QVAXaasug</v>
      </c>
      <c r="B312" s="37" t="s">
        <v>220</v>
      </c>
      <c r="C312" s="38" t="s">
        <v>262</v>
      </c>
      <c r="D312" s="130" t="s">
        <v>211</v>
      </c>
      <c r="E312" s="13" t="s">
        <v>13</v>
      </c>
      <c r="F312" s="13">
        <v>3.82</v>
      </c>
      <c r="G312" s="13">
        <v>3.74</v>
      </c>
      <c r="H312" s="13">
        <v>3.8</v>
      </c>
      <c r="I312" s="13">
        <v>3.87</v>
      </c>
      <c r="J312" s="13">
        <v>3.94</v>
      </c>
      <c r="K312" s="13">
        <v>3.98</v>
      </c>
      <c r="L312" s="13">
        <v>4.03</v>
      </c>
      <c r="M312" s="13">
        <v>4.07</v>
      </c>
      <c r="N312" s="13">
        <v>4.12</v>
      </c>
      <c r="O312" s="13">
        <v>4.2300000000000004</v>
      </c>
      <c r="P312" s="13">
        <v>4.29</v>
      </c>
      <c r="Q312" s="13">
        <v>4.32</v>
      </c>
      <c r="R312" s="13">
        <v>4.37</v>
      </c>
      <c r="S312" s="13">
        <v>4.42</v>
      </c>
      <c r="T312" s="13">
        <v>4.4800000000000004</v>
      </c>
      <c r="U312" s="13">
        <v>4.53</v>
      </c>
      <c r="V312" s="13">
        <v>4.57</v>
      </c>
      <c r="W312" s="13">
        <v>4.62</v>
      </c>
      <c r="X312" s="13">
        <v>4.68</v>
      </c>
      <c r="Y312" s="13">
        <v>4.72</v>
      </c>
      <c r="Z312" s="13">
        <v>4.7699999999999996</v>
      </c>
      <c r="AA312" s="13">
        <v>4.8099999999999996</v>
      </c>
      <c r="AB312" s="13">
        <v>4.8899999999999997</v>
      </c>
      <c r="AC312" s="13">
        <v>4.9400000000000004</v>
      </c>
      <c r="AD312" s="13">
        <v>4.9800000000000004</v>
      </c>
      <c r="AE312" s="13">
        <v>5.03</v>
      </c>
      <c r="AF312" s="13">
        <v>5.07</v>
      </c>
      <c r="AG312" s="13">
        <v>5.13</v>
      </c>
      <c r="AH312" s="13">
        <v>5.13</v>
      </c>
      <c r="AI312" s="13">
        <v>5.12</v>
      </c>
      <c r="AJ312" s="13">
        <v>5.1100000000000003</v>
      </c>
      <c r="AK312" s="13">
        <v>5.0999999999999996</v>
      </c>
    </row>
    <row r="313" spans="1:37" s="33" customFormat="1" x14ac:dyDescent="0.3">
      <c r="A313" s="13" t="str">
        <f t="shared" si="4"/>
        <v>SDG_NoInv_Base_ReproTest02QVAXaaoth</v>
      </c>
      <c r="B313" s="37" t="s">
        <v>220</v>
      </c>
      <c r="C313" s="38" t="s">
        <v>262</v>
      </c>
      <c r="D313" s="130" t="s">
        <v>211</v>
      </c>
      <c r="E313" s="13" t="s">
        <v>14</v>
      </c>
      <c r="F313" s="13">
        <v>7.29</v>
      </c>
      <c r="G313" s="13">
        <v>7.3</v>
      </c>
      <c r="H313" s="13">
        <v>7.41</v>
      </c>
      <c r="I313" s="13">
        <v>7.45</v>
      </c>
      <c r="J313" s="13">
        <v>7.51</v>
      </c>
      <c r="K313" s="13">
        <v>7.57</v>
      </c>
      <c r="L313" s="13">
        <v>7.64</v>
      </c>
      <c r="M313" s="13">
        <v>7.72</v>
      </c>
      <c r="N313" s="13">
        <v>7.82</v>
      </c>
      <c r="O313" s="13">
        <v>7.97</v>
      </c>
      <c r="P313" s="13">
        <v>8.11</v>
      </c>
      <c r="Q313" s="13">
        <v>8.24</v>
      </c>
      <c r="R313" s="13">
        <v>8.3800000000000008</v>
      </c>
      <c r="S313" s="13">
        <v>8.5299999999999994</v>
      </c>
      <c r="T313" s="13">
        <v>8.67</v>
      </c>
      <c r="U313" s="13">
        <v>8.83</v>
      </c>
      <c r="V313" s="13">
        <v>8.9700000000000006</v>
      </c>
      <c r="W313" s="13">
        <v>9.11</v>
      </c>
      <c r="X313" s="13">
        <v>9.27</v>
      </c>
      <c r="Y313" s="13">
        <v>9.41</v>
      </c>
      <c r="Z313" s="13">
        <v>9.56</v>
      </c>
      <c r="AA313" s="13">
        <v>9.7100000000000009</v>
      </c>
      <c r="AB313" s="13">
        <v>9.8699999999999992</v>
      </c>
      <c r="AC313" s="13">
        <v>10.029999999999999</v>
      </c>
      <c r="AD313" s="13">
        <v>10.18</v>
      </c>
      <c r="AE313" s="13">
        <v>10.33</v>
      </c>
      <c r="AF313" s="13">
        <v>10.48</v>
      </c>
      <c r="AG313" s="13">
        <v>10.64</v>
      </c>
      <c r="AH313" s="13">
        <v>10.7</v>
      </c>
      <c r="AI313" s="13">
        <v>10.76</v>
      </c>
      <c r="AJ313" s="13">
        <v>10.82</v>
      </c>
      <c r="AK313" s="13">
        <v>10.87</v>
      </c>
    </row>
    <row r="314" spans="1:37" s="33" customFormat="1" x14ac:dyDescent="0.3">
      <c r="A314" s="13" t="str">
        <f t="shared" si="4"/>
        <v>SDG_NoInv_Base_ReproTest02QVAXalani</v>
      </c>
      <c r="B314" s="37" t="s">
        <v>220</v>
      </c>
      <c r="C314" s="38" t="s">
        <v>262</v>
      </c>
      <c r="D314" s="130" t="s">
        <v>211</v>
      </c>
      <c r="E314" s="13" t="s">
        <v>15</v>
      </c>
      <c r="F314" s="13">
        <v>27.55</v>
      </c>
      <c r="G314" s="13">
        <v>27.71</v>
      </c>
      <c r="H314" s="13">
        <v>28.23</v>
      </c>
      <c r="I314" s="13">
        <v>28.58</v>
      </c>
      <c r="J314" s="13">
        <v>29.04</v>
      </c>
      <c r="K314" s="13">
        <v>29.63</v>
      </c>
      <c r="L314" s="13">
        <v>30.35</v>
      </c>
      <c r="M314" s="13">
        <v>31.1</v>
      </c>
      <c r="N314" s="13">
        <v>31.91</v>
      </c>
      <c r="O314" s="13">
        <v>33.14</v>
      </c>
      <c r="P314" s="13">
        <v>34.32</v>
      </c>
      <c r="Q314" s="13">
        <v>35.31</v>
      </c>
      <c r="R314" s="13">
        <v>36.39</v>
      </c>
      <c r="S314" s="13">
        <v>37.43</v>
      </c>
      <c r="T314" s="13">
        <v>38.54</v>
      </c>
      <c r="U314" s="13">
        <v>39.83</v>
      </c>
      <c r="V314" s="13">
        <v>40.99</v>
      </c>
      <c r="W314" s="13">
        <v>42.19</v>
      </c>
      <c r="X314" s="13">
        <v>43.49</v>
      </c>
      <c r="Y314" s="13">
        <v>44.69</v>
      </c>
      <c r="Z314" s="13">
        <v>45.89</v>
      </c>
      <c r="AA314" s="13">
        <v>47.11</v>
      </c>
      <c r="AB314" s="13">
        <v>48.57</v>
      </c>
      <c r="AC314" s="13">
        <v>49.92</v>
      </c>
      <c r="AD314" s="13">
        <v>51.22</v>
      </c>
      <c r="AE314" s="13">
        <v>52.52</v>
      </c>
      <c r="AF314" s="13">
        <v>53.87</v>
      </c>
      <c r="AG314" s="13">
        <v>55.15</v>
      </c>
      <c r="AH314" s="13">
        <v>54.61</v>
      </c>
      <c r="AI314" s="13">
        <v>53.97</v>
      </c>
      <c r="AJ314" s="13">
        <v>53.46</v>
      </c>
      <c r="AK314" s="13">
        <v>52.91</v>
      </c>
    </row>
    <row r="315" spans="1:37" s="33" customFormat="1" x14ac:dyDescent="0.3">
      <c r="A315" s="13" t="str">
        <f t="shared" si="4"/>
        <v>SDG_NoInv_Base_ReproTest02QVAXafore</v>
      </c>
      <c r="B315" s="37" t="s">
        <v>220</v>
      </c>
      <c r="C315" s="38" t="s">
        <v>262</v>
      </c>
      <c r="D315" s="130" t="s">
        <v>211</v>
      </c>
      <c r="E315" s="13" t="s">
        <v>16</v>
      </c>
      <c r="F315" s="13">
        <v>6.49</v>
      </c>
      <c r="G315" s="13">
        <v>6.16</v>
      </c>
      <c r="H315" s="13">
        <v>6.32</v>
      </c>
      <c r="I315" s="13">
        <v>6.45</v>
      </c>
      <c r="J315" s="13">
        <v>6.58</v>
      </c>
      <c r="K315" s="13">
        <v>6.67</v>
      </c>
      <c r="L315" s="13">
        <v>6.76</v>
      </c>
      <c r="M315" s="13">
        <v>6.84</v>
      </c>
      <c r="N315" s="13">
        <v>6.96</v>
      </c>
      <c r="O315" s="13">
        <v>7.19</v>
      </c>
      <c r="P315" s="13">
        <v>7.34</v>
      </c>
      <c r="Q315" s="13">
        <v>7.42</v>
      </c>
      <c r="R315" s="13">
        <v>7.55</v>
      </c>
      <c r="S315" s="13">
        <v>7.67</v>
      </c>
      <c r="T315" s="13">
        <v>7.79</v>
      </c>
      <c r="U315" s="13">
        <v>7.97</v>
      </c>
      <c r="V315" s="13">
        <v>8.1300000000000008</v>
      </c>
      <c r="W315" s="13">
        <v>8.31</v>
      </c>
      <c r="X315" s="13">
        <v>8.52</v>
      </c>
      <c r="Y315" s="13">
        <v>8.75</v>
      </c>
      <c r="Z315" s="13">
        <v>8.92</v>
      </c>
      <c r="AA315" s="13">
        <v>9.1</v>
      </c>
      <c r="AB315" s="13">
        <v>9.32</v>
      </c>
      <c r="AC315" s="13">
        <v>9.49</v>
      </c>
      <c r="AD315" s="13">
        <v>9.65</v>
      </c>
      <c r="AE315" s="13">
        <v>9.81</v>
      </c>
      <c r="AF315" s="13">
        <v>9.99</v>
      </c>
      <c r="AG315" s="13">
        <v>10.15</v>
      </c>
      <c r="AH315" s="13">
        <v>10.1</v>
      </c>
      <c r="AI315" s="13">
        <v>10.01</v>
      </c>
      <c r="AJ315" s="13">
        <v>9.93</v>
      </c>
      <c r="AK315" s="13">
        <v>9.84</v>
      </c>
    </row>
    <row r="316" spans="1:37" s="33" customFormat="1" x14ac:dyDescent="0.3">
      <c r="A316" s="13" t="str">
        <f t="shared" si="4"/>
        <v>SDG_NoInv_Base_ReproTest02QVAXafish</v>
      </c>
      <c r="B316" s="37" t="s">
        <v>220</v>
      </c>
      <c r="C316" s="38" t="s">
        <v>262</v>
      </c>
      <c r="D316" s="130" t="s">
        <v>211</v>
      </c>
      <c r="E316" s="13" t="s">
        <v>17</v>
      </c>
      <c r="F316" s="13">
        <v>7.37</v>
      </c>
      <c r="G316" s="13">
        <v>7.41</v>
      </c>
      <c r="H316" s="13">
        <v>7.7</v>
      </c>
      <c r="I316" s="13">
        <v>7.86</v>
      </c>
      <c r="J316" s="13">
        <v>8.0299999999999994</v>
      </c>
      <c r="K316" s="13">
        <v>8.2100000000000009</v>
      </c>
      <c r="L316" s="13">
        <v>8.42</v>
      </c>
      <c r="M316" s="13">
        <v>8.65</v>
      </c>
      <c r="N316" s="13">
        <v>8.89</v>
      </c>
      <c r="O316" s="13">
        <v>9.2799999999999994</v>
      </c>
      <c r="P316" s="13">
        <v>9.6199999999999992</v>
      </c>
      <c r="Q316" s="13">
        <v>9.91</v>
      </c>
      <c r="R316" s="13">
        <v>10.24</v>
      </c>
      <c r="S316" s="13">
        <v>10.55</v>
      </c>
      <c r="T316" s="13">
        <v>10.88</v>
      </c>
      <c r="U316" s="13">
        <v>11.25</v>
      </c>
      <c r="V316" s="13">
        <v>11.59</v>
      </c>
      <c r="W316" s="13">
        <v>11.93</v>
      </c>
      <c r="X316" s="13">
        <v>12.31</v>
      </c>
      <c r="Y316" s="13">
        <v>12.66</v>
      </c>
      <c r="Z316" s="13">
        <v>13.01</v>
      </c>
      <c r="AA316" s="13">
        <v>13.36</v>
      </c>
      <c r="AB316" s="13">
        <v>13.81</v>
      </c>
      <c r="AC316" s="13">
        <v>14.23</v>
      </c>
      <c r="AD316" s="13">
        <v>14.63</v>
      </c>
      <c r="AE316" s="13">
        <v>15.03</v>
      </c>
      <c r="AF316" s="13">
        <v>15.44</v>
      </c>
      <c r="AG316" s="13">
        <v>15.84</v>
      </c>
      <c r="AH316" s="13">
        <v>15.73</v>
      </c>
      <c r="AI316" s="13">
        <v>15.56</v>
      </c>
      <c r="AJ316" s="13">
        <v>15.41</v>
      </c>
      <c r="AK316" s="13">
        <v>15.25</v>
      </c>
    </row>
    <row r="317" spans="1:37" s="33" customFormat="1" x14ac:dyDescent="0.3">
      <c r="A317" s="13" t="str">
        <f t="shared" si="4"/>
        <v>SDG_NoInv_Base_ReproTest02QVAXacoal</v>
      </c>
      <c r="B317" s="37" t="s">
        <v>220</v>
      </c>
      <c r="C317" s="38" t="s">
        <v>262</v>
      </c>
      <c r="D317" s="130" t="s">
        <v>211</v>
      </c>
      <c r="E317" s="13" t="s">
        <v>18</v>
      </c>
      <c r="F317" s="13">
        <v>112.99</v>
      </c>
      <c r="G317" s="13">
        <v>109.36</v>
      </c>
      <c r="H317" s="13">
        <v>107.45</v>
      </c>
      <c r="I317" s="13">
        <v>105.7</v>
      </c>
      <c r="J317" s="13">
        <v>102.51</v>
      </c>
      <c r="K317" s="13">
        <v>101.15</v>
      </c>
      <c r="L317" s="13">
        <v>99.16</v>
      </c>
      <c r="M317" s="13">
        <v>97.18</v>
      </c>
      <c r="N317" s="13">
        <v>96.05</v>
      </c>
      <c r="O317" s="13">
        <v>94.63</v>
      </c>
      <c r="P317" s="13">
        <v>91.73</v>
      </c>
      <c r="Q317" s="13">
        <v>86.88</v>
      </c>
      <c r="R317" s="13">
        <v>83.68</v>
      </c>
      <c r="S317" s="13">
        <v>83.66</v>
      </c>
      <c r="T317" s="13">
        <v>82.77</v>
      </c>
      <c r="U317" s="13">
        <v>82.34</v>
      </c>
      <c r="V317" s="13">
        <v>81.459999999999994</v>
      </c>
      <c r="W317" s="13">
        <v>81.19</v>
      </c>
      <c r="X317" s="13">
        <v>79.09</v>
      </c>
      <c r="Y317" s="13">
        <v>77.17</v>
      </c>
      <c r="Z317" s="13">
        <v>75.25</v>
      </c>
      <c r="AA317" s="13">
        <v>73.33</v>
      </c>
      <c r="AB317" s="13">
        <v>69.099999999999994</v>
      </c>
      <c r="AC317" s="13">
        <v>64.88</v>
      </c>
      <c r="AD317" s="13">
        <v>60.65</v>
      </c>
      <c r="AE317" s="13">
        <v>56.43</v>
      </c>
      <c r="AF317" s="13">
        <v>52.2</v>
      </c>
      <c r="AG317" s="13">
        <v>44.49</v>
      </c>
      <c r="AH317" s="13">
        <v>36.770000000000003</v>
      </c>
      <c r="AI317" s="13">
        <v>29.05</v>
      </c>
      <c r="AJ317" s="13">
        <v>21.33</v>
      </c>
      <c r="AK317" s="13">
        <v>13.61</v>
      </c>
    </row>
    <row r="318" spans="1:37" s="33" customFormat="1" x14ac:dyDescent="0.3">
      <c r="A318" s="13" t="str">
        <f t="shared" si="4"/>
        <v>SDG_NoInv_Base_ReproTest02QVAXagold</v>
      </c>
      <c r="B318" s="37" t="s">
        <v>220</v>
      </c>
      <c r="C318" s="38" t="s">
        <v>262</v>
      </c>
      <c r="D318" s="130" t="s">
        <v>211</v>
      </c>
      <c r="E318" s="13" t="s">
        <v>19</v>
      </c>
      <c r="F318" s="13">
        <v>61.14</v>
      </c>
      <c r="G318" s="13">
        <v>61.08</v>
      </c>
      <c r="H318" s="13">
        <v>60.95</v>
      </c>
      <c r="I318" s="13">
        <v>60.89</v>
      </c>
      <c r="J318" s="13">
        <v>60.82</v>
      </c>
      <c r="K318" s="13">
        <v>60.76</v>
      </c>
      <c r="L318" s="13">
        <v>60.7</v>
      </c>
      <c r="M318" s="13">
        <v>60.64</v>
      </c>
      <c r="N318" s="13">
        <v>60.58</v>
      </c>
      <c r="O318" s="13">
        <v>60.52</v>
      </c>
      <c r="P318" s="13">
        <v>60.46</v>
      </c>
      <c r="Q318" s="13">
        <v>60.4</v>
      </c>
      <c r="R318" s="13">
        <v>60.34</v>
      </c>
      <c r="S318" s="13">
        <v>60.28</v>
      </c>
      <c r="T318" s="13">
        <v>60.22</v>
      </c>
      <c r="U318" s="13">
        <v>60.16</v>
      </c>
      <c r="V318" s="13">
        <v>60.1</v>
      </c>
      <c r="W318" s="13">
        <v>60.04</v>
      </c>
      <c r="X318" s="13">
        <v>59.98</v>
      </c>
      <c r="Y318" s="13">
        <v>59.92</v>
      </c>
      <c r="Z318" s="13">
        <v>59.86</v>
      </c>
      <c r="AA318" s="13">
        <v>59.8</v>
      </c>
      <c r="AB318" s="13">
        <v>59.74</v>
      </c>
      <c r="AC318" s="13">
        <v>59.68</v>
      </c>
      <c r="AD318" s="13">
        <v>59.62</v>
      </c>
      <c r="AE318" s="13">
        <v>59.56</v>
      </c>
      <c r="AF318" s="13">
        <v>59.5</v>
      </c>
      <c r="AG318" s="13">
        <v>59.44</v>
      </c>
      <c r="AH318" s="13">
        <v>59.38</v>
      </c>
      <c r="AI318" s="13">
        <v>59.32</v>
      </c>
      <c r="AJ318" s="13">
        <v>59.26</v>
      </c>
      <c r="AK318" s="13">
        <v>59.2</v>
      </c>
    </row>
    <row r="319" spans="1:37" s="33" customFormat="1" x14ac:dyDescent="0.3">
      <c r="A319" s="13" t="str">
        <f t="shared" si="4"/>
        <v>SDG_NoInv_Base_ReproTest02QVAXangas</v>
      </c>
      <c r="B319" s="37" t="s">
        <v>220</v>
      </c>
      <c r="C319" s="38" t="s">
        <v>262</v>
      </c>
      <c r="D319" s="130" t="s">
        <v>211</v>
      </c>
      <c r="E319" s="13" t="s">
        <v>20</v>
      </c>
      <c r="F319" s="13">
        <v>0.94</v>
      </c>
      <c r="G319" s="13">
        <v>0.8</v>
      </c>
      <c r="H319" s="13">
        <v>0.76</v>
      </c>
      <c r="I319" s="13">
        <v>0.71</v>
      </c>
      <c r="J319" s="13">
        <v>0.67</v>
      </c>
      <c r="K319" s="13">
        <v>0.64</v>
      </c>
      <c r="L319" s="13">
        <v>0.6</v>
      </c>
      <c r="M319" s="13">
        <v>0.56999999999999995</v>
      </c>
      <c r="N319" s="13">
        <v>0.54</v>
      </c>
      <c r="O319" s="13">
        <v>0.53</v>
      </c>
      <c r="P319" s="13">
        <v>0.51</v>
      </c>
      <c r="Q319" s="13">
        <v>0.49</v>
      </c>
      <c r="R319" s="13">
        <v>0.46</v>
      </c>
      <c r="S319" s="13">
        <v>0.44</v>
      </c>
      <c r="T319" s="13">
        <v>0.42</v>
      </c>
      <c r="U319" s="13">
        <v>0.4</v>
      </c>
      <c r="V319" s="13">
        <v>0.38</v>
      </c>
      <c r="W319" s="13">
        <v>0.36</v>
      </c>
      <c r="X319" s="13">
        <v>0.35</v>
      </c>
      <c r="Y319" s="13">
        <v>0.33</v>
      </c>
      <c r="Z319" s="13">
        <v>0.31</v>
      </c>
      <c r="AA319" s="13">
        <v>0.3</v>
      </c>
      <c r="AB319" s="13">
        <v>0.28999999999999998</v>
      </c>
      <c r="AC319" s="13">
        <v>0.27</v>
      </c>
      <c r="AD319" s="13">
        <v>0.26</v>
      </c>
      <c r="AE319" s="13">
        <v>0.25</v>
      </c>
      <c r="AF319" s="13">
        <v>0.24</v>
      </c>
      <c r="AG319" s="13">
        <v>0.23</v>
      </c>
      <c r="AH319" s="13">
        <v>0.22</v>
      </c>
      <c r="AI319" s="13">
        <v>0.21</v>
      </c>
      <c r="AJ319" s="13">
        <v>0.2</v>
      </c>
      <c r="AK319" s="13">
        <v>0.19</v>
      </c>
    </row>
    <row r="320" spans="1:37" s="33" customFormat="1" x14ac:dyDescent="0.3">
      <c r="A320" s="13" t="str">
        <f t="shared" si="4"/>
        <v>SDG_NoInv_Base_ReproTest02QVAXapgm</v>
      </c>
      <c r="B320" s="37" t="s">
        <v>220</v>
      </c>
      <c r="C320" s="38" t="s">
        <v>262</v>
      </c>
      <c r="D320" s="130" t="s">
        <v>211</v>
      </c>
      <c r="E320" s="13" t="s">
        <v>21</v>
      </c>
      <c r="F320" s="13">
        <v>97.82</v>
      </c>
      <c r="G320" s="13">
        <v>74.040000000000006</v>
      </c>
      <c r="H320" s="13">
        <v>78.069999999999993</v>
      </c>
      <c r="I320" s="13">
        <v>82</v>
      </c>
      <c r="J320" s="13">
        <v>85.99</v>
      </c>
      <c r="K320" s="13">
        <v>90.03</v>
      </c>
      <c r="L320" s="13">
        <v>94.12</v>
      </c>
      <c r="M320" s="13">
        <v>94.69</v>
      </c>
      <c r="N320" s="13">
        <v>95.25</v>
      </c>
      <c r="O320" s="13">
        <v>96.08</v>
      </c>
      <c r="P320" s="13">
        <v>96.7</v>
      </c>
      <c r="Q320" s="13">
        <v>97.24</v>
      </c>
      <c r="R320" s="13">
        <v>99.28</v>
      </c>
      <c r="S320" s="13">
        <v>101.34</v>
      </c>
      <c r="T320" s="13">
        <v>103.43</v>
      </c>
      <c r="U320" s="13">
        <v>105.56</v>
      </c>
      <c r="V320" s="13">
        <v>107.8</v>
      </c>
      <c r="W320" s="13">
        <v>110.01</v>
      </c>
      <c r="X320" s="13">
        <v>112.11</v>
      </c>
      <c r="Y320" s="13">
        <v>114.23</v>
      </c>
      <c r="Z320" s="13">
        <v>116.32</v>
      </c>
      <c r="AA320" s="13">
        <v>118.46</v>
      </c>
      <c r="AB320" s="13">
        <v>141.19</v>
      </c>
      <c r="AC320" s="13">
        <v>164.21</v>
      </c>
      <c r="AD320" s="13">
        <v>187.5</v>
      </c>
      <c r="AE320" s="13">
        <v>210.85</v>
      </c>
      <c r="AF320" s="13">
        <v>234.24</v>
      </c>
      <c r="AG320" s="13">
        <v>257.58</v>
      </c>
      <c r="AH320" s="13">
        <v>280.14999999999998</v>
      </c>
      <c r="AI320" s="13">
        <v>302.83</v>
      </c>
      <c r="AJ320" s="13">
        <v>325.70999999999998</v>
      </c>
      <c r="AK320" s="13">
        <v>348.61</v>
      </c>
    </row>
    <row r="321" spans="1:37" s="33" customFormat="1" x14ac:dyDescent="0.3">
      <c r="A321" s="13" t="str">
        <f t="shared" si="4"/>
        <v>SDG_NoInv_Base_ReproTest02QVAXamore</v>
      </c>
      <c r="B321" s="37" t="s">
        <v>220</v>
      </c>
      <c r="C321" s="38" t="s">
        <v>262</v>
      </c>
      <c r="D321" s="130" t="s">
        <v>211</v>
      </c>
      <c r="E321" s="13" t="s">
        <v>22</v>
      </c>
      <c r="F321" s="13">
        <v>78.23</v>
      </c>
      <c r="G321" s="13">
        <v>72.52</v>
      </c>
      <c r="H321" s="13">
        <v>75.84</v>
      </c>
      <c r="I321" s="13">
        <v>77.540000000000006</v>
      </c>
      <c r="J321" s="13">
        <v>79.41</v>
      </c>
      <c r="K321" s="13">
        <v>81.27</v>
      </c>
      <c r="L321" s="13">
        <v>83.42</v>
      </c>
      <c r="M321" s="13">
        <v>85.92</v>
      </c>
      <c r="N321" s="13">
        <v>88.58</v>
      </c>
      <c r="O321" s="13">
        <v>94.39</v>
      </c>
      <c r="P321" s="13">
        <v>98.42</v>
      </c>
      <c r="Q321" s="13">
        <v>101.65</v>
      </c>
      <c r="R321" s="13">
        <v>104.86</v>
      </c>
      <c r="S321" s="13">
        <v>108.02</v>
      </c>
      <c r="T321" s="13">
        <v>111.26</v>
      </c>
      <c r="U321" s="13">
        <v>114.76</v>
      </c>
      <c r="V321" s="13">
        <v>117.73</v>
      </c>
      <c r="W321" s="13">
        <v>120.91</v>
      </c>
      <c r="X321" s="13">
        <v>124.52</v>
      </c>
      <c r="Y321" s="13">
        <v>127.55</v>
      </c>
      <c r="Z321" s="13">
        <v>130.25</v>
      </c>
      <c r="AA321" s="13">
        <v>133.1</v>
      </c>
      <c r="AB321" s="13">
        <v>136.80000000000001</v>
      </c>
      <c r="AC321" s="13">
        <v>139.71</v>
      </c>
      <c r="AD321" s="13">
        <v>142.16</v>
      </c>
      <c r="AE321" s="13">
        <v>144.4</v>
      </c>
      <c r="AF321" s="13">
        <v>146.65</v>
      </c>
      <c r="AG321" s="13">
        <v>148.38999999999999</v>
      </c>
      <c r="AH321" s="13">
        <v>147.07</v>
      </c>
      <c r="AI321" s="13">
        <v>143.88</v>
      </c>
      <c r="AJ321" s="13">
        <v>140.61000000000001</v>
      </c>
      <c r="AK321" s="13">
        <v>136.55000000000001</v>
      </c>
    </row>
    <row r="322" spans="1:37" s="33" customFormat="1" x14ac:dyDescent="0.3">
      <c r="A322" s="13" t="str">
        <f t="shared" ref="A322:A385" si="5">_xlfn.CONCAT(C322,D322,E322)</f>
        <v>SDG_NoInv_Base_ReproTest02QVAXamine</v>
      </c>
      <c r="B322" s="37" t="s">
        <v>220</v>
      </c>
      <c r="C322" s="38" t="s">
        <v>262</v>
      </c>
      <c r="D322" s="130" t="s">
        <v>211</v>
      </c>
      <c r="E322" s="13" t="s">
        <v>23</v>
      </c>
      <c r="F322" s="13">
        <v>57.01</v>
      </c>
      <c r="G322" s="13">
        <v>52.94</v>
      </c>
      <c r="H322" s="13">
        <v>54.85</v>
      </c>
      <c r="I322" s="13">
        <v>56.01</v>
      </c>
      <c r="J322" s="13">
        <v>57.19</v>
      </c>
      <c r="K322" s="13">
        <v>58.42</v>
      </c>
      <c r="L322" s="13">
        <v>59.9</v>
      </c>
      <c r="M322" s="13">
        <v>61.59</v>
      </c>
      <c r="N322" s="13">
        <v>63.31</v>
      </c>
      <c r="O322" s="13">
        <v>66.02</v>
      </c>
      <c r="P322" s="13">
        <v>68.03</v>
      </c>
      <c r="Q322" s="13">
        <v>69.819999999999993</v>
      </c>
      <c r="R322" s="13">
        <v>71.790000000000006</v>
      </c>
      <c r="S322" s="13">
        <v>73.8</v>
      </c>
      <c r="T322" s="13">
        <v>75.989999999999995</v>
      </c>
      <c r="U322" s="13">
        <v>78.37</v>
      </c>
      <c r="V322" s="13">
        <v>80.5</v>
      </c>
      <c r="W322" s="13">
        <v>82.89</v>
      </c>
      <c r="X322" s="13">
        <v>85.82</v>
      </c>
      <c r="Y322" s="13">
        <v>88.46</v>
      </c>
      <c r="Z322" s="13">
        <v>91.11</v>
      </c>
      <c r="AA322" s="13">
        <v>93.84</v>
      </c>
      <c r="AB322" s="13">
        <v>96.74</v>
      </c>
      <c r="AC322" s="13">
        <v>99.12</v>
      </c>
      <c r="AD322" s="13">
        <v>101.35</v>
      </c>
      <c r="AE322" s="13">
        <v>103.6</v>
      </c>
      <c r="AF322" s="13">
        <v>106.06</v>
      </c>
      <c r="AG322" s="13">
        <v>108.7</v>
      </c>
      <c r="AH322" s="13">
        <v>108.34</v>
      </c>
      <c r="AI322" s="13">
        <v>107.21</v>
      </c>
      <c r="AJ322" s="13">
        <v>106.28</v>
      </c>
      <c r="AK322" s="13">
        <v>105.14</v>
      </c>
    </row>
    <row r="323" spans="1:37" s="33" customFormat="1" x14ac:dyDescent="0.3">
      <c r="A323" s="13" t="str">
        <f t="shared" si="5"/>
        <v>SDG_NoInv_Base_ReproTest02QVAXameat</v>
      </c>
      <c r="B323" s="37" t="s">
        <v>220</v>
      </c>
      <c r="C323" s="38" t="s">
        <v>262</v>
      </c>
      <c r="D323" s="130" t="s">
        <v>211</v>
      </c>
      <c r="E323" s="13" t="s">
        <v>24</v>
      </c>
      <c r="F323" s="13">
        <v>14.3</v>
      </c>
      <c r="G323" s="13">
        <v>14.32</v>
      </c>
      <c r="H323" s="13">
        <v>14.65</v>
      </c>
      <c r="I323" s="13">
        <v>14.89</v>
      </c>
      <c r="J323" s="13">
        <v>15.17</v>
      </c>
      <c r="K323" s="13">
        <v>15.46</v>
      </c>
      <c r="L323" s="13">
        <v>15.81</v>
      </c>
      <c r="M323" s="13">
        <v>16.170000000000002</v>
      </c>
      <c r="N323" s="13">
        <v>16.55</v>
      </c>
      <c r="O323" s="13">
        <v>17.07</v>
      </c>
      <c r="P323" s="13">
        <v>17.55</v>
      </c>
      <c r="Q323" s="13">
        <v>17.95</v>
      </c>
      <c r="R323" s="13">
        <v>18.43</v>
      </c>
      <c r="S323" s="13">
        <v>18.91</v>
      </c>
      <c r="T323" s="13">
        <v>19.43</v>
      </c>
      <c r="U323" s="13">
        <v>20</v>
      </c>
      <c r="V323" s="13">
        <v>20.5</v>
      </c>
      <c r="W323" s="13">
        <v>21.01</v>
      </c>
      <c r="X323" s="13">
        <v>21.56</v>
      </c>
      <c r="Y323" s="13">
        <v>22.04</v>
      </c>
      <c r="Z323" s="13">
        <v>22.51</v>
      </c>
      <c r="AA323" s="13">
        <v>22.98</v>
      </c>
      <c r="AB323" s="13">
        <v>23.56</v>
      </c>
      <c r="AC323" s="13">
        <v>24.05</v>
      </c>
      <c r="AD323" s="13">
        <v>24.52</v>
      </c>
      <c r="AE323" s="13">
        <v>25</v>
      </c>
      <c r="AF323" s="13">
        <v>25.51</v>
      </c>
      <c r="AG323" s="13">
        <v>25.99</v>
      </c>
      <c r="AH323" s="13">
        <v>25.76</v>
      </c>
      <c r="AI323" s="13">
        <v>25.54</v>
      </c>
      <c r="AJ323" s="13">
        <v>25.38</v>
      </c>
      <c r="AK323" s="13">
        <v>25.2</v>
      </c>
    </row>
    <row r="324" spans="1:37" s="33" customFormat="1" x14ac:dyDescent="0.3">
      <c r="A324" s="13" t="str">
        <f t="shared" si="5"/>
        <v>SDG_NoInv_Base_ReproTest02QVAXapfis</v>
      </c>
      <c r="B324" s="37" t="s">
        <v>220</v>
      </c>
      <c r="C324" s="38" t="s">
        <v>262</v>
      </c>
      <c r="D324" s="130" t="s">
        <v>211</v>
      </c>
      <c r="E324" s="13" t="s">
        <v>25</v>
      </c>
      <c r="F324" s="13">
        <v>6.32</v>
      </c>
      <c r="G324" s="13">
        <v>6.24</v>
      </c>
      <c r="H324" s="13">
        <v>6.45</v>
      </c>
      <c r="I324" s="13">
        <v>6.57</v>
      </c>
      <c r="J324" s="13">
        <v>6.72</v>
      </c>
      <c r="K324" s="13">
        <v>6.86</v>
      </c>
      <c r="L324" s="13">
        <v>7.01</v>
      </c>
      <c r="M324" s="13">
        <v>7.17</v>
      </c>
      <c r="N324" s="13">
        <v>7.34</v>
      </c>
      <c r="O324" s="13">
        <v>7.69</v>
      </c>
      <c r="P324" s="13">
        <v>7.93</v>
      </c>
      <c r="Q324" s="13">
        <v>8.11</v>
      </c>
      <c r="R324" s="13">
        <v>8.33</v>
      </c>
      <c r="S324" s="13">
        <v>8.5399999999999991</v>
      </c>
      <c r="T324" s="13">
        <v>8.77</v>
      </c>
      <c r="U324" s="13">
        <v>9.0299999999999994</v>
      </c>
      <c r="V324" s="13">
        <v>9.25</v>
      </c>
      <c r="W324" s="13">
        <v>9.49</v>
      </c>
      <c r="X324" s="13">
        <v>9.76</v>
      </c>
      <c r="Y324" s="13">
        <v>10</v>
      </c>
      <c r="Z324" s="13">
        <v>10.220000000000001</v>
      </c>
      <c r="AA324" s="13">
        <v>10.46</v>
      </c>
      <c r="AB324" s="13">
        <v>10.8</v>
      </c>
      <c r="AC324" s="13">
        <v>11.09</v>
      </c>
      <c r="AD324" s="13">
        <v>11.35</v>
      </c>
      <c r="AE324" s="13">
        <v>11.6</v>
      </c>
      <c r="AF324" s="13">
        <v>11.85</v>
      </c>
      <c r="AG324" s="13">
        <v>12.1</v>
      </c>
      <c r="AH324" s="13">
        <v>12.07</v>
      </c>
      <c r="AI324" s="13">
        <v>11.98</v>
      </c>
      <c r="AJ324" s="13">
        <v>11.9</v>
      </c>
      <c r="AK324" s="13">
        <v>11.8</v>
      </c>
    </row>
    <row r="325" spans="1:37" s="33" customFormat="1" x14ac:dyDescent="0.3">
      <c r="A325" s="13" t="str">
        <f t="shared" si="5"/>
        <v>SDG_NoInv_Base_ReproTest02QVAXavege</v>
      </c>
      <c r="B325" s="37" t="s">
        <v>220</v>
      </c>
      <c r="C325" s="38" t="s">
        <v>262</v>
      </c>
      <c r="D325" s="130" t="s">
        <v>211</v>
      </c>
      <c r="E325" s="13" t="s">
        <v>26</v>
      </c>
      <c r="F325" s="13">
        <v>10.97</v>
      </c>
      <c r="G325" s="13">
        <v>10.63</v>
      </c>
      <c r="H325" s="13">
        <v>11.01</v>
      </c>
      <c r="I325" s="13">
        <v>11.22</v>
      </c>
      <c r="J325" s="13">
        <v>11.49</v>
      </c>
      <c r="K325" s="13">
        <v>11.73</v>
      </c>
      <c r="L325" s="13">
        <v>12</v>
      </c>
      <c r="M325" s="13">
        <v>12.28</v>
      </c>
      <c r="N325" s="13">
        <v>12.58</v>
      </c>
      <c r="O325" s="13">
        <v>13.27</v>
      </c>
      <c r="P325" s="13">
        <v>13.69</v>
      </c>
      <c r="Q325" s="13">
        <v>14.01</v>
      </c>
      <c r="R325" s="13">
        <v>14.4</v>
      </c>
      <c r="S325" s="13">
        <v>14.79</v>
      </c>
      <c r="T325" s="13">
        <v>15.21</v>
      </c>
      <c r="U325" s="13">
        <v>15.68</v>
      </c>
      <c r="V325" s="13">
        <v>16.09</v>
      </c>
      <c r="W325" s="13">
        <v>16.53</v>
      </c>
      <c r="X325" s="13">
        <v>17.02</v>
      </c>
      <c r="Y325" s="13">
        <v>17.46</v>
      </c>
      <c r="Z325" s="13">
        <v>17.88</v>
      </c>
      <c r="AA325" s="13">
        <v>18.329999999999998</v>
      </c>
      <c r="AB325" s="13">
        <v>19</v>
      </c>
      <c r="AC325" s="13">
        <v>19.55</v>
      </c>
      <c r="AD325" s="13">
        <v>20.02</v>
      </c>
      <c r="AE325" s="13">
        <v>20.48</v>
      </c>
      <c r="AF325" s="13">
        <v>20.96</v>
      </c>
      <c r="AG325" s="13">
        <v>21.39</v>
      </c>
      <c r="AH325" s="13">
        <v>21.45</v>
      </c>
      <c r="AI325" s="13">
        <v>21.35</v>
      </c>
      <c r="AJ325" s="13">
        <v>21.21</v>
      </c>
      <c r="AK325" s="13">
        <v>21.02</v>
      </c>
    </row>
    <row r="326" spans="1:37" s="33" customFormat="1" x14ac:dyDescent="0.3">
      <c r="A326" s="13" t="str">
        <f t="shared" si="5"/>
        <v>SDG_NoInv_Base_ReproTest02QVAXafats</v>
      </c>
      <c r="B326" s="37" t="s">
        <v>220</v>
      </c>
      <c r="C326" s="38" t="s">
        <v>262</v>
      </c>
      <c r="D326" s="130" t="s">
        <v>211</v>
      </c>
      <c r="E326" s="13" t="s">
        <v>27</v>
      </c>
      <c r="F326" s="13">
        <v>3.48</v>
      </c>
      <c r="G326" s="13">
        <v>3.56</v>
      </c>
      <c r="H326" s="13">
        <v>3.7</v>
      </c>
      <c r="I326" s="13">
        <v>3.78</v>
      </c>
      <c r="J326" s="13">
        <v>3.86</v>
      </c>
      <c r="K326" s="13">
        <v>3.95</v>
      </c>
      <c r="L326" s="13">
        <v>4.0599999999999996</v>
      </c>
      <c r="M326" s="13">
        <v>4.16</v>
      </c>
      <c r="N326" s="13">
        <v>4.2699999999999996</v>
      </c>
      <c r="O326" s="13">
        <v>4.49</v>
      </c>
      <c r="P326" s="13">
        <v>4.6900000000000004</v>
      </c>
      <c r="Q326" s="13">
        <v>4.84</v>
      </c>
      <c r="R326" s="13">
        <v>4.99</v>
      </c>
      <c r="S326" s="13">
        <v>5.12</v>
      </c>
      <c r="T326" s="13">
        <v>5.25</v>
      </c>
      <c r="U326" s="13">
        <v>5.39</v>
      </c>
      <c r="V326" s="13">
        <v>5.5</v>
      </c>
      <c r="W326" s="13">
        <v>5.61</v>
      </c>
      <c r="X326" s="13">
        <v>5.73</v>
      </c>
      <c r="Y326" s="13">
        <v>5.84</v>
      </c>
      <c r="Z326" s="13">
        <v>5.94</v>
      </c>
      <c r="AA326" s="13">
        <v>6.05</v>
      </c>
      <c r="AB326" s="13">
        <v>6.21</v>
      </c>
      <c r="AC326" s="13">
        <v>6.34</v>
      </c>
      <c r="AD326" s="13">
        <v>6.46</v>
      </c>
      <c r="AE326" s="13">
        <v>6.57</v>
      </c>
      <c r="AF326" s="13">
        <v>6.66</v>
      </c>
      <c r="AG326" s="13">
        <v>6.75</v>
      </c>
      <c r="AH326" s="13">
        <v>6.67</v>
      </c>
      <c r="AI326" s="13">
        <v>6.56</v>
      </c>
      <c r="AJ326" s="13">
        <v>6.46</v>
      </c>
      <c r="AK326" s="13">
        <v>6.35</v>
      </c>
    </row>
    <row r="327" spans="1:37" s="33" customFormat="1" x14ac:dyDescent="0.3">
      <c r="A327" s="13" t="str">
        <f t="shared" si="5"/>
        <v>SDG_NoInv_Base_ReproTest02QVAXadair</v>
      </c>
      <c r="B327" s="37" t="s">
        <v>220</v>
      </c>
      <c r="C327" s="38" t="s">
        <v>262</v>
      </c>
      <c r="D327" s="130" t="s">
        <v>211</v>
      </c>
      <c r="E327" s="13" t="s">
        <v>28</v>
      </c>
      <c r="F327" s="13">
        <v>10.56</v>
      </c>
      <c r="G327" s="13">
        <v>10.33</v>
      </c>
      <c r="H327" s="13">
        <v>10.58</v>
      </c>
      <c r="I327" s="13">
        <v>10.76</v>
      </c>
      <c r="J327" s="13">
        <v>11</v>
      </c>
      <c r="K327" s="13">
        <v>11.21</v>
      </c>
      <c r="L327" s="13">
        <v>11.45</v>
      </c>
      <c r="M327" s="13">
        <v>11.69</v>
      </c>
      <c r="N327" s="13">
        <v>11.96</v>
      </c>
      <c r="O327" s="13">
        <v>12.5</v>
      </c>
      <c r="P327" s="13">
        <v>12.86</v>
      </c>
      <c r="Q327" s="13">
        <v>13.12</v>
      </c>
      <c r="R327" s="13">
        <v>13.45</v>
      </c>
      <c r="S327" s="13">
        <v>13.78</v>
      </c>
      <c r="T327" s="13">
        <v>14.14</v>
      </c>
      <c r="U327" s="13">
        <v>14.54</v>
      </c>
      <c r="V327" s="13">
        <v>14.9</v>
      </c>
      <c r="W327" s="13">
        <v>15.3</v>
      </c>
      <c r="X327" s="13">
        <v>15.73</v>
      </c>
      <c r="Y327" s="13">
        <v>16.13</v>
      </c>
      <c r="Z327" s="13">
        <v>16.510000000000002</v>
      </c>
      <c r="AA327" s="13">
        <v>16.899999999999999</v>
      </c>
      <c r="AB327" s="13">
        <v>17.46</v>
      </c>
      <c r="AC327" s="13">
        <v>17.91</v>
      </c>
      <c r="AD327" s="13">
        <v>18.3</v>
      </c>
      <c r="AE327" s="13">
        <v>18.690000000000001</v>
      </c>
      <c r="AF327" s="13">
        <v>19.100000000000001</v>
      </c>
      <c r="AG327" s="13">
        <v>19.47</v>
      </c>
      <c r="AH327" s="13">
        <v>19.46</v>
      </c>
      <c r="AI327" s="13">
        <v>19.39</v>
      </c>
      <c r="AJ327" s="13">
        <v>19.309999999999999</v>
      </c>
      <c r="AK327" s="13">
        <v>19.18</v>
      </c>
    </row>
    <row r="328" spans="1:37" s="33" customFormat="1" x14ac:dyDescent="0.3">
      <c r="A328" s="13" t="str">
        <f t="shared" si="5"/>
        <v>SDG_NoInv_Base_ReproTest02QVAXagrai</v>
      </c>
      <c r="B328" s="37" t="s">
        <v>220</v>
      </c>
      <c r="C328" s="38" t="s">
        <v>262</v>
      </c>
      <c r="D328" s="130" t="s">
        <v>211</v>
      </c>
      <c r="E328" s="13" t="s">
        <v>29</v>
      </c>
      <c r="F328" s="13">
        <v>8.56</v>
      </c>
      <c r="G328" s="13">
        <v>8.4</v>
      </c>
      <c r="H328" s="13">
        <v>8.5299999999999994</v>
      </c>
      <c r="I328" s="13">
        <v>8.69</v>
      </c>
      <c r="J328" s="13">
        <v>8.8699999999999992</v>
      </c>
      <c r="K328" s="13">
        <v>8.9499999999999993</v>
      </c>
      <c r="L328" s="13">
        <v>9.0399999999999991</v>
      </c>
      <c r="M328" s="13">
        <v>9.1</v>
      </c>
      <c r="N328" s="13">
        <v>9.18</v>
      </c>
      <c r="O328" s="13">
        <v>9.3800000000000008</v>
      </c>
      <c r="P328" s="13">
        <v>9.48</v>
      </c>
      <c r="Q328" s="13">
        <v>9.5299999999999994</v>
      </c>
      <c r="R328" s="13">
        <v>9.6199999999999992</v>
      </c>
      <c r="S328" s="13">
        <v>9.69</v>
      </c>
      <c r="T328" s="13">
        <v>9.75</v>
      </c>
      <c r="U328" s="13">
        <v>9.83</v>
      </c>
      <c r="V328" s="13">
        <v>9.8699999999999992</v>
      </c>
      <c r="W328" s="13">
        <v>9.9</v>
      </c>
      <c r="X328" s="13">
        <v>9.94</v>
      </c>
      <c r="Y328" s="13">
        <v>9.99</v>
      </c>
      <c r="Z328" s="13">
        <v>10.039999999999999</v>
      </c>
      <c r="AA328" s="13">
        <v>10.1</v>
      </c>
      <c r="AB328" s="13">
        <v>10.220000000000001</v>
      </c>
      <c r="AC328" s="13">
        <v>10.29</v>
      </c>
      <c r="AD328" s="13">
        <v>10.35</v>
      </c>
      <c r="AE328" s="13">
        <v>10.42</v>
      </c>
      <c r="AF328" s="13">
        <v>10.48</v>
      </c>
      <c r="AG328" s="13">
        <v>10.49</v>
      </c>
      <c r="AH328" s="13">
        <v>10.4</v>
      </c>
      <c r="AI328" s="13">
        <v>10.32</v>
      </c>
      <c r="AJ328" s="13">
        <v>10.27</v>
      </c>
      <c r="AK328" s="13">
        <v>10.199999999999999</v>
      </c>
    </row>
    <row r="329" spans="1:37" s="33" customFormat="1" x14ac:dyDescent="0.3">
      <c r="A329" s="13" t="str">
        <f t="shared" si="5"/>
        <v>SDG_NoInv_Base_ReproTest02QVAXastar</v>
      </c>
      <c r="B329" s="37" t="s">
        <v>220</v>
      </c>
      <c r="C329" s="38" t="s">
        <v>262</v>
      </c>
      <c r="D329" s="130" t="s">
        <v>211</v>
      </c>
      <c r="E329" s="13" t="s">
        <v>30</v>
      </c>
      <c r="F329" s="13">
        <v>7.25</v>
      </c>
      <c r="G329" s="13">
        <v>7.16</v>
      </c>
      <c r="H329" s="13">
        <v>7.32</v>
      </c>
      <c r="I329" s="13">
        <v>7.47</v>
      </c>
      <c r="J329" s="13">
        <v>7.62</v>
      </c>
      <c r="K329" s="13">
        <v>7.71</v>
      </c>
      <c r="L329" s="13">
        <v>7.8</v>
      </c>
      <c r="M329" s="13">
        <v>7.89</v>
      </c>
      <c r="N329" s="13">
        <v>7.97</v>
      </c>
      <c r="O329" s="13">
        <v>8.16</v>
      </c>
      <c r="P329" s="13">
        <v>8.26</v>
      </c>
      <c r="Q329" s="13">
        <v>8.33</v>
      </c>
      <c r="R329" s="13">
        <v>8.4</v>
      </c>
      <c r="S329" s="13">
        <v>8.4600000000000009</v>
      </c>
      <c r="T329" s="13">
        <v>8.51</v>
      </c>
      <c r="U329" s="13">
        <v>8.58</v>
      </c>
      <c r="V329" s="13">
        <v>8.61</v>
      </c>
      <c r="W329" s="13">
        <v>8.6199999999999992</v>
      </c>
      <c r="X329" s="13">
        <v>8.65</v>
      </c>
      <c r="Y329" s="13">
        <v>8.67</v>
      </c>
      <c r="Z329" s="13">
        <v>8.69</v>
      </c>
      <c r="AA329" s="13">
        <v>8.7100000000000009</v>
      </c>
      <c r="AB329" s="13">
        <v>8.7799999999999994</v>
      </c>
      <c r="AC329" s="13">
        <v>8.81</v>
      </c>
      <c r="AD329" s="13">
        <v>8.83</v>
      </c>
      <c r="AE329" s="13">
        <v>8.85</v>
      </c>
      <c r="AF329" s="13">
        <v>8.8699999999999992</v>
      </c>
      <c r="AG329" s="13">
        <v>8.7100000000000009</v>
      </c>
      <c r="AH329" s="13">
        <v>8.4499999999999993</v>
      </c>
      <c r="AI329" s="13">
        <v>8.19</v>
      </c>
      <c r="AJ329" s="13">
        <v>7.94</v>
      </c>
      <c r="AK329" s="13">
        <v>7.69</v>
      </c>
    </row>
    <row r="330" spans="1:37" s="33" customFormat="1" x14ac:dyDescent="0.3">
      <c r="A330" s="13" t="str">
        <f t="shared" si="5"/>
        <v>SDG_NoInv_Base_ReproTest02QVAXafeed</v>
      </c>
      <c r="B330" s="37" t="s">
        <v>220</v>
      </c>
      <c r="C330" s="38" t="s">
        <v>262</v>
      </c>
      <c r="D330" s="130" t="s">
        <v>211</v>
      </c>
      <c r="E330" s="13" t="s">
        <v>31</v>
      </c>
      <c r="F330" s="13">
        <v>6.55</v>
      </c>
      <c r="G330" s="13">
        <v>6.51</v>
      </c>
      <c r="H330" s="13">
        <v>6.64</v>
      </c>
      <c r="I330" s="13">
        <v>6.72</v>
      </c>
      <c r="J330" s="13">
        <v>6.83</v>
      </c>
      <c r="K330" s="13">
        <v>6.97</v>
      </c>
      <c r="L330" s="13">
        <v>7.15</v>
      </c>
      <c r="M330" s="13">
        <v>7.33</v>
      </c>
      <c r="N330" s="13">
        <v>7.53</v>
      </c>
      <c r="O330" s="13">
        <v>7.82</v>
      </c>
      <c r="P330" s="13">
        <v>8.09</v>
      </c>
      <c r="Q330" s="13">
        <v>8.33</v>
      </c>
      <c r="R330" s="13">
        <v>8.6</v>
      </c>
      <c r="S330" s="13">
        <v>8.8800000000000008</v>
      </c>
      <c r="T330" s="13">
        <v>9.17</v>
      </c>
      <c r="U330" s="13">
        <v>9.52</v>
      </c>
      <c r="V330" s="13">
        <v>9.84</v>
      </c>
      <c r="W330" s="13">
        <v>10.19</v>
      </c>
      <c r="X330" s="13">
        <v>10.56</v>
      </c>
      <c r="Y330" s="13">
        <v>10.91</v>
      </c>
      <c r="Z330" s="13">
        <v>11.27</v>
      </c>
      <c r="AA330" s="13">
        <v>11.64</v>
      </c>
      <c r="AB330" s="13">
        <v>12.08</v>
      </c>
      <c r="AC330" s="13">
        <v>12.49</v>
      </c>
      <c r="AD330" s="13">
        <v>12.88</v>
      </c>
      <c r="AE330" s="13">
        <v>13.27</v>
      </c>
      <c r="AF330" s="13">
        <v>13.67</v>
      </c>
      <c r="AG330" s="13">
        <v>14.06</v>
      </c>
      <c r="AH330" s="13">
        <v>14.01</v>
      </c>
      <c r="AI330" s="13">
        <v>13.93</v>
      </c>
      <c r="AJ330" s="13">
        <v>13.87</v>
      </c>
      <c r="AK330" s="13">
        <v>13.79</v>
      </c>
    </row>
    <row r="331" spans="1:37" s="33" customFormat="1" x14ac:dyDescent="0.3">
      <c r="A331" s="13" t="str">
        <f t="shared" si="5"/>
        <v>SDG_NoInv_Base_ReproTest02QVAXabake</v>
      </c>
      <c r="B331" s="37" t="s">
        <v>220</v>
      </c>
      <c r="C331" s="38" t="s">
        <v>262</v>
      </c>
      <c r="D331" s="130" t="s">
        <v>211</v>
      </c>
      <c r="E331" s="13" t="s">
        <v>32</v>
      </c>
      <c r="F331" s="13">
        <v>22.28</v>
      </c>
      <c r="G331" s="13">
        <v>21.35</v>
      </c>
      <c r="H331" s="13">
        <v>21.78</v>
      </c>
      <c r="I331" s="13">
        <v>22.24</v>
      </c>
      <c r="J331" s="13">
        <v>22.76</v>
      </c>
      <c r="K331" s="13">
        <v>23.11</v>
      </c>
      <c r="L331" s="13">
        <v>23.51</v>
      </c>
      <c r="M331" s="13">
        <v>23.9</v>
      </c>
      <c r="N331" s="13">
        <v>24.32</v>
      </c>
      <c r="O331" s="13">
        <v>25</v>
      </c>
      <c r="P331" s="13">
        <v>25.5</v>
      </c>
      <c r="Q331" s="13">
        <v>25.91</v>
      </c>
      <c r="R331" s="13">
        <v>26.43</v>
      </c>
      <c r="S331" s="13">
        <v>26.96</v>
      </c>
      <c r="T331" s="13">
        <v>27.5</v>
      </c>
      <c r="U331" s="13">
        <v>28.08</v>
      </c>
      <c r="V331" s="13">
        <v>28.58</v>
      </c>
      <c r="W331" s="13">
        <v>29.13</v>
      </c>
      <c r="X331" s="13">
        <v>29.74</v>
      </c>
      <c r="Y331" s="13">
        <v>30.3</v>
      </c>
      <c r="Z331" s="13">
        <v>30.85</v>
      </c>
      <c r="AA331" s="13">
        <v>31.38</v>
      </c>
      <c r="AB331" s="13">
        <v>32.08</v>
      </c>
      <c r="AC331" s="13">
        <v>32.659999999999997</v>
      </c>
      <c r="AD331" s="13">
        <v>33.19</v>
      </c>
      <c r="AE331" s="13">
        <v>33.74</v>
      </c>
      <c r="AF331" s="13">
        <v>34.32</v>
      </c>
      <c r="AG331" s="13">
        <v>34.770000000000003</v>
      </c>
      <c r="AH331" s="13">
        <v>34.67</v>
      </c>
      <c r="AI331" s="13">
        <v>34.57</v>
      </c>
      <c r="AJ331" s="13">
        <v>34.47</v>
      </c>
      <c r="AK331" s="13">
        <v>34.29</v>
      </c>
    </row>
    <row r="332" spans="1:37" s="33" customFormat="1" x14ac:dyDescent="0.3">
      <c r="A332" s="13" t="str">
        <f t="shared" si="5"/>
        <v>SDG_NoInv_Base_ReproTest02QVAXasuga</v>
      </c>
      <c r="B332" s="37" t="s">
        <v>220</v>
      </c>
      <c r="C332" s="38" t="s">
        <v>262</v>
      </c>
      <c r="D332" s="130" t="s">
        <v>211</v>
      </c>
      <c r="E332" s="13" t="s">
        <v>33</v>
      </c>
      <c r="F332" s="13">
        <v>8.52</v>
      </c>
      <c r="G332" s="13">
        <v>8.2899999999999991</v>
      </c>
      <c r="H332" s="13">
        <v>8.4700000000000006</v>
      </c>
      <c r="I332" s="13">
        <v>8.65</v>
      </c>
      <c r="J332" s="13">
        <v>8.86</v>
      </c>
      <c r="K332" s="13">
        <v>8.99</v>
      </c>
      <c r="L332" s="13">
        <v>9.1199999999999992</v>
      </c>
      <c r="M332" s="13">
        <v>9.23</v>
      </c>
      <c r="N332" s="13">
        <v>9.34</v>
      </c>
      <c r="O332" s="13">
        <v>9.67</v>
      </c>
      <c r="P332" s="13">
        <v>9.81</v>
      </c>
      <c r="Q332" s="13">
        <v>9.89</v>
      </c>
      <c r="R332" s="13">
        <v>10.029999999999999</v>
      </c>
      <c r="S332" s="13">
        <v>10.17</v>
      </c>
      <c r="T332" s="13">
        <v>10.31</v>
      </c>
      <c r="U332" s="13">
        <v>10.47</v>
      </c>
      <c r="V332" s="13">
        <v>10.56</v>
      </c>
      <c r="W332" s="13">
        <v>10.67</v>
      </c>
      <c r="X332" s="13">
        <v>10.83</v>
      </c>
      <c r="Y332" s="13">
        <v>10.95</v>
      </c>
      <c r="Z332" s="13">
        <v>11.06</v>
      </c>
      <c r="AA332" s="13">
        <v>11.18</v>
      </c>
      <c r="AB332" s="13">
        <v>11.38</v>
      </c>
      <c r="AC332" s="13">
        <v>11.51</v>
      </c>
      <c r="AD332" s="13">
        <v>11.62</v>
      </c>
      <c r="AE332" s="13">
        <v>11.73</v>
      </c>
      <c r="AF332" s="13">
        <v>11.85</v>
      </c>
      <c r="AG332" s="13">
        <v>12</v>
      </c>
      <c r="AH332" s="13">
        <v>11.99</v>
      </c>
      <c r="AI332" s="13">
        <v>11.97</v>
      </c>
      <c r="AJ332" s="13">
        <v>11.96</v>
      </c>
      <c r="AK332" s="13">
        <v>11.94</v>
      </c>
    </row>
    <row r="333" spans="1:37" s="33" customFormat="1" x14ac:dyDescent="0.3">
      <c r="A333" s="13" t="str">
        <f t="shared" si="5"/>
        <v>SDG_NoInv_Base_ReproTest02QVAXaconf</v>
      </c>
      <c r="B333" s="37" t="s">
        <v>220</v>
      </c>
      <c r="C333" s="38" t="s">
        <v>262</v>
      </c>
      <c r="D333" s="130" t="s">
        <v>211</v>
      </c>
      <c r="E333" s="13" t="s">
        <v>34</v>
      </c>
      <c r="F333" s="13">
        <v>2.4900000000000002</v>
      </c>
      <c r="G333" s="13">
        <v>2.4</v>
      </c>
      <c r="H333" s="13">
        <v>2.48</v>
      </c>
      <c r="I333" s="13">
        <v>2.5299999999999998</v>
      </c>
      <c r="J333" s="13">
        <v>2.58</v>
      </c>
      <c r="K333" s="13">
        <v>2.64</v>
      </c>
      <c r="L333" s="13">
        <v>2.71</v>
      </c>
      <c r="M333" s="13">
        <v>2.78</v>
      </c>
      <c r="N333" s="13">
        <v>2.86</v>
      </c>
      <c r="O333" s="13">
        <v>3</v>
      </c>
      <c r="P333" s="13">
        <v>3.11</v>
      </c>
      <c r="Q333" s="13">
        <v>3.2</v>
      </c>
      <c r="R333" s="13">
        <v>3.32</v>
      </c>
      <c r="S333" s="13">
        <v>3.44</v>
      </c>
      <c r="T333" s="13">
        <v>3.57</v>
      </c>
      <c r="U333" s="13">
        <v>3.72</v>
      </c>
      <c r="V333" s="13">
        <v>3.85</v>
      </c>
      <c r="W333" s="13">
        <v>4</v>
      </c>
      <c r="X333" s="13">
        <v>4.1399999999999997</v>
      </c>
      <c r="Y333" s="13">
        <v>4.29</v>
      </c>
      <c r="Z333" s="13">
        <v>4.43</v>
      </c>
      <c r="AA333" s="13">
        <v>4.59</v>
      </c>
      <c r="AB333" s="13">
        <v>4.79</v>
      </c>
      <c r="AC333" s="13">
        <v>4.97</v>
      </c>
      <c r="AD333" s="13">
        <v>5.14</v>
      </c>
      <c r="AE333" s="13">
        <v>5.3</v>
      </c>
      <c r="AF333" s="13">
        <v>5.47</v>
      </c>
      <c r="AG333" s="13">
        <v>5.63</v>
      </c>
      <c r="AH333" s="13">
        <v>5.67</v>
      </c>
      <c r="AI333" s="13">
        <v>5.67</v>
      </c>
      <c r="AJ333" s="13">
        <v>5.65</v>
      </c>
      <c r="AK333" s="13">
        <v>5.61</v>
      </c>
    </row>
    <row r="334" spans="1:37" s="33" customFormat="1" x14ac:dyDescent="0.3">
      <c r="A334" s="13" t="str">
        <f t="shared" si="5"/>
        <v>SDG_NoInv_Base_ReproTest02QVAXapast</v>
      </c>
      <c r="B334" s="37" t="s">
        <v>220</v>
      </c>
      <c r="C334" s="38" t="s">
        <v>262</v>
      </c>
      <c r="D334" s="130" t="s">
        <v>211</v>
      </c>
      <c r="E334" s="13" t="s">
        <v>35</v>
      </c>
      <c r="F334" s="13">
        <v>0.65</v>
      </c>
      <c r="G334" s="13">
        <v>0.66</v>
      </c>
      <c r="H334" s="13">
        <v>0.68</v>
      </c>
      <c r="I334" s="13">
        <v>0.7</v>
      </c>
      <c r="J334" s="13">
        <v>0.72</v>
      </c>
      <c r="K334" s="13">
        <v>0.73</v>
      </c>
      <c r="L334" s="13">
        <v>0.76</v>
      </c>
      <c r="M334" s="13">
        <v>0.78</v>
      </c>
      <c r="N334" s="13">
        <v>0.8</v>
      </c>
      <c r="O334" s="13">
        <v>0.84</v>
      </c>
      <c r="P334" s="13">
        <v>0.87</v>
      </c>
      <c r="Q334" s="13">
        <v>0.9</v>
      </c>
      <c r="R334" s="13">
        <v>0.94</v>
      </c>
      <c r="S334" s="13">
        <v>0.97</v>
      </c>
      <c r="T334" s="13">
        <v>1</v>
      </c>
      <c r="U334" s="13">
        <v>1.04</v>
      </c>
      <c r="V334" s="13">
        <v>1.08</v>
      </c>
      <c r="W334" s="13">
        <v>1.1100000000000001</v>
      </c>
      <c r="X334" s="13">
        <v>1.1499999999999999</v>
      </c>
      <c r="Y334" s="13">
        <v>1.19</v>
      </c>
      <c r="Z334" s="13">
        <v>1.22</v>
      </c>
      <c r="AA334" s="13">
        <v>1.26</v>
      </c>
      <c r="AB334" s="13">
        <v>1.3</v>
      </c>
      <c r="AC334" s="13">
        <v>1.33</v>
      </c>
      <c r="AD334" s="13">
        <v>1.37</v>
      </c>
      <c r="AE334" s="13">
        <v>1.4</v>
      </c>
      <c r="AF334" s="13">
        <v>1.44</v>
      </c>
      <c r="AG334" s="13">
        <v>1.47</v>
      </c>
      <c r="AH334" s="13">
        <v>1.46</v>
      </c>
      <c r="AI334" s="13">
        <v>1.44</v>
      </c>
      <c r="AJ334" s="13">
        <v>1.42</v>
      </c>
      <c r="AK334" s="13">
        <v>1.4</v>
      </c>
    </row>
    <row r="335" spans="1:37" s="33" customFormat="1" x14ac:dyDescent="0.3">
      <c r="A335" s="13" t="str">
        <f t="shared" si="5"/>
        <v>SDG_NoInv_Base_ReproTest02QVAXaofoo</v>
      </c>
      <c r="B335" s="37" t="s">
        <v>220</v>
      </c>
      <c r="C335" s="38" t="s">
        <v>262</v>
      </c>
      <c r="D335" s="130" t="s">
        <v>211</v>
      </c>
      <c r="E335" s="13" t="s">
        <v>36</v>
      </c>
      <c r="F335" s="13">
        <v>12.41</v>
      </c>
      <c r="G335" s="13">
        <v>12.12</v>
      </c>
      <c r="H335" s="13">
        <v>12.49</v>
      </c>
      <c r="I335" s="13">
        <v>12.71</v>
      </c>
      <c r="J335" s="13">
        <v>13</v>
      </c>
      <c r="K335" s="13">
        <v>13.27</v>
      </c>
      <c r="L335" s="13">
        <v>13.57</v>
      </c>
      <c r="M335" s="13">
        <v>13.88</v>
      </c>
      <c r="N335" s="13">
        <v>14.22</v>
      </c>
      <c r="O335" s="13">
        <v>14.95</v>
      </c>
      <c r="P335" s="13">
        <v>15.4</v>
      </c>
      <c r="Q335" s="13">
        <v>15.74</v>
      </c>
      <c r="R335" s="13">
        <v>16.149999999999999</v>
      </c>
      <c r="S335" s="13">
        <v>16.57</v>
      </c>
      <c r="T335" s="13">
        <v>17.03</v>
      </c>
      <c r="U335" s="13">
        <v>17.53</v>
      </c>
      <c r="V335" s="13">
        <v>17.97</v>
      </c>
      <c r="W335" s="13">
        <v>18.440000000000001</v>
      </c>
      <c r="X335" s="13">
        <v>18.98</v>
      </c>
      <c r="Y335" s="13">
        <v>19.46</v>
      </c>
      <c r="Z335" s="13">
        <v>19.91</v>
      </c>
      <c r="AA335" s="13">
        <v>20.38</v>
      </c>
      <c r="AB335" s="13">
        <v>21.06</v>
      </c>
      <c r="AC335" s="13">
        <v>21.59</v>
      </c>
      <c r="AD335" s="13">
        <v>22.05</v>
      </c>
      <c r="AE335" s="13">
        <v>22.51</v>
      </c>
      <c r="AF335" s="13">
        <v>22.99</v>
      </c>
      <c r="AG335" s="13">
        <v>23.46</v>
      </c>
      <c r="AH335" s="13">
        <v>23.48</v>
      </c>
      <c r="AI335" s="13">
        <v>23.36</v>
      </c>
      <c r="AJ335" s="13">
        <v>23.23</v>
      </c>
      <c r="AK335" s="13">
        <v>23.04</v>
      </c>
    </row>
    <row r="336" spans="1:37" s="33" customFormat="1" x14ac:dyDescent="0.3">
      <c r="A336" s="13" t="str">
        <f t="shared" si="5"/>
        <v>SDG_NoInv_Base_ReproTest02QVAXabevt</v>
      </c>
      <c r="B336" s="37" t="s">
        <v>220</v>
      </c>
      <c r="C336" s="38" t="s">
        <v>262</v>
      </c>
      <c r="D336" s="130" t="s">
        <v>211</v>
      </c>
      <c r="E336" s="13" t="s">
        <v>37</v>
      </c>
      <c r="F336" s="13">
        <v>40.840000000000003</v>
      </c>
      <c r="G336" s="13">
        <v>40.229999999999997</v>
      </c>
      <c r="H336" s="13">
        <v>42.25</v>
      </c>
      <c r="I336" s="13">
        <v>43.2</v>
      </c>
      <c r="J336" s="13">
        <v>44.36</v>
      </c>
      <c r="K336" s="13">
        <v>45.55</v>
      </c>
      <c r="L336" s="13">
        <v>46.87</v>
      </c>
      <c r="M336" s="13">
        <v>48.26</v>
      </c>
      <c r="N336" s="13">
        <v>49.71</v>
      </c>
      <c r="O336" s="13">
        <v>53.55</v>
      </c>
      <c r="P336" s="13">
        <v>55.68</v>
      </c>
      <c r="Q336" s="13">
        <v>57.18</v>
      </c>
      <c r="R336" s="13">
        <v>58.93</v>
      </c>
      <c r="S336" s="13">
        <v>60.77</v>
      </c>
      <c r="T336" s="13">
        <v>62.79</v>
      </c>
      <c r="U336" s="13">
        <v>64.94</v>
      </c>
      <c r="V336" s="13">
        <v>66.75</v>
      </c>
      <c r="W336" s="13">
        <v>68.849999999999994</v>
      </c>
      <c r="X336" s="13">
        <v>71.180000000000007</v>
      </c>
      <c r="Y336" s="13">
        <v>73.13</v>
      </c>
      <c r="Z336" s="13">
        <v>74.95</v>
      </c>
      <c r="AA336" s="13">
        <v>76.930000000000007</v>
      </c>
      <c r="AB336" s="13">
        <v>80.260000000000005</v>
      </c>
      <c r="AC336" s="13">
        <v>82.91</v>
      </c>
      <c r="AD336" s="13">
        <v>85.03</v>
      </c>
      <c r="AE336" s="13">
        <v>87.02</v>
      </c>
      <c r="AF336" s="13">
        <v>89.08</v>
      </c>
      <c r="AG336" s="13">
        <v>91.1</v>
      </c>
      <c r="AH336" s="13">
        <v>91.75</v>
      </c>
      <c r="AI336" s="13">
        <v>91.5</v>
      </c>
      <c r="AJ336" s="13">
        <v>91.12</v>
      </c>
      <c r="AK336" s="13">
        <v>90.5</v>
      </c>
    </row>
    <row r="337" spans="1:37" s="33" customFormat="1" x14ac:dyDescent="0.3">
      <c r="A337" s="13" t="str">
        <f t="shared" si="5"/>
        <v>SDG_NoInv_Base_ReproTest02QVAXatext</v>
      </c>
      <c r="B337" s="37" t="s">
        <v>220</v>
      </c>
      <c r="C337" s="38" t="s">
        <v>262</v>
      </c>
      <c r="D337" s="130" t="s">
        <v>211</v>
      </c>
      <c r="E337" s="13" t="s">
        <v>38</v>
      </c>
      <c r="F337" s="13">
        <v>6.57</v>
      </c>
      <c r="G337" s="13">
        <v>6.07</v>
      </c>
      <c r="H337" s="13">
        <v>6.24</v>
      </c>
      <c r="I337" s="13">
        <v>6.33</v>
      </c>
      <c r="J337" s="13">
        <v>6.47</v>
      </c>
      <c r="K337" s="13">
        <v>6.6</v>
      </c>
      <c r="L337" s="13">
        <v>6.76</v>
      </c>
      <c r="M337" s="13">
        <v>6.94</v>
      </c>
      <c r="N337" s="13">
        <v>7.13</v>
      </c>
      <c r="O337" s="13">
        <v>7.52</v>
      </c>
      <c r="P337" s="13">
        <v>7.76</v>
      </c>
      <c r="Q337" s="13">
        <v>7.95</v>
      </c>
      <c r="R337" s="13">
        <v>8.16</v>
      </c>
      <c r="S337" s="13">
        <v>8.39</v>
      </c>
      <c r="T337" s="13">
        <v>8.64</v>
      </c>
      <c r="U337" s="13">
        <v>8.91</v>
      </c>
      <c r="V337" s="13">
        <v>9.17</v>
      </c>
      <c r="W337" s="13">
        <v>9.4700000000000006</v>
      </c>
      <c r="X337" s="13">
        <v>9.81</v>
      </c>
      <c r="Y337" s="13">
        <v>10.09</v>
      </c>
      <c r="Z337" s="13">
        <v>10.37</v>
      </c>
      <c r="AA337" s="13">
        <v>10.65</v>
      </c>
      <c r="AB337" s="13">
        <v>11.02</v>
      </c>
      <c r="AC337" s="13">
        <v>11.33</v>
      </c>
      <c r="AD337" s="13">
        <v>11.61</v>
      </c>
      <c r="AE337" s="13">
        <v>11.91</v>
      </c>
      <c r="AF337" s="13">
        <v>12.23</v>
      </c>
      <c r="AG337" s="13">
        <v>12.57</v>
      </c>
      <c r="AH337" s="13">
        <v>12.65</v>
      </c>
      <c r="AI337" s="13">
        <v>12.64</v>
      </c>
      <c r="AJ337" s="13">
        <v>12.61</v>
      </c>
      <c r="AK337" s="13">
        <v>12.54</v>
      </c>
    </row>
    <row r="338" spans="1:37" s="33" customFormat="1" x14ac:dyDescent="0.3">
      <c r="A338" s="13" t="str">
        <f t="shared" si="5"/>
        <v>SDG_NoInv_Base_ReproTest02QVAXaclth</v>
      </c>
      <c r="B338" s="37" t="s">
        <v>220</v>
      </c>
      <c r="C338" s="38" t="s">
        <v>262</v>
      </c>
      <c r="D338" s="130" t="s">
        <v>211</v>
      </c>
      <c r="E338" s="13" t="s">
        <v>39</v>
      </c>
      <c r="F338" s="13">
        <v>6.76</v>
      </c>
      <c r="G338" s="13">
        <v>6.2</v>
      </c>
      <c r="H338" s="13">
        <v>6.38</v>
      </c>
      <c r="I338" s="13">
        <v>6.51</v>
      </c>
      <c r="J338" s="13">
        <v>6.67</v>
      </c>
      <c r="K338" s="13">
        <v>6.8</v>
      </c>
      <c r="L338" s="13">
        <v>6.94</v>
      </c>
      <c r="M338" s="13">
        <v>7.08</v>
      </c>
      <c r="N338" s="13">
        <v>7.24</v>
      </c>
      <c r="O338" s="13">
        <v>7.55</v>
      </c>
      <c r="P338" s="13">
        <v>7.75</v>
      </c>
      <c r="Q338" s="13">
        <v>7.91</v>
      </c>
      <c r="R338" s="13">
        <v>8.11</v>
      </c>
      <c r="S338" s="13">
        <v>8.31</v>
      </c>
      <c r="T338" s="13">
        <v>8.5299999999999994</v>
      </c>
      <c r="U338" s="13">
        <v>8.7799999999999994</v>
      </c>
      <c r="V338" s="13">
        <v>9.01</v>
      </c>
      <c r="W338" s="13">
        <v>9.26</v>
      </c>
      <c r="X338" s="13">
        <v>9.5299999999999994</v>
      </c>
      <c r="Y338" s="13">
        <v>9.77</v>
      </c>
      <c r="Z338" s="13">
        <v>10.01</v>
      </c>
      <c r="AA338" s="13">
        <v>10.25</v>
      </c>
      <c r="AB338" s="13">
        <v>10.59</v>
      </c>
      <c r="AC338" s="13">
        <v>10.86</v>
      </c>
      <c r="AD338" s="13">
        <v>11.1</v>
      </c>
      <c r="AE338" s="13">
        <v>11.34</v>
      </c>
      <c r="AF338" s="13">
        <v>11.6</v>
      </c>
      <c r="AG338" s="13">
        <v>11.87</v>
      </c>
      <c r="AH338" s="13">
        <v>11.96</v>
      </c>
      <c r="AI338" s="13">
        <v>12</v>
      </c>
      <c r="AJ338" s="13">
        <v>12.01</v>
      </c>
      <c r="AK338" s="13">
        <v>11.99</v>
      </c>
    </row>
    <row r="339" spans="1:37" s="33" customFormat="1" x14ac:dyDescent="0.3">
      <c r="A339" s="13" t="str">
        <f t="shared" si="5"/>
        <v>SDG_NoInv_Base_ReproTest02QVAXaleat</v>
      </c>
      <c r="B339" s="37" t="s">
        <v>220</v>
      </c>
      <c r="C339" s="38" t="s">
        <v>262</v>
      </c>
      <c r="D339" s="130" t="s">
        <v>211</v>
      </c>
      <c r="E339" s="13" t="s">
        <v>40</v>
      </c>
      <c r="F339" s="13">
        <v>2.4500000000000002</v>
      </c>
      <c r="G339" s="13">
        <v>2.44</v>
      </c>
      <c r="H339" s="13">
        <v>2.56</v>
      </c>
      <c r="I339" s="13">
        <v>2.6</v>
      </c>
      <c r="J339" s="13">
        <v>2.66</v>
      </c>
      <c r="K339" s="13">
        <v>2.72</v>
      </c>
      <c r="L339" s="13">
        <v>2.81</v>
      </c>
      <c r="M339" s="13">
        <v>2.91</v>
      </c>
      <c r="N339" s="13">
        <v>3.02</v>
      </c>
      <c r="O339" s="13">
        <v>3.27</v>
      </c>
      <c r="P339" s="13">
        <v>3.48</v>
      </c>
      <c r="Q339" s="13">
        <v>3.64</v>
      </c>
      <c r="R339" s="13">
        <v>3.8</v>
      </c>
      <c r="S339" s="13">
        <v>3.95</v>
      </c>
      <c r="T339" s="13">
        <v>4.0999999999999996</v>
      </c>
      <c r="U339" s="13">
        <v>4.2699999999999996</v>
      </c>
      <c r="V339" s="13">
        <v>4.41</v>
      </c>
      <c r="W339" s="13">
        <v>4.5599999999999996</v>
      </c>
      <c r="X339" s="13">
        <v>4.74</v>
      </c>
      <c r="Y339" s="13">
        <v>4.88</v>
      </c>
      <c r="Z339" s="13">
        <v>5</v>
      </c>
      <c r="AA339" s="13">
        <v>5.14</v>
      </c>
      <c r="AB339" s="13">
        <v>5.34</v>
      </c>
      <c r="AC339" s="13">
        <v>5.52</v>
      </c>
      <c r="AD339" s="13">
        <v>5.69</v>
      </c>
      <c r="AE339" s="13">
        <v>5.85</v>
      </c>
      <c r="AF339" s="13">
        <v>6.01</v>
      </c>
      <c r="AG339" s="13">
        <v>6.16</v>
      </c>
      <c r="AH339" s="13">
        <v>6.06</v>
      </c>
      <c r="AI339" s="13">
        <v>5.89</v>
      </c>
      <c r="AJ339" s="13">
        <v>5.75</v>
      </c>
      <c r="AK339" s="13">
        <v>5.61</v>
      </c>
    </row>
    <row r="340" spans="1:37" s="33" customFormat="1" x14ac:dyDescent="0.3">
      <c r="A340" s="13" t="str">
        <f t="shared" si="5"/>
        <v>SDG_NoInv_Base_ReproTest02QVAXafoot</v>
      </c>
      <c r="B340" s="37" t="s">
        <v>220</v>
      </c>
      <c r="C340" s="38" t="s">
        <v>262</v>
      </c>
      <c r="D340" s="130" t="s">
        <v>211</v>
      </c>
      <c r="E340" s="13" t="s">
        <v>41</v>
      </c>
      <c r="F340" s="13">
        <v>1.91</v>
      </c>
      <c r="G340" s="13">
        <v>1.82</v>
      </c>
      <c r="H340" s="13">
        <v>1.87</v>
      </c>
      <c r="I340" s="13">
        <v>1.91</v>
      </c>
      <c r="J340" s="13">
        <v>1.95</v>
      </c>
      <c r="K340" s="13">
        <v>1.99</v>
      </c>
      <c r="L340" s="13">
        <v>2.0299999999999998</v>
      </c>
      <c r="M340" s="13">
        <v>2.08</v>
      </c>
      <c r="N340" s="13">
        <v>2.13</v>
      </c>
      <c r="O340" s="13">
        <v>2.23</v>
      </c>
      <c r="P340" s="13">
        <v>2.2999999999999998</v>
      </c>
      <c r="Q340" s="13">
        <v>2.35</v>
      </c>
      <c r="R340" s="13">
        <v>2.41</v>
      </c>
      <c r="S340" s="13">
        <v>2.4700000000000002</v>
      </c>
      <c r="T340" s="13">
        <v>2.54</v>
      </c>
      <c r="U340" s="13">
        <v>2.61</v>
      </c>
      <c r="V340" s="13">
        <v>2.67</v>
      </c>
      <c r="W340" s="13">
        <v>2.74</v>
      </c>
      <c r="X340" s="13">
        <v>2.82</v>
      </c>
      <c r="Y340" s="13">
        <v>2.9</v>
      </c>
      <c r="Z340" s="13">
        <v>2.97</v>
      </c>
      <c r="AA340" s="13">
        <v>3.04</v>
      </c>
      <c r="AB340" s="13">
        <v>3.15</v>
      </c>
      <c r="AC340" s="13">
        <v>3.24</v>
      </c>
      <c r="AD340" s="13">
        <v>3.32</v>
      </c>
      <c r="AE340" s="13">
        <v>3.4</v>
      </c>
      <c r="AF340" s="13">
        <v>3.48</v>
      </c>
      <c r="AG340" s="13">
        <v>3.56</v>
      </c>
      <c r="AH340" s="13">
        <v>3.58</v>
      </c>
      <c r="AI340" s="13">
        <v>3.58</v>
      </c>
      <c r="AJ340" s="13">
        <v>3.58</v>
      </c>
      <c r="AK340" s="13">
        <v>3.57</v>
      </c>
    </row>
    <row r="341" spans="1:37" s="33" customFormat="1" x14ac:dyDescent="0.3">
      <c r="A341" s="13" t="str">
        <f t="shared" si="5"/>
        <v>SDG_NoInv_Base_ReproTest02QVAXawood</v>
      </c>
      <c r="B341" s="37" t="s">
        <v>220</v>
      </c>
      <c r="C341" s="38" t="s">
        <v>262</v>
      </c>
      <c r="D341" s="130" t="s">
        <v>211</v>
      </c>
      <c r="E341" s="13" t="s">
        <v>42</v>
      </c>
      <c r="F341" s="13">
        <v>23.69</v>
      </c>
      <c r="G341" s="13">
        <v>22.01</v>
      </c>
      <c r="H341" s="13">
        <v>22.74</v>
      </c>
      <c r="I341" s="13">
        <v>23.17</v>
      </c>
      <c r="J341" s="13">
        <v>23.61</v>
      </c>
      <c r="K341" s="13">
        <v>24.07</v>
      </c>
      <c r="L341" s="13">
        <v>24.61</v>
      </c>
      <c r="M341" s="13">
        <v>25.2</v>
      </c>
      <c r="N341" s="13">
        <v>25.82</v>
      </c>
      <c r="O341" s="13">
        <v>26.8</v>
      </c>
      <c r="P341" s="13">
        <v>27.53</v>
      </c>
      <c r="Q341" s="13">
        <v>28.18</v>
      </c>
      <c r="R341" s="13">
        <v>28.94</v>
      </c>
      <c r="S341" s="13">
        <v>29.74</v>
      </c>
      <c r="T341" s="13">
        <v>30.6</v>
      </c>
      <c r="U341" s="13">
        <v>31.56</v>
      </c>
      <c r="V341" s="13">
        <v>32.479999999999997</v>
      </c>
      <c r="W341" s="13">
        <v>33.47</v>
      </c>
      <c r="X341" s="13">
        <v>34.56</v>
      </c>
      <c r="Y341" s="13">
        <v>35.56</v>
      </c>
      <c r="Z341" s="13">
        <v>36.549999999999997</v>
      </c>
      <c r="AA341" s="13">
        <v>37.549999999999997</v>
      </c>
      <c r="AB341" s="13">
        <v>38.65</v>
      </c>
      <c r="AC341" s="13">
        <v>39.590000000000003</v>
      </c>
      <c r="AD341" s="13">
        <v>40.51</v>
      </c>
      <c r="AE341" s="13">
        <v>41.47</v>
      </c>
      <c r="AF341" s="13">
        <v>42.48</v>
      </c>
      <c r="AG341" s="13">
        <v>43.49</v>
      </c>
      <c r="AH341" s="13">
        <v>43.47</v>
      </c>
      <c r="AI341" s="13">
        <v>43.14</v>
      </c>
      <c r="AJ341" s="13">
        <v>42.83</v>
      </c>
      <c r="AK341" s="13">
        <v>42.45</v>
      </c>
    </row>
    <row r="342" spans="1:37" s="33" customFormat="1" x14ac:dyDescent="0.3">
      <c r="A342" s="13" t="str">
        <f t="shared" si="5"/>
        <v>SDG_NoInv_Base_ReproTest02QVAXapapr</v>
      </c>
      <c r="B342" s="37" t="s">
        <v>220</v>
      </c>
      <c r="C342" s="38" t="s">
        <v>262</v>
      </c>
      <c r="D342" s="130" t="s">
        <v>211</v>
      </c>
      <c r="E342" s="13" t="s">
        <v>43</v>
      </c>
      <c r="F342" s="13">
        <v>24.02</v>
      </c>
      <c r="G342" s="13">
        <v>22.72</v>
      </c>
      <c r="H342" s="13">
        <v>23.57</v>
      </c>
      <c r="I342" s="13">
        <v>24.06</v>
      </c>
      <c r="J342" s="13">
        <v>24.51</v>
      </c>
      <c r="K342" s="13">
        <v>25.07</v>
      </c>
      <c r="L342" s="13">
        <v>25.63</v>
      </c>
      <c r="M342" s="13">
        <v>26.06</v>
      </c>
      <c r="N342" s="13">
        <v>26.72</v>
      </c>
      <c r="O342" s="13">
        <v>27.8</v>
      </c>
      <c r="P342" s="13">
        <v>28.57</v>
      </c>
      <c r="Q342" s="13">
        <v>29.26</v>
      </c>
      <c r="R342" s="13">
        <v>30.44</v>
      </c>
      <c r="S342" s="13">
        <v>31.28</v>
      </c>
      <c r="T342" s="13">
        <v>32.200000000000003</v>
      </c>
      <c r="U342" s="13">
        <v>33.24</v>
      </c>
      <c r="V342" s="13">
        <v>34.200000000000003</v>
      </c>
      <c r="W342" s="13">
        <v>35.24</v>
      </c>
      <c r="X342" s="13">
        <v>36.380000000000003</v>
      </c>
      <c r="Y342" s="13">
        <v>37.42</v>
      </c>
      <c r="Z342" s="13">
        <v>38.450000000000003</v>
      </c>
      <c r="AA342" s="13">
        <v>39.520000000000003</v>
      </c>
      <c r="AB342" s="13">
        <v>40.729999999999997</v>
      </c>
      <c r="AC342" s="13">
        <v>41.74</v>
      </c>
      <c r="AD342" s="13">
        <v>42.68</v>
      </c>
      <c r="AE342" s="13">
        <v>43.64</v>
      </c>
      <c r="AF342" s="13">
        <v>44.64</v>
      </c>
      <c r="AG342" s="13">
        <v>45.64</v>
      </c>
      <c r="AH342" s="13">
        <v>45.63</v>
      </c>
      <c r="AI342" s="13">
        <v>45.33</v>
      </c>
      <c r="AJ342" s="13">
        <v>45</v>
      </c>
      <c r="AK342" s="13">
        <v>44.59</v>
      </c>
    </row>
    <row r="343" spans="1:37" s="33" customFormat="1" x14ac:dyDescent="0.3">
      <c r="A343" s="13" t="str">
        <f t="shared" si="5"/>
        <v>SDG_NoInv_Base_ReproTest02QVAXaprnt</v>
      </c>
      <c r="B343" s="37" t="s">
        <v>220</v>
      </c>
      <c r="C343" s="38" t="s">
        <v>262</v>
      </c>
      <c r="D343" s="130" t="s">
        <v>211</v>
      </c>
      <c r="E343" s="13" t="s">
        <v>44</v>
      </c>
      <c r="F343" s="13">
        <v>16.78</v>
      </c>
      <c r="G343" s="13">
        <v>15.58</v>
      </c>
      <c r="H343" s="13">
        <v>16.100000000000001</v>
      </c>
      <c r="I343" s="13">
        <v>16.43</v>
      </c>
      <c r="J343" s="13">
        <v>16.72</v>
      </c>
      <c r="K343" s="13">
        <v>17.059999999999999</v>
      </c>
      <c r="L343" s="13">
        <v>17.440000000000001</v>
      </c>
      <c r="M343" s="13">
        <v>17.86</v>
      </c>
      <c r="N343" s="13">
        <v>18.329999999999998</v>
      </c>
      <c r="O343" s="13">
        <v>18.760000000000002</v>
      </c>
      <c r="P343" s="13">
        <v>19.260000000000002</v>
      </c>
      <c r="Q343" s="13">
        <v>19.79</v>
      </c>
      <c r="R343" s="13">
        <v>20.41</v>
      </c>
      <c r="S343" s="13">
        <v>21.04</v>
      </c>
      <c r="T343" s="13">
        <v>21.72</v>
      </c>
      <c r="U343" s="13">
        <v>22.49</v>
      </c>
      <c r="V343" s="13">
        <v>23.25</v>
      </c>
      <c r="W343" s="13">
        <v>24.06</v>
      </c>
      <c r="X343" s="13">
        <v>24.92</v>
      </c>
      <c r="Y343" s="13">
        <v>25.75</v>
      </c>
      <c r="Z343" s="13">
        <v>26.58</v>
      </c>
      <c r="AA343" s="13">
        <v>27.43</v>
      </c>
      <c r="AB343" s="13">
        <v>28.23</v>
      </c>
      <c r="AC343" s="13">
        <v>28.99</v>
      </c>
      <c r="AD343" s="13">
        <v>29.77</v>
      </c>
      <c r="AE343" s="13">
        <v>30.58</v>
      </c>
      <c r="AF343" s="13">
        <v>31.44</v>
      </c>
      <c r="AG343" s="13">
        <v>32.299999999999997</v>
      </c>
      <c r="AH343" s="13">
        <v>32.33</v>
      </c>
      <c r="AI343" s="13">
        <v>32.22</v>
      </c>
      <c r="AJ343" s="13">
        <v>32.090000000000003</v>
      </c>
      <c r="AK343" s="13">
        <v>31.89</v>
      </c>
    </row>
    <row r="344" spans="1:37" s="33" customFormat="1" x14ac:dyDescent="0.3">
      <c r="A344" s="13" t="str">
        <f t="shared" si="5"/>
        <v>SDG_NoInv_Base_ReproTest02QVAXapetr</v>
      </c>
      <c r="B344" s="37" t="s">
        <v>220</v>
      </c>
      <c r="C344" s="38" t="s">
        <v>262</v>
      </c>
      <c r="D344" s="130" t="s">
        <v>211</v>
      </c>
      <c r="E344" s="13" t="s">
        <v>45</v>
      </c>
      <c r="F344" s="13">
        <v>46.32</v>
      </c>
      <c r="G344" s="13">
        <v>28.85</v>
      </c>
      <c r="H344" s="13">
        <v>33.28</v>
      </c>
      <c r="I344" s="13">
        <v>38.35</v>
      </c>
      <c r="J344" s="13">
        <v>38.35</v>
      </c>
      <c r="K344" s="13">
        <v>38.35</v>
      </c>
      <c r="L344" s="13">
        <v>38.35</v>
      </c>
      <c r="M344" s="13">
        <v>38.35</v>
      </c>
      <c r="N344" s="13">
        <v>38.299999999999997</v>
      </c>
      <c r="O344" s="13">
        <v>16.66</v>
      </c>
      <c r="P344" s="13">
        <v>10.65</v>
      </c>
      <c r="Q344" s="13">
        <v>10.56</v>
      </c>
      <c r="R344" s="13">
        <v>10.56</v>
      </c>
      <c r="S344" s="13">
        <v>10.56</v>
      </c>
      <c r="T344" s="13">
        <v>10.56</v>
      </c>
      <c r="U344" s="13">
        <v>10.56</v>
      </c>
      <c r="V344" s="13">
        <v>10.52</v>
      </c>
      <c r="W344" s="13">
        <v>10.52</v>
      </c>
      <c r="X344" s="13">
        <v>10.57</v>
      </c>
      <c r="Y344" s="13">
        <v>10.5</v>
      </c>
      <c r="Z344" s="13">
        <v>10.43</v>
      </c>
      <c r="AA344" s="13">
        <v>10.37</v>
      </c>
      <c r="AB344" s="13">
        <v>9.4499999999999993</v>
      </c>
      <c r="AC344" s="13">
        <v>8.5299999999999994</v>
      </c>
      <c r="AD344" s="13">
        <v>7.61</v>
      </c>
      <c r="AE344" s="13">
        <v>6.69</v>
      </c>
      <c r="AF344" s="13">
        <v>5.78</v>
      </c>
      <c r="AG344" s="13">
        <v>4.82</v>
      </c>
      <c r="AH344" s="13">
        <v>3.86</v>
      </c>
      <c r="AI344" s="13">
        <v>2.9</v>
      </c>
      <c r="AJ344" s="13">
        <v>1.94</v>
      </c>
      <c r="AK344" s="13">
        <v>0.99</v>
      </c>
    </row>
    <row r="345" spans="1:37" s="33" customFormat="1" x14ac:dyDescent="0.3">
      <c r="A345" s="13" t="str">
        <f t="shared" si="5"/>
        <v>SDG_NoInv_Base_ReproTest02QVAXahydr</v>
      </c>
      <c r="B345" s="37" t="s">
        <v>220</v>
      </c>
      <c r="C345" s="38" t="s">
        <v>262</v>
      </c>
      <c r="D345" s="130" t="s">
        <v>211</v>
      </c>
      <c r="E345" s="13" t="s">
        <v>46</v>
      </c>
      <c r="F345" s="13">
        <v>0.12</v>
      </c>
      <c r="G345" s="13">
        <v>0.13</v>
      </c>
      <c r="H345" s="13">
        <v>0.31</v>
      </c>
      <c r="I345" s="13">
        <v>0.74</v>
      </c>
      <c r="J345" s="13">
        <v>0.74</v>
      </c>
      <c r="K345" s="13">
        <v>0.74</v>
      </c>
      <c r="L345" s="13">
        <v>0.74</v>
      </c>
      <c r="M345" s="13">
        <v>0.74</v>
      </c>
      <c r="N345" s="13">
        <v>0.74</v>
      </c>
      <c r="O345" s="13">
        <v>0.74</v>
      </c>
      <c r="P345" s="13">
        <v>0.74</v>
      </c>
      <c r="Q345" s="13">
        <v>0.74</v>
      </c>
      <c r="R345" s="13">
        <v>0.74</v>
      </c>
      <c r="S345" s="13">
        <v>0.74</v>
      </c>
      <c r="T345" s="13">
        <v>0.74</v>
      </c>
      <c r="U345" s="13">
        <v>0.74</v>
      </c>
      <c r="V345" s="13">
        <v>0.74</v>
      </c>
      <c r="W345" s="13">
        <v>0.74</v>
      </c>
      <c r="X345" s="13">
        <v>2.37</v>
      </c>
      <c r="Y345" s="13">
        <v>3.57</v>
      </c>
      <c r="Z345" s="13">
        <v>4.7699999999999996</v>
      </c>
      <c r="AA345" s="13">
        <v>5.98</v>
      </c>
      <c r="AB345" s="13">
        <v>6.46</v>
      </c>
      <c r="AC345" s="13">
        <v>6.95</v>
      </c>
      <c r="AD345" s="13">
        <v>7.44</v>
      </c>
      <c r="AE345" s="13">
        <v>7.93</v>
      </c>
      <c r="AF345" s="13">
        <v>8.42</v>
      </c>
      <c r="AG345" s="13">
        <v>9.49</v>
      </c>
      <c r="AH345" s="13">
        <v>10.55</v>
      </c>
      <c r="AI345" s="13">
        <v>11.62</v>
      </c>
      <c r="AJ345" s="13">
        <v>12.69</v>
      </c>
      <c r="AK345" s="13">
        <v>13.76</v>
      </c>
    </row>
    <row r="346" spans="1:37" s="33" customFormat="1" x14ac:dyDescent="0.3">
      <c r="A346" s="13" t="str">
        <f t="shared" si="5"/>
        <v>SDG_NoInv_Base_ReproTest02QVAXaammo</v>
      </c>
      <c r="B346" s="37" t="s">
        <v>220</v>
      </c>
      <c r="C346" s="38" t="s">
        <v>262</v>
      </c>
      <c r="D346" s="130" t="s">
        <v>211</v>
      </c>
      <c r="E346" s="13" t="s">
        <v>47</v>
      </c>
      <c r="F346" s="13">
        <v>2.4900000000000002</v>
      </c>
      <c r="G346" s="13">
        <v>2.34</v>
      </c>
      <c r="H346" s="13">
        <v>2.35</v>
      </c>
      <c r="I346" s="13">
        <v>2.38</v>
      </c>
      <c r="J346" s="13">
        <v>2.4</v>
      </c>
      <c r="K346" s="13">
        <v>2.42</v>
      </c>
      <c r="L346" s="13">
        <v>2.4500000000000002</v>
      </c>
      <c r="M346" s="13">
        <v>2.4900000000000002</v>
      </c>
      <c r="N346" s="13">
        <v>2.52</v>
      </c>
      <c r="O346" s="13">
        <v>2.5</v>
      </c>
      <c r="P346" s="13">
        <v>2.52</v>
      </c>
      <c r="Q346" s="13">
        <v>2.5499999999999998</v>
      </c>
      <c r="R346" s="13">
        <v>2.59</v>
      </c>
      <c r="S346" s="13">
        <v>2.63</v>
      </c>
      <c r="T346" s="13">
        <v>2.68</v>
      </c>
      <c r="U346" s="13">
        <v>2.74</v>
      </c>
      <c r="V346" s="13">
        <v>2.79</v>
      </c>
      <c r="W346" s="13">
        <v>2.86</v>
      </c>
      <c r="X346" s="13">
        <v>2.92</v>
      </c>
      <c r="Y346" s="13">
        <v>2.98</v>
      </c>
      <c r="Z346" s="13">
        <v>3.03</v>
      </c>
      <c r="AA346" s="13">
        <v>3.06</v>
      </c>
      <c r="AB346" s="13">
        <v>2.97</v>
      </c>
      <c r="AC346" s="13">
        <v>2.89</v>
      </c>
      <c r="AD346" s="13">
        <v>2.83</v>
      </c>
      <c r="AE346" s="13">
        <v>2.78</v>
      </c>
      <c r="AF346" s="13">
        <v>2.75</v>
      </c>
      <c r="AG346" s="13">
        <v>2.72</v>
      </c>
      <c r="AH346" s="13">
        <v>2.61</v>
      </c>
      <c r="AI346" s="13">
        <v>2.4900000000000002</v>
      </c>
      <c r="AJ346" s="13">
        <v>2.39</v>
      </c>
      <c r="AK346" s="13">
        <v>2.29</v>
      </c>
    </row>
    <row r="347" spans="1:37" s="33" customFormat="1" x14ac:dyDescent="0.3">
      <c r="A347" s="13" t="str">
        <f t="shared" si="5"/>
        <v>SDG_NoInv_Base_ReproTest02QVAXabchm</v>
      </c>
      <c r="B347" s="37" t="s">
        <v>220</v>
      </c>
      <c r="C347" s="38" t="s">
        <v>262</v>
      </c>
      <c r="D347" s="130" t="s">
        <v>211</v>
      </c>
      <c r="E347" s="13" t="s">
        <v>48</v>
      </c>
      <c r="F347" s="13">
        <v>22.37</v>
      </c>
      <c r="G347" s="13">
        <v>22.37</v>
      </c>
      <c r="H347" s="13">
        <v>21.77</v>
      </c>
      <c r="I347" s="13">
        <v>21.8</v>
      </c>
      <c r="J347" s="13">
        <v>21.92</v>
      </c>
      <c r="K347" s="13">
        <v>21.97</v>
      </c>
      <c r="L347" s="13">
        <v>22.03</v>
      </c>
      <c r="M347" s="13">
        <v>22.1</v>
      </c>
      <c r="N347" s="13">
        <v>22.11</v>
      </c>
      <c r="O347" s="13">
        <v>22.27</v>
      </c>
      <c r="P347" s="13">
        <v>22.23</v>
      </c>
      <c r="Q347" s="13">
        <v>22.19</v>
      </c>
      <c r="R347" s="13">
        <v>22.26</v>
      </c>
      <c r="S347" s="13">
        <v>22.36</v>
      </c>
      <c r="T347" s="13">
        <v>22.47</v>
      </c>
      <c r="U347" s="13">
        <v>22.58</v>
      </c>
      <c r="V347" s="13">
        <v>22.64</v>
      </c>
      <c r="W347" s="13">
        <v>22.77</v>
      </c>
      <c r="X347" s="13">
        <v>23</v>
      </c>
      <c r="Y347" s="13">
        <v>23.16</v>
      </c>
      <c r="Z347" s="13">
        <v>23.28</v>
      </c>
      <c r="AA347" s="13">
        <v>23.02</v>
      </c>
      <c r="AB347" s="13">
        <v>21.58</v>
      </c>
      <c r="AC347" s="13">
        <v>19.920000000000002</v>
      </c>
      <c r="AD347" s="13">
        <v>18.36</v>
      </c>
      <c r="AE347" s="13">
        <v>16.97</v>
      </c>
      <c r="AF347" s="13">
        <v>15.71</v>
      </c>
      <c r="AG347" s="13">
        <v>14.51</v>
      </c>
      <c r="AH347" s="13">
        <v>13.39</v>
      </c>
      <c r="AI347" s="13">
        <v>12.06</v>
      </c>
      <c r="AJ347" s="13">
        <v>10.8</v>
      </c>
      <c r="AK347" s="13">
        <v>9.66</v>
      </c>
    </row>
    <row r="348" spans="1:37" s="33" customFormat="1" x14ac:dyDescent="0.3">
      <c r="A348" s="13" t="str">
        <f t="shared" si="5"/>
        <v>SDG_NoInv_Base_ReproTest02QVAXaochm</v>
      </c>
      <c r="B348" s="37" t="s">
        <v>220</v>
      </c>
      <c r="C348" s="38" t="s">
        <v>262</v>
      </c>
      <c r="D348" s="130" t="s">
        <v>211</v>
      </c>
      <c r="E348" s="13" t="s">
        <v>49</v>
      </c>
      <c r="F348" s="13">
        <v>34.24</v>
      </c>
      <c r="G348" s="13">
        <v>34.24</v>
      </c>
      <c r="H348" s="13">
        <v>33.31</v>
      </c>
      <c r="I348" s="13">
        <v>33.35</v>
      </c>
      <c r="J348" s="13">
        <v>33.54</v>
      </c>
      <c r="K348" s="13">
        <v>33.619999999999997</v>
      </c>
      <c r="L348" s="13">
        <v>33.71</v>
      </c>
      <c r="M348" s="13">
        <v>33.81</v>
      </c>
      <c r="N348" s="13">
        <v>33.83</v>
      </c>
      <c r="O348" s="13">
        <v>34.08</v>
      </c>
      <c r="P348" s="13">
        <v>34.020000000000003</v>
      </c>
      <c r="Q348" s="13">
        <v>33.96</v>
      </c>
      <c r="R348" s="13">
        <v>34.07</v>
      </c>
      <c r="S348" s="13">
        <v>34.22</v>
      </c>
      <c r="T348" s="13">
        <v>34.39</v>
      </c>
      <c r="U348" s="13">
        <v>34.56</v>
      </c>
      <c r="V348" s="13">
        <v>34.64</v>
      </c>
      <c r="W348" s="13">
        <v>34.85</v>
      </c>
      <c r="X348" s="13">
        <v>35.200000000000003</v>
      </c>
      <c r="Y348" s="13">
        <v>35.450000000000003</v>
      </c>
      <c r="Z348" s="13">
        <v>35.630000000000003</v>
      </c>
      <c r="AA348" s="13">
        <v>35.229999999999997</v>
      </c>
      <c r="AB348" s="13">
        <v>33.020000000000003</v>
      </c>
      <c r="AC348" s="13">
        <v>30.48</v>
      </c>
      <c r="AD348" s="13">
        <v>28.1</v>
      </c>
      <c r="AE348" s="13">
        <v>25.97</v>
      </c>
      <c r="AF348" s="13">
        <v>24.04</v>
      </c>
      <c r="AG348" s="13">
        <v>22.21</v>
      </c>
      <c r="AH348" s="13">
        <v>20.5</v>
      </c>
      <c r="AI348" s="13">
        <v>18.45</v>
      </c>
      <c r="AJ348" s="13">
        <v>16.52</v>
      </c>
      <c r="AK348" s="13">
        <v>14.79</v>
      </c>
    </row>
    <row r="349" spans="1:37" s="33" customFormat="1" x14ac:dyDescent="0.3">
      <c r="A349" s="13" t="str">
        <f t="shared" si="5"/>
        <v>SDG_NoInv_Base_ReproTest02QVAXarubb</v>
      </c>
      <c r="B349" s="37" t="s">
        <v>220</v>
      </c>
      <c r="C349" s="38" t="s">
        <v>262</v>
      </c>
      <c r="D349" s="130" t="s">
        <v>211</v>
      </c>
      <c r="E349" s="13" t="s">
        <v>50</v>
      </c>
      <c r="F349" s="13">
        <v>6.77</v>
      </c>
      <c r="G349" s="13">
        <v>6.4</v>
      </c>
      <c r="H349" s="13">
        <v>6.66</v>
      </c>
      <c r="I349" s="13">
        <v>6.78</v>
      </c>
      <c r="J349" s="13">
        <v>6.93</v>
      </c>
      <c r="K349" s="13">
        <v>7.09</v>
      </c>
      <c r="L349" s="13">
        <v>7.27</v>
      </c>
      <c r="M349" s="13">
        <v>7.45</v>
      </c>
      <c r="N349" s="13">
        <v>7.66</v>
      </c>
      <c r="O349" s="13">
        <v>8.1</v>
      </c>
      <c r="P349" s="13">
        <v>8.3800000000000008</v>
      </c>
      <c r="Q349" s="13">
        <v>8.6199999999999992</v>
      </c>
      <c r="R349" s="13">
        <v>8.8800000000000008</v>
      </c>
      <c r="S349" s="13">
        <v>9.16</v>
      </c>
      <c r="T349" s="13">
        <v>9.4600000000000009</v>
      </c>
      <c r="U349" s="13">
        <v>9.7899999999999991</v>
      </c>
      <c r="V349" s="13">
        <v>10.119999999999999</v>
      </c>
      <c r="W349" s="13">
        <v>10.47</v>
      </c>
      <c r="X349" s="13">
        <v>10.83</v>
      </c>
      <c r="Y349" s="13">
        <v>11.15</v>
      </c>
      <c r="Z349" s="13">
        <v>11.48</v>
      </c>
      <c r="AA349" s="13">
        <v>11.8</v>
      </c>
      <c r="AB349" s="13">
        <v>12.32</v>
      </c>
      <c r="AC349" s="13">
        <v>12.79</v>
      </c>
      <c r="AD349" s="13">
        <v>13.23</v>
      </c>
      <c r="AE349" s="13">
        <v>13.67</v>
      </c>
      <c r="AF349" s="13">
        <v>14.12</v>
      </c>
      <c r="AG349" s="13">
        <v>14.57</v>
      </c>
      <c r="AH349" s="13">
        <v>14.74</v>
      </c>
      <c r="AI349" s="13">
        <v>14.79</v>
      </c>
      <c r="AJ349" s="13">
        <v>14.81</v>
      </c>
      <c r="AK349" s="13">
        <v>14.78</v>
      </c>
    </row>
    <row r="350" spans="1:37" s="33" customFormat="1" x14ac:dyDescent="0.3">
      <c r="A350" s="13" t="str">
        <f t="shared" si="5"/>
        <v>SDG_NoInv_Base_ReproTest02QVAXaplas</v>
      </c>
      <c r="B350" s="37" t="s">
        <v>220</v>
      </c>
      <c r="C350" s="38" t="s">
        <v>262</v>
      </c>
      <c r="D350" s="130" t="s">
        <v>211</v>
      </c>
      <c r="E350" s="13" t="s">
        <v>51</v>
      </c>
      <c r="F350" s="13">
        <v>15.43</v>
      </c>
      <c r="G350" s="13">
        <v>14.48</v>
      </c>
      <c r="H350" s="13">
        <v>14.9</v>
      </c>
      <c r="I350" s="13">
        <v>15.17</v>
      </c>
      <c r="J350" s="13">
        <v>15.45</v>
      </c>
      <c r="K350" s="13">
        <v>15.74</v>
      </c>
      <c r="L350" s="13">
        <v>16.079999999999998</v>
      </c>
      <c r="M350" s="13">
        <v>16.45</v>
      </c>
      <c r="N350" s="13">
        <v>16.850000000000001</v>
      </c>
      <c r="O350" s="13">
        <v>17.510000000000002</v>
      </c>
      <c r="P350" s="13">
        <v>17.98</v>
      </c>
      <c r="Q350" s="13">
        <v>18.39</v>
      </c>
      <c r="R350" s="13">
        <v>18.88</v>
      </c>
      <c r="S350" s="13">
        <v>19.39</v>
      </c>
      <c r="T350" s="13">
        <v>19.95</v>
      </c>
      <c r="U350" s="13">
        <v>20.57</v>
      </c>
      <c r="V350" s="13">
        <v>21.17</v>
      </c>
      <c r="W350" s="13">
        <v>21.81</v>
      </c>
      <c r="X350" s="13">
        <v>22.53</v>
      </c>
      <c r="Y350" s="13">
        <v>23.19</v>
      </c>
      <c r="Z350" s="13">
        <v>23.82</v>
      </c>
      <c r="AA350" s="13">
        <v>24.46</v>
      </c>
      <c r="AB350" s="13">
        <v>25.08</v>
      </c>
      <c r="AC350" s="13">
        <v>25.62</v>
      </c>
      <c r="AD350" s="13">
        <v>26.17</v>
      </c>
      <c r="AE350" s="13">
        <v>26.75</v>
      </c>
      <c r="AF350" s="13">
        <v>27.38</v>
      </c>
      <c r="AG350" s="13">
        <v>27.98</v>
      </c>
      <c r="AH350" s="13">
        <v>27.9</v>
      </c>
      <c r="AI350" s="13">
        <v>27.73</v>
      </c>
      <c r="AJ350" s="13">
        <v>27.51</v>
      </c>
      <c r="AK350" s="13">
        <v>27.24</v>
      </c>
    </row>
    <row r="351" spans="1:37" s="33" customFormat="1" x14ac:dyDescent="0.3">
      <c r="A351" s="13" t="str">
        <f t="shared" si="5"/>
        <v>SDG_NoInv_Base_ReproTest02QVAXanmet</v>
      </c>
      <c r="B351" s="37" t="s">
        <v>220</v>
      </c>
      <c r="C351" s="38" t="s">
        <v>262</v>
      </c>
      <c r="D351" s="130" t="s">
        <v>211</v>
      </c>
      <c r="E351" s="13" t="s">
        <v>52</v>
      </c>
      <c r="F351" s="13">
        <v>17.63</v>
      </c>
      <c r="G351" s="13">
        <v>16.3</v>
      </c>
      <c r="H351" s="13">
        <v>16.850000000000001</v>
      </c>
      <c r="I351" s="13">
        <v>17.170000000000002</v>
      </c>
      <c r="J351" s="13">
        <v>17.52</v>
      </c>
      <c r="K351" s="13">
        <v>17.89</v>
      </c>
      <c r="L351" s="13">
        <v>18.329999999999998</v>
      </c>
      <c r="M351" s="13">
        <v>18.829999999999998</v>
      </c>
      <c r="N351" s="13">
        <v>19.36</v>
      </c>
      <c r="O351" s="13">
        <v>20.21</v>
      </c>
      <c r="P351" s="13">
        <v>20.87</v>
      </c>
      <c r="Q351" s="13">
        <v>21.44</v>
      </c>
      <c r="R351" s="13">
        <v>22.09</v>
      </c>
      <c r="S351" s="13">
        <v>22.77</v>
      </c>
      <c r="T351" s="13">
        <v>23.5</v>
      </c>
      <c r="U351" s="13">
        <v>24.33</v>
      </c>
      <c r="V351" s="13">
        <v>25.16</v>
      </c>
      <c r="W351" s="13">
        <v>26.03</v>
      </c>
      <c r="X351" s="13">
        <v>26.9</v>
      </c>
      <c r="Y351" s="13">
        <v>27.75</v>
      </c>
      <c r="Z351" s="13">
        <v>28.62</v>
      </c>
      <c r="AA351" s="13">
        <v>29.49</v>
      </c>
      <c r="AB351" s="13">
        <v>30.42</v>
      </c>
      <c r="AC351" s="13">
        <v>31.27</v>
      </c>
      <c r="AD351" s="13">
        <v>32.15</v>
      </c>
      <c r="AE351" s="13">
        <v>33.06</v>
      </c>
      <c r="AF351" s="13">
        <v>34.020000000000003</v>
      </c>
      <c r="AG351" s="13">
        <v>34.909999999999997</v>
      </c>
      <c r="AH351" s="13">
        <v>34.869999999999997</v>
      </c>
      <c r="AI351" s="13">
        <v>34.64</v>
      </c>
      <c r="AJ351" s="13">
        <v>34.43</v>
      </c>
      <c r="AK351" s="13">
        <v>34.14</v>
      </c>
    </row>
    <row r="352" spans="1:37" s="33" customFormat="1" x14ac:dyDescent="0.3">
      <c r="A352" s="13" t="str">
        <f t="shared" si="5"/>
        <v>SDG_NoInv_Base_ReproTest02QVAXairon</v>
      </c>
      <c r="B352" s="37" t="s">
        <v>220</v>
      </c>
      <c r="C352" s="38" t="s">
        <v>262</v>
      </c>
      <c r="D352" s="130" t="s">
        <v>211</v>
      </c>
      <c r="E352" s="13" t="s">
        <v>53</v>
      </c>
      <c r="F352" s="13">
        <v>20.84</v>
      </c>
      <c r="G352" s="13">
        <v>19.59</v>
      </c>
      <c r="H352" s="13">
        <v>19.86</v>
      </c>
      <c r="I352" s="13">
        <v>19.899999999999999</v>
      </c>
      <c r="J352" s="13">
        <v>20.03</v>
      </c>
      <c r="K352" s="13">
        <v>20.25</v>
      </c>
      <c r="L352" s="13">
        <v>20.56</v>
      </c>
      <c r="M352" s="13">
        <v>21.04</v>
      </c>
      <c r="N352" s="13">
        <v>21.5</v>
      </c>
      <c r="O352" s="13">
        <v>22.45</v>
      </c>
      <c r="P352" s="13">
        <v>23.05</v>
      </c>
      <c r="Q352" s="13">
        <v>23.49</v>
      </c>
      <c r="R352" s="13">
        <v>23.96</v>
      </c>
      <c r="S352" s="13">
        <v>24.47</v>
      </c>
      <c r="T352" s="13">
        <v>25.02</v>
      </c>
      <c r="U352" s="13">
        <v>25.68</v>
      </c>
      <c r="V352" s="13">
        <v>26.5</v>
      </c>
      <c r="W352" s="13">
        <v>27.28</v>
      </c>
      <c r="X352" s="13">
        <v>27.95</v>
      </c>
      <c r="Y352" s="13">
        <v>28.7</v>
      </c>
      <c r="Z352" s="13">
        <v>29.39</v>
      </c>
      <c r="AA352" s="13">
        <v>30.19</v>
      </c>
      <c r="AB352" s="13">
        <v>30.12</v>
      </c>
      <c r="AC352" s="13">
        <v>30.42</v>
      </c>
      <c r="AD352" s="13">
        <v>31.09</v>
      </c>
      <c r="AE352" s="13">
        <v>31.9</v>
      </c>
      <c r="AF352" s="13">
        <v>32.770000000000003</v>
      </c>
      <c r="AG352" s="13">
        <v>33.53</v>
      </c>
      <c r="AH352" s="13">
        <v>32.880000000000003</v>
      </c>
      <c r="AI352" s="13">
        <v>32.450000000000003</v>
      </c>
      <c r="AJ352" s="13">
        <v>32.159999999999997</v>
      </c>
      <c r="AK352" s="13">
        <v>31.9</v>
      </c>
    </row>
    <row r="353" spans="1:37" s="33" customFormat="1" x14ac:dyDescent="0.3">
      <c r="A353" s="13" t="str">
        <f t="shared" si="5"/>
        <v>SDG_NoInv_Base_ReproTest02QVAXanfrm</v>
      </c>
      <c r="B353" s="37" t="s">
        <v>220</v>
      </c>
      <c r="C353" s="38" t="s">
        <v>262</v>
      </c>
      <c r="D353" s="130" t="s">
        <v>211</v>
      </c>
      <c r="E353" s="13" t="s">
        <v>54</v>
      </c>
      <c r="F353" s="13">
        <v>13.07</v>
      </c>
      <c r="G353" s="13">
        <v>11.73</v>
      </c>
      <c r="H353" s="13">
        <v>11.34</v>
      </c>
      <c r="I353" s="13">
        <v>10.58</v>
      </c>
      <c r="J353" s="13">
        <v>10.3</v>
      </c>
      <c r="K353" s="13">
        <v>10.27</v>
      </c>
      <c r="L353" s="13">
        <v>10.52</v>
      </c>
      <c r="M353" s="13">
        <v>11.42</v>
      </c>
      <c r="N353" s="13">
        <v>12.18</v>
      </c>
      <c r="O353" s="13">
        <v>14.58</v>
      </c>
      <c r="P353" s="13">
        <v>15.78</v>
      </c>
      <c r="Q353" s="13">
        <v>16.37</v>
      </c>
      <c r="R353" s="13">
        <v>16.79</v>
      </c>
      <c r="S353" s="13">
        <v>17.309999999999999</v>
      </c>
      <c r="T353" s="13">
        <v>17.89</v>
      </c>
      <c r="U353" s="13">
        <v>18.690000000000001</v>
      </c>
      <c r="V353" s="13">
        <v>20.32</v>
      </c>
      <c r="W353" s="13">
        <v>21.74</v>
      </c>
      <c r="X353" s="13">
        <v>22.32</v>
      </c>
      <c r="Y353" s="13">
        <v>23.32</v>
      </c>
      <c r="Z353" s="13">
        <v>24.07</v>
      </c>
      <c r="AA353" s="13">
        <v>25.21</v>
      </c>
      <c r="AB353" s="13">
        <v>21.61</v>
      </c>
      <c r="AC353" s="13">
        <v>20.27</v>
      </c>
      <c r="AD353" s="13">
        <v>20.63</v>
      </c>
      <c r="AE353" s="13">
        <v>21.44</v>
      </c>
      <c r="AF353" s="13">
        <v>22.39</v>
      </c>
      <c r="AG353" s="13">
        <v>22.94</v>
      </c>
      <c r="AH353" s="13">
        <v>19.579999999999998</v>
      </c>
      <c r="AI353" s="13">
        <v>17.399999999999999</v>
      </c>
      <c r="AJ353" s="13">
        <v>16.37</v>
      </c>
      <c r="AK353" s="13">
        <v>15.6</v>
      </c>
    </row>
    <row r="354" spans="1:37" s="33" customFormat="1" x14ac:dyDescent="0.3">
      <c r="A354" s="13" t="str">
        <f t="shared" si="5"/>
        <v>SDG_NoInv_Base_ReproTest02QVAXametp</v>
      </c>
      <c r="B354" s="37" t="s">
        <v>220</v>
      </c>
      <c r="C354" s="38" t="s">
        <v>262</v>
      </c>
      <c r="D354" s="130" t="s">
        <v>211</v>
      </c>
      <c r="E354" s="13" t="s">
        <v>55</v>
      </c>
      <c r="F354" s="13">
        <v>33.25</v>
      </c>
      <c r="G354" s="13">
        <v>29.96</v>
      </c>
      <c r="H354" s="13">
        <v>30.91</v>
      </c>
      <c r="I354" s="13">
        <v>31.34</v>
      </c>
      <c r="J354" s="13">
        <v>31.88</v>
      </c>
      <c r="K354" s="13">
        <v>32.5</v>
      </c>
      <c r="L354" s="13">
        <v>33.29</v>
      </c>
      <c r="M354" s="13">
        <v>34.22</v>
      </c>
      <c r="N354" s="13">
        <v>35.18</v>
      </c>
      <c r="O354" s="13">
        <v>37.020000000000003</v>
      </c>
      <c r="P354" s="13">
        <v>38.200000000000003</v>
      </c>
      <c r="Q354" s="13">
        <v>39.15</v>
      </c>
      <c r="R354" s="13">
        <v>40.25</v>
      </c>
      <c r="S354" s="13">
        <v>41.45</v>
      </c>
      <c r="T354" s="13">
        <v>42.73</v>
      </c>
      <c r="U354" s="13">
        <v>44.2</v>
      </c>
      <c r="V354" s="13">
        <v>45.86</v>
      </c>
      <c r="W354" s="13">
        <v>47.42</v>
      </c>
      <c r="X354" s="13">
        <v>48.71</v>
      </c>
      <c r="Y354" s="13">
        <v>50.27</v>
      </c>
      <c r="Z354" s="13">
        <v>51.8</v>
      </c>
      <c r="AA354" s="13">
        <v>53.43</v>
      </c>
      <c r="AB354" s="13">
        <v>54.96</v>
      </c>
      <c r="AC354" s="13">
        <v>56.47</v>
      </c>
      <c r="AD354" s="13">
        <v>58.21</v>
      </c>
      <c r="AE354" s="13">
        <v>60.07</v>
      </c>
      <c r="AF354" s="13">
        <v>62.04</v>
      </c>
      <c r="AG354" s="13">
        <v>63.84</v>
      </c>
      <c r="AH354" s="13">
        <v>63.64</v>
      </c>
      <c r="AI354" s="13">
        <v>63.18</v>
      </c>
      <c r="AJ354" s="13">
        <v>62.86</v>
      </c>
      <c r="AK354" s="13">
        <v>62.46</v>
      </c>
    </row>
    <row r="355" spans="1:37" s="33" customFormat="1" x14ac:dyDescent="0.3">
      <c r="A355" s="13" t="str">
        <f t="shared" si="5"/>
        <v>SDG_NoInv_Base_ReproTest02QVAXamach</v>
      </c>
      <c r="B355" s="37" t="s">
        <v>220</v>
      </c>
      <c r="C355" s="38" t="s">
        <v>262</v>
      </c>
      <c r="D355" s="130" t="s">
        <v>211</v>
      </c>
      <c r="E355" s="13" t="s">
        <v>56</v>
      </c>
      <c r="F355" s="13">
        <v>38.67</v>
      </c>
      <c r="G355" s="13">
        <v>34.78</v>
      </c>
      <c r="H355" s="13">
        <v>35.869999999999997</v>
      </c>
      <c r="I355" s="13">
        <v>36.299999999999997</v>
      </c>
      <c r="J355" s="13">
        <v>36.880000000000003</v>
      </c>
      <c r="K355" s="13">
        <v>37.590000000000003</v>
      </c>
      <c r="L355" s="13">
        <v>38.520000000000003</v>
      </c>
      <c r="M355" s="13">
        <v>39.74</v>
      </c>
      <c r="N355" s="13">
        <v>40.950000000000003</v>
      </c>
      <c r="O355" s="13">
        <v>43.26</v>
      </c>
      <c r="P355" s="13">
        <v>44.71</v>
      </c>
      <c r="Q355" s="13">
        <v>45.88</v>
      </c>
      <c r="R355" s="13">
        <v>47.16</v>
      </c>
      <c r="S355" s="13">
        <v>48.55</v>
      </c>
      <c r="T355" s="13">
        <v>50.07</v>
      </c>
      <c r="U355" s="13">
        <v>51.83</v>
      </c>
      <c r="V355" s="13">
        <v>53.77</v>
      </c>
      <c r="W355" s="13">
        <v>55.59</v>
      </c>
      <c r="X355" s="13">
        <v>57.17</v>
      </c>
      <c r="Y355" s="13">
        <v>59.07</v>
      </c>
      <c r="Z355" s="13">
        <v>60.94</v>
      </c>
      <c r="AA355" s="13">
        <v>62.93</v>
      </c>
      <c r="AB355" s="13">
        <v>64.14</v>
      </c>
      <c r="AC355" s="13">
        <v>65.599999999999994</v>
      </c>
      <c r="AD355" s="13">
        <v>67.63</v>
      </c>
      <c r="AE355" s="13">
        <v>69.91</v>
      </c>
      <c r="AF355" s="13">
        <v>72.319999999999993</v>
      </c>
      <c r="AG355" s="13">
        <v>74.47</v>
      </c>
      <c r="AH355" s="13">
        <v>73.41</v>
      </c>
      <c r="AI355" s="13">
        <v>72.22</v>
      </c>
      <c r="AJ355" s="13">
        <v>71.52</v>
      </c>
      <c r="AK355" s="13">
        <v>70.8</v>
      </c>
    </row>
    <row r="356" spans="1:37" s="33" customFormat="1" x14ac:dyDescent="0.3">
      <c r="A356" s="13" t="str">
        <f t="shared" si="5"/>
        <v>SDG_NoInv_Base_ReproTest02QVAXafcel</v>
      </c>
      <c r="B356" s="37" t="s">
        <v>220</v>
      </c>
      <c r="C356" s="38" t="s">
        <v>262</v>
      </c>
      <c r="D356" s="130" t="s">
        <v>211</v>
      </c>
      <c r="E356" s="13" t="s">
        <v>57</v>
      </c>
      <c r="F356" s="13">
        <v>0.28999999999999998</v>
      </c>
      <c r="G356" s="13">
        <v>0.28999999999999998</v>
      </c>
      <c r="H356" s="13">
        <v>0.28999999999999998</v>
      </c>
      <c r="I356" s="13">
        <v>0.28999999999999998</v>
      </c>
      <c r="J356" s="13">
        <v>0.28999999999999998</v>
      </c>
      <c r="K356" s="13">
        <v>0.28999999999999998</v>
      </c>
      <c r="L356" s="13">
        <v>0.28999999999999998</v>
      </c>
      <c r="M356" s="13">
        <v>0.28999999999999998</v>
      </c>
      <c r="N356" s="13">
        <v>0.28999999999999998</v>
      </c>
      <c r="O356" s="13">
        <v>0.28999999999999998</v>
      </c>
      <c r="P356" s="13">
        <v>0.28999999999999998</v>
      </c>
      <c r="Q356" s="13">
        <v>0.28999999999999998</v>
      </c>
      <c r="R356" s="13">
        <v>0.28999999999999998</v>
      </c>
      <c r="S356" s="13">
        <v>0.28999999999999998</v>
      </c>
      <c r="T356" s="13">
        <v>0.28999999999999998</v>
      </c>
      <c r="U356" s="13">
        <v>0.28999999999999998</v>
      </c>
      <c r="V356" s="13">
        <v>0.28999999999999998</v>
      </c>
      <c r="W356" s="13">
        <v>0.28999999999999998</v>
      </c>
      <c r="X356" s="13">
        <v>0.28999999999999998</v>
      </c>
      <c r="Y356" s="13">
        <v>4.22</v>
      </c>
      <c r="Z356" s="13">
        <v>8.44</v>
      </c>
      <c r="AA356" s="13">
        <v>12.66</v>
      </c>
      <c r="AB356" s="13">
        <v>13.65</v>
      </c>
      <c r="AC356" s="13">
        <v>14.64</v>
      </c>
      <c r="AD356" s="13">
        <v>15.63</v>
      </c>
      <c r="AE356" s="13">
        <v>16.62</v>
      </c>
      <c r="AF356" s="13">
        <v>17.61</v>
      </c>
      <c r="AG356" s="13">
        <v>17.559999999999999</v>
      </c>
      <c r="AH356" s="13">
        <v>17.52</v>
      </c>
      <c r="AI356" s="13">
        <v>17.47</v>
      </c>
      <c r="AJ356" s="13">
        <v>17.43</v>
      </c>
      <c r="AK356" s="13">
        <v>17.38</v>
      </c>
    </row>
    <row r="357" spans="1:37" s="33" customFormat="1" x14ac:dyDescent="0.3">
      <c r="A357" s="13" t="str">
        <f t="shared" si="5"/>
        <v>SDG_NoInv_Base_ReproTest02QVAXaelct</v>
      </c>
      <c r="B357" s="37" t="s">
        <v>220</v>
      </c>
      <c r="C357" s="38" t="s">
        <v>262</v>
      </c>
      <c r="D357" s="130" t="s">
        <v>211</v>
      </c>
      <c r="E357" s="13" t="s">
        <v>58</v>
      </c>
      <c r="F357" s="13">
        <v>0.08</v>
      </c>
      <c r="G357" s="13">
        <v>0.08</v>
      </c>
      <c r="H357" s="13">
        <v>0.08</v>
      </c>
      <c r="I357" s="13">
        <v>0.08</v>
      </c>
      <c r="J357" s="13">
        <v>0.08</v>
      </c>
      <c r="K357" s="13">
        <v>0.08</v>
      </c>
      <c r="L357" s="13">
        <v>0.08</v>
      </c>
      <c r="M357" s="13">
        <v>0.08</v>
      </c>
      <c r="N357" s="13">
        <v>0.08</v>
      </c>
      <c r="O357" s="13">
        <v>0.08</v>
      </c>
      <c r="P357" s="13">
        <v>0.08</v>
      </c>
      <c r="Q357" s="13">
        <v>0.08</v>
      </c>
      <c r="R357" s="13">
        <v>0.08</v>
      </c>
      <c r="S357" s="13">
        <v>0.08</v>
      </c>
      <c r="T357" s="13">
        <v>0.08</v>
      </c>
      <c r="U357" s="13">
        <v>0.08</v>
      </c>
      <c r="V357" s="13">
        <v>0.08</v>
      </c>
      <c r="W357" s="13">
        <v>0.08</v>
      </c>
      <c r="X357" s="13">
        <v>3.19</v>
      </c>
      <c r="Y357" s="13">
        <v>3.19</v>
      </c>
      <c r="Z357" s="13">
        <v>1.76</v>
      </c>
      <c r="AA357" s="13">
        <v>1.76</v>
      </c>
      <c r="AB357" s="13">
        <v>1.76</v>
      </c>
      <c r="AC357" s="13">
        <v>1.76</v>
      </c>
      <c r="AD357" s="13">
        <v>0.99</v>
      </c>
      <c r="AE357" s="13">
        <v>0.99</v>
      </c>
      <c r="AF357" s="13">
        <v>0.99</v>
      </c>
      <c r="AG357" s="13">
        <v>0.99</v>
      </c>
      <c r="AH357" s="13">
        <v>0.99</v>
      </c>
      <c r="AI357" s="13">
        <v>7.46</v>
      </c>
      <c r="AJ357" s="13">
        <v>7.46</v>
      </c>
      <c r="AK357" s="13">
        <v>7.46</v>
      </c>
    </row>
    <row r="358" spans="1:37" s="33" customFormat="1" x14ac:dyDescent="0.3">
      <c r="A358" s="13" t="str">
        <f t="shared" si="5"/>
        <v>SDG_NoInv_Base_ReproTest02QVAXaemch</v>
      </c>
      <c r="B358" s="37" t="s">
        <v>220</v>
      </c>
      <c r="C358" s="38" t="s">
        <v>262</v>
      </c>
      <c r="D358" s="130" t="s">
        <v>211</v>
      </c>
      <c r="E358" s="13" t="s">
        <v>59</v>
      </c>
      <c r="F358" s="13">
        <v>8.99</v>
      </c>
      <c r="G358" s="13">
        <v>8.2200000000000006</v>
      </c>
      <c r="H358" s="13">
        <v>8.43</v>
      </c>
      <c r="I358" s="13">
        <v>8.4700000000000006</v>
      </c>
      <c r="J358" s="13">
        <v>8.56</v>
      </c>
      <c r="K358" s="13">
        <v>8.6999999999999993</v>
      </c>
      <c r="L358" s="13">
        <v>8.91</v>
      </c>
      <c r="M358" s="13">
        <v>9.24</v>
      </c>
      <c r="N358" s="13">
        <v>9.5500000000000007</v>
      </c>
      <c r="O358" s="13">
        <v>10.19</v>
      </c>
      <c r="P358" s="13">
        <v>10.56</v>
      </c>
      <c r="Q358" s="13">
        <v>10.83</v>
      </c>
      <c r="R358" s="13">
        <v>11.13</v>
      </c>
      <c r="S358" s="13">
        <v>11.46</v>
      </c>
      <c r="T358" s="13">
        <v>11.83</v>
      </c>
      <c r="U358" s="13">
        <v>12.25</v>
      </c>
      <c r="V358" s="13">
        <v>12.72</v>
      </c>
      <c r="W358" s="13">
        <v>13.18</v>
      </c>
      <c r="X358" s="13">
        <v>13.6</v>
      </c>
      <c r="Y358" s="13">
        <v>14.07</v>
      </c>
      <c r="Z358" s="13">
        <v>14.52</v>
      </c>
      <c r="AA358" s="13">
        <v>15.01</v>
      </c>
      <c r="AB358" s="13">
        <v>15.06</v>
      </c>
      <c r="AC358" s="13">
        <v>15.25</v>
      </c>
      <c r="AD358" s="13">
        <v>15.68</v>
      </c>
      <c r="AE358" s="13">
        <v>16.2</v>
      </c>
      <c r="AF358" s="13">
        <v>16.75</v>
      </c>
      <c r="AG358" s="13">
        <v>17.3</v>
      </c>
      <c r="AH358" s="13">
        <v>16.829999999999998</v>
      </c>
      <c r="AI358" s="13">
        <v>16.329999999999998</v>
      </c>
      <c r="AJ358" s="13">
        <v>16.09</v>
      </c>
      <c r="AK358" s="13">
        <v>15.84</v>
      </c>
    </row>
    <row r="359" spans="1:37" s="33" customFormat="1" x14ac:dyDescent="0.3">
      <c r="A359" s="13" t="str">
        <f t="shared" si="5"/>
        <v>SDG_NoInv_Base_ReproTest02QVAXasequ</v>
      </c>
      <c r="B359" s="37" t="s">
        <v>220</v>
      </c>
      <c r="C359" s="38" t="s">
        <v>262</v>
      </c>
      <c r="D359" s="130" t="s">
        <v>211</v>
      </c>
      <c r="E359" s="13" t="s">
        <v>60</v>
      </c>
      <c r="F359" s="13">
        <v>8.7799999999999994</v>
      </c>
      <c r="G359" s="13">
        <v>8.33</v>
      </c>
      <c r="H359" s="13">
        <v>8.58</v>
      </c>
      <c r="I359" s="13">
        <v>8.6199999999999992</v>
      </c>
      <c r="J359" s="13">
        <v>8.73</v>
      </c>
      <c r="K359" s="13">
        <v>8.8800000000000008</v>
      </c>
      <c r="L359" s="13">
        <v>9.1</v>
      </c>
      <c r="M359" s="13">
        <v>9.4499999999999993</v>
      </c>
      <c r="N359" s="13">
        <v>9.77</v>
      </c>
      <c r="O359" s="13">
        <v>10.42</v>
      </c>
      <c r="P359" s="13">
        <v>10.8</v>
      </c>
      <c r="Q359" s="13">
        <v>11.11</v>
      </c>
      <c r="R359" s="13">
        <v>11.42</v>
      </c>
      <c r="S359" s="13">
        <v>11.77</v>
      </c>
      <c r="T359" s="13">
        <v>12.16</v>
      </c>
      <c r="U359" s="13">
        <v>12.61</v>
      </c>
      <c r="V359" s="13">
        <v>13.04</v>
      </c>
      <c r="W359" s="13">
        <v>13.5</v>
      </c>
      <c r="X359" s="13">
        <v>14.02</v>
      </c>
      <c r="Y359" s="13">
        <v>14.52</v>
      </c>
      <c r="Z359" s="13">
        <v>15.01</v>
      </c>
      <c r="AA359" s="13">
        <v>15.55</v>
      </c>
      <c r="AB359" s="13">
        <v>15.62</v>
      </c>
      <c r="AC359" s="13">
        <v>15.83</v>
      </c>
      <c r="AD359" s="13">
        <v>16.28</v>
      </c>
      <c r="AE359" s="13">
        <v>16.809999999999999</v>
      </c>
      <c r="AF359" s="13">
        <v>17.38</v>
      </c>
      <c r="AG359" s="13">
        <v>17.899999999999999</v>
      </c>
      <c r="AH359" s="13">
        <v>17.329999999999998</v>
      </c>
      <c r="AI359" s="13">
        <v>16.73</v>
      </c>
      <c r="AJ359" s="13">
        <v>16.39</v>
      </c>
      <c r="AK359" s="13">
        <v>16.09</v>
      </c>
    </row>
    <row r="360" spans="1:37" s="33" customFormat="1" x14ac:dyDescent="0.3">
      <c r="A360" s="13" t="str">
        <f t="shared" si="5"/>
        <v>SDG_NoInv_Base_ReproTest02QVAXavehi</v>
      </c>
      <c r="B360" s="37" t="s">
        <v>220</v>
      </c>
      <c r="C360" s="38" t="s">
        <v>262</v>
      </c>
      <c r="D360" s="130" t="s">
        <v>211</v>
      </c>
      <c r="E360" s="13" t="s">
        <v>61</v>
      </c>
      <c r="F360" s="13">
        <v>39.57</v>
      </c>
      <c r="G360" s="13">
        <v>36.28</v>
      </c>
      <c r="H360" s="13">
        <v>37.44</v>
      </c>
      <c r="I360" s="13">
        <v>37.83</v>
      </c>
      <c r="J360" s="13">
        <v>38.380000000000003</v>
      </c>
      <c r="K360" s="13">
        <v>39.17</v>
      </c>
      <c r="L360" s="13">
        <v>40.200000000000003</v>
      </c>
      <c r="M360" s="13">
        <v>41.63</v>
      </c>
      <c r="N360" s="13">
        <v>43.06</v>
      </c>
      <c r="O360" s="13">
        <v>45.25</v>
      </c>
      <c r="P360" s="13">
        <v>46.91</v>
      </c>
      <c r="Q360" s="13">
        <v>48.41</v>
      </c>
      <c r="R360" s="13">
        <v>50.05</v>
      </c>
      <c r="S360" s="13">
        <v>51.81</v>
      </c>
      <c r="T360" s="13">
        <v>53.74</v>
      </c>
      <c r="U360" s="13">
        <v>56</v>
      </c>
      <c r="V360" s="13">
        <v>58.42</v>
      </c>
      <c r="W360" s="13">
        <v>60.84</v>
      </c>
      <c r="X360" s="13">
        <v>63.11</v>
      </c>
      <c r="Y360" s="13">
        <v>64.36</v>
      </c>
      <c r="Z360" s="13">
        <v>65.61</v>
      </c>
      <c r="AA360" s="13">
        <v>66.900000000000006</v>
      </c>
      <c r="AB360" s="13">
        <v>67.83</v>
      </c>
      <c r="AC360" s="13">
        <v>69.180000000000007</v>
      </c>
      <c r="AD360" s="13">
        <v>71.33</v>
      </c>
      <c r="AE360" s="13">
        <v>73.78</v>
      </c>
      <c r="AF360" s="13">
        <v>76.42</v>
      </c>
      <c r="AG360" s="13">
        <v>79.19</v>
      </c>
      <c r="AH360" s="13">
        <v>78.099999999999994</v>
      </c>
      <c r="AI360" s="13">
        <v>76.400000000000006</v>
      </c>
      <c r="AJ360" s="13">
        <v>75.400000000000006</v>
      </c>
      <c r="AK360" s="13">
        <v>74.42</v>
      </c>
    </row>
    <row r="361" spans="1:37" s="33" customFormat="1" x14ac:dyDescent="0.3">
      <c r="A361" s="13" t="str">
        <f t="shared" si="5"/>
        <v>SDG_NoInv_Base_ReproTest02QVAXatequ</v>
      </c>
      <c r="B361" s="37" t="s">
        <v>220</v>
      </c>
      <c r="C361" s="38" t="s">
        <v>262</v>
      </c>
      <c r="D361" s="130" t="s">
        <v>211</v>
      </c>
      <c r="E361" s="13" t="s">
        <v>62</v>
      </c>
      <c r="F361" s="13">
        <v>7.09</v>
      </c>
      <c r="G361" s="13">
        <v>6.14</v>
      </c>
      <c r="H361" s="13">
        <v>6.35</v>
      </c>
      <c r="I361" s="13">
        <v>6.26</v>
      </c>
      <c r="J361" s="13">
        <v>6.31</v>
      </c>
      <c r="K361" s="13">
        <v>6.4</v>
      </c>
      <c r="L361" s="13">
        <v>6.56</v>
      </c>
      <c r="M361" s="13">
        <v>6.91</v>
      </c>
      <c r="N361" s="13">
        <v>7.21</v>
      </c>
      <c r="O361" s="13">
        <v>8.24</v>
      </c>
      <c r="P361" s="13">
        <v>8.69</v>
      </c>
      <c r="Q361" s="13">
        <v>8.9499999999999993</v>
      </c>
      <c r="R361" s="13">
        <v>9.1300000000000008</v>
      </c>
      <c r="S361" s="13">
        <v>9.3699999999999992</v>
      </c>
      <c r="T361" s="13">
        <v>9.67</v>
      </c>
      <c r="U361" s="13">
        <v>10.02</v>
      </c>
      <c r="V361" s="13">
        <v>10.44</v>
      </c>
      <c r="W361" s="13">
        <v>10.83</v>
      </c>
      <c r="X361" s="13">
        <v>11.1</v>
      </c>
      <c r="Y361" s="13">
        <v>11.48</v>
      </c>
      <c r="Z361" s="13">
        <v>11.81</v>
      </c>
      <c r="AA361" s="13">
        <v>12.23</v>
      </c>
      <c r="AB361" s="13">
        <v>11.89</v>
      </c>
      <c r="AC361" s="13">
        <v>11.85</v>
      </c>
      <c r="AD361" s="13">
        <v>12.19</v>
      </c>
      <c r="AE361" s="13">
        <v>12.64</v>
      </c>
      <c r="AF361" s="13">
        <v>13.13</v>
      </c>
      <c r="AG361" s="13">
        <v>13.47</v>
      </c>
      <c r="AH361" s="13">
        <v>12.61</v>
      </c>
      <c r="AI361" s="13">
        <v>11.82</v>
      </c>
      <c r="AJ361" s="13">
        <v>11.41</v>
      </c>
      <c r="AK361" s="13">
        <v>11.06</v>
      </c>
    </row>
    <row r="362" spans="1:37" s="33" customFormat="1" x14ac:dyDescent="0.3">
      <c r="A362" s="13" t="str">
        <f t="shared" si="5"/>
        <v>SDG_NoInv_Base_ReproTest02QVAXafurn</v>
      </c>
      <c r="B362" s="37" t="s">
        <v>220</v>
      </c>
      <c r="C362" s="38" t="s">
        <v>262</v>
      </c>
      <c r="D362" s="130" t="s">
        <v>211</v>
      </c>
      <c r="E362" s="13" t="s">
        <v>63</v>
      </c>
      <c r="F362" s="13">
        <v>6.09</v>
      </c>
      <c r="G362" s="13">
        <v>5.45</v>
      </c>
      <c r="H362" s="13">
        <v>5.66</v>
      </c>
      <c r="I362" s="13">
        <v>5.78</v>
      </c>
      <c r="J362" s="13">
        <v>5.9</v>
      </c>
      <c r="K362" s="13">
        <v>6.04</v>
      </c>
      <c r="L362" s="13">
        <v>6.21</v>
      </c>
      <c r="M362" s="13">
        <v>6.41</v>
      </c>
      <c r="N362" s="13">
        <v>6.61</v>
      </c>
      <c r="O362" s="13">
        <v>6.98</v>
      </c>
      <c r="P362" s="13">
        <v>7.24</v>
      </c>
      <c r="Q362" s="13">
        <v>7.44</v>
      </c>
      <c r="R362" s="13">
        <v>7.68</v>
      </c>
      <c r="S362" s="13">
        <v>7.93</v>
      </c>
      <c r="T362" s="13">
        <v>8.1999999999999993</v>
      </c>
      <c r="U362" s="13">
        <v>8.49</v>
      </c>
      <c r="V362" s="13">
        <v>8.81</v>
      </c>
      <c r="W362" s="13">
        <v>9.1300000000000008</v>
      </c>
      <c r="X362" s="13">
        <v>9.4499999999999993</v>
      </c>
      <c r="Y362" s="13">
        <v>9.76</v>
      </c>
      <c r="Z362" s="13">
        <v>10.08</v>
      </c>
      <c r="AA362" s="13">
        <v>10.4</v>
      </c>
      <c r="AB362" s="13">
        <v>10.75</v>
      </c>
      <c r="AC362" s="13">
        <v>11.06</v>
      </c>
      <c r="AD362" s="13">
        <v>11.38</v>
      </c>
      <c r="AE362" s="13">
        <v>11.71</v>
      </c>
      <c r="AF362" s="13">
        <v>12.07</v>
      </c>
      <c r="AG362" s="13">
        <v>12.41</v>
      </c>
      <c r="AH362" s="13">
        <v>12.41</v>
      </c>
      <c r="AI362" s="13">
        <v>12.31</v>
      </c>
      <c r="AJ362" s="13">
        <v>12.23</v>
      </c>
      <c r="AK362" s="13">
        <v>12.11</v>
      </c>
    </row>
    <row r="363" spans="1:37" s="33" customFormat="1" x14ac:dyDescent="0.3">
      <c r="A363" s="13" t="str">
        <f t="shared" si="5"/>
        <v>SDG_NoInv_Base_ReproTest02QVAXaoman</v>
      </c>
      <c r="B363" s="37" t="s">
        <v>220</v>
      </c>
      <c r="C363" s="38" t="s">
        <v>262</v>
      </c>
      <c r="D363" s="130" t="s">
        <v>211</v>
      </c>
      <c r="E363" s="13" t="s">
        <v>64</v>
      </c>
      <c r="F363" s="13">
        <v>25.46</v>
      </c>
      <c r="G363" s="13">
        <v>23.29</v>
      </c>
      <c r="H363" s="13">
        <v>24.38</v>
      </c>
      <c r="I363" s="13">
        <v>24.94</v>
      </c>
      <c r="J363" s="13">
        <v>25.5</v>
      </c>
      <c r="K363" s="13">
        <v>26.1</v>
      </c>
      <c r="L363" s="13">
        <v>26.81</v>
      </c>
      <c r="M363" s="13">
        <v>27.63</v>
      </c>
      <c r="N363" s="13">
        <v>28.52</v>
      </c>
      <c r="O363" s="13">
        <v>30.14</v>
      </c>
      <c r="P363" s="13">
        <v>31.53</v>
      </c>
      <c r="Q363" s="13">
        <v>32.71</v>
      </c>
      <c r="R363" s="13">
        <v>33.93</v>
      </c>
      <c r="S363" s="13">
        <v>35.090000000000003</v>
      </c>
      <c r="T363" s="13">
        <v>36.29</v>
      </c>
      <c r="U363" s="13">
        <v>37.630000000000003</v>
      </c>
      <c r="V363" s="13">
        <v>38.82</v>
      </c>
      <c r="W363" s="13">
        <v>40.049999999999997</v>
      </c>
      <c r="X363" s="13">
        <v>41.34</v>
      </c>
      <c r="Y363" s="13">
        <v>42.5</v>
      </c>
      <c r="Z363" s="13">
        <v>43.62</v>
      </c>
      <c r="AA363" s="13">
        <v>44.78</v>
      </c>
      <c r="AB363" s="13">
        <v>45.99</v>
      </c>
      <c r="AC363" s="13">
        <v>47.04</v>
      </c>
      <c r="AD363" s="13">
        <v>48.1</v>
      </c>
      <c r="AE363" s="13">
        <v>49.2</v>
      </c>
      <c r="AF363" s="13">
        <v>50.37</v>
      </c>
      <c r="AG363" s="13">
        <v>51.46</v>
      </c>
      <c r="AH363" s="13">
        <v>50.65</v>
      </c>
      <c r="AI363" s="13">
        <v>49.54</v>
      </c>
      <c r="AJ363" s="13">
        <v>48.58</v>
      </c>
      <c r="AK363" s="13">
        <v>47.55</v>
      </c>
    </row>
    <row r="364" spans="1:37" s="33" customFormat="1" x14ac:dyDescent="0.3">
      <c r="A364" s="13" t="str">
        <f t="shared" si="5"/>
        <v>SDG_NoInv_Base_ReproTest02QVAXaelec</v>
      </c>
      <c r="B364" s="37" t="s">
        <v>220</v>
      </c>
      <c r="C364" s="38" t="s">
        <v>262</v>
      </c>
      <c r="D364" s="130" t="s">
        <v>211</v>
      </c>
      <c r="E364" s="13" t="s">
        <v>65</v>
      </c>
      <c r="F364" s="13">
        <v>142.19999999999999</v>
      </c>
      <c r="G364" s="13">
        <v>136.75</v>
      </c>
      <c r="H364" s="13">
        <v>141.68</v>
      </c>
      <c r="I364" s="13">
        <v>141.55000000000001</v>
      </c>
      <c r="J364" s="13">
        <v>138.38999999999999</v>
      </c>
      <c r="K364" s="13">
        <v>138.1</v>
      </c>
      <c r="L364" s="13">
        <v>138.87</v>
      </c>
      <c r="M364" s="13">
        <v>139.87</v>
      </c>
      <c r="N364" s="13">
        <v>141.33000000000001</v>
      </c>
      <c r="O364" s="13">
        <v>141.96</v>
      </c>
      <c r="P364" s="13">
        <v>143.66999999999999</v>
      </c>
      <c r="Q364" s="13">
        <v>144.78</v>
      </c>
      <c r="R364" s="13">
        <v>147.76</v>
      </c>
      <c r="S364" s="13">
        <v>151.88</v>
      </c>
      <c r="T364" s="13">
        <v>155.33000000000001</v>
      </c>
      <c r="U364" s="13">
        <v>159.52000000000001</v>
      </c>
      <c r="V364" s="13">
        <v>160.19</v>
      </c>
      <c r="W364" s="13">
        <v>163.69999999999999</v>
      </c>
      <c r="X364" s="13">
        <v>174.8</v>
      </c>
      <c r="Y364" s="13">
        <v>181.36</v>
      </c>
      <c r="Z364" s="13">
        <v>188.51</v>
      </c>
      <c r="AA364" s="13">
        <v>195.67</v>
      </c>
      <c r="AB364" s="13">
        <v>199.23</v>
      </c>
      <c r="AC364" s="13">
        <v>203.34</v>
      </c>
      <c r="AD364" s="13">
        <v>208.42</v>
      </c>
      <c r="AE364" s="13">
        <v>213.87</v>
      </c>
      <c r="AF364" s="13">
        <v>219.4</v>
      </c>
      <c r="AG364" s="13">
        <v>231.59</v>
      </c>
      <c r="AH364" s="13">
        <v>242.01</v>
      </c>
      <c r="AI364" s="13">
        <v>250.43</v>
      </c>
      <c r="AJ364" s="13">
        <v>259.98</v>
      </c>
      <c r="AK364" s="13">
        <v>269.08</v>
      </c>
    </row>
    <row r="365" spans="1:37" s="33" customFormat="1" x14ac:dyDescent="0.3">
      <c r="A365" s="13" t="str">
        <f t="shared" si="5"/>
        <v>SDG_NoInv_Base_ReproTest02QVAXawatr</v>
      </c>
      <c r="B365" s="37" t="s">
        <v>220</v>
      </c>
      <c r="C365" s="38" t="s">
        <v>262</v>
      </c>
      <c r="D365" s="130" t="s">
        <v>211</v>
      </c>
      <c r="E365" s="13" t="s">
        <v>66</v>
      </c>
      <c r="F365" s="13">
        <v>38.119999999999997</v>
      </c>
      <c r="G365" s="13">
        <v>37.619999999999997</v>
      </c>
      <c r="H365" s="13">
        <v>38.6</v>
      </c>
      <c r="I365" s="13">
        <v>39.229999999999997</v>
      </c>
      <c r="J365" s="13">
        <v>39.950000000000003</v>
      </c>
      <c r="K365" s="13">
        <v>40.82</v>
      </c>
      <c r="L365" s="13">
        <v>41.9</v>
      </c>
      <c r="M365" s="13">
        <v>43.05</v>
      </c>
      <c r="N365" s="13">
        <v>44.25</v>
      </c>
      <c r="O365" s="13">
        <v>45.77</v>
      </c>
      <c r="P365" s="13">
        <v>47.13</v>
      </c>
      <c r="Q365" s="13">
        <v>48.43</v>
      </c>
      <c r="R365" s="13">
        <v>49.98</v>
      </c>
      <c r="S365" s="13">
        <v>51.62</v>
      </c>
      <c r="T365" s="13">
        <v>53.42</v>
      </c>
      <c r="U365" s="13">
        <v>55.45</v>
      </c>
      <c r="V365" s="13">
        <v>57.35</v>
      </c>
      <c r="W365" s="13">
        <v>59.38</v>
      </c>
      <c r="X365" s="13">
        <v>61.53</v>
      </c>
      <c r="Y365" s="13">
        <v>63.52</v>
      </c>
      <c r="Z365" s="13">
        <v>65.53</v>
      </c>
      <c r="AA365" s="13">
        <v>67.569999999999993</v>
      </c>
      <c r="AB365" s="13">
        <v>70.069999999999993</v>
      </c>
      <c r="AC365" s="13">
        <v>72.430000000000007</v>
      </c>
      <c r="AD365" s="13">
        <v>74.84</v>
      </c>
      <c r="AE365" s="13">
        <v>77.37</v>
      </c>
      <c r="AF365" s="13">
        <v>80.06</v>
      </c>
      <c r="AG365" s="13">
        <v>82.8</v>
      </c>
      <c r="AH365" s="13">
        <v>82.95</v>
      </c>
      <c r="AI365" s="13">
        <v>82.93</v>
      </c>
      <c r="AJ365" s="13">
        <v>83.05</v>
      </c>
      <c r="AK365" s="13">
        <v>83.1</v>
      </c>
    </row>
    <row r="366" spans="1:37" s="33" customFormat="1" x14ac:dyDescent="0.3">
      <c r="A366" s="13" t="str">
        <f t="shared" si="5"/>
        <v>SDG_NoInv_Base_ReproTest02QVAXacons</v>
      </c>
      <c r="B366" s="37" t="s">
        <v>220</v>
      </c>
      <c r="C366" s="38" t="s">
        <v>262</v>
      </c>
      <c r="D366" s="130" t="s">
        <v>211</v>
      </c>
      <c r="E366" s="13" t="s">
        <v>67</v>
      </c>
      <c r="F366" s="13">
        <v>140.65</v>
      </c>
      <c r="G366" s="13">
        <v>129.35</v>
      </c>
      <c r="H366" s="13">
        <v>133.29</v>
      </c>
      <c r="I366" s="13">
        <v>135.88999999999999</v>
      </c>
      <c r="J366" s="13">
        <v>138.37</v>
      </c>
      <c r="K366" s="13">
        <v>141.19999999999999</v>
      </c>
      <c r="L366" s="13">
        <v>144.59</v>
      </c>
      <c r="M366" s="13">
        <v>148.4</v>
      </c>
      <c r="N366" s="13">
        <v>152.46</v>
      </c>
      <c r="O366" s="13">
        <v>157.6</v>
      </c>
      <c r="P366" s="13">
        <v>162.29</v>
      </c>
      <c r="Q366" s="13">
        <v>166.76</v>
      </c>
      <c r="R366" s="13">
        <v>171.96</v>
      </c>
      <c r="S366" s="13">
        <v>177.38</v>
      </c>
      <c r="T366" s="13">
        <v>183.16</v>
      </c>
      <c r="U366" s="13">
        <v>189.79</v>
      </c>
      <c r="V366" s="13">
        <v>196.57</v>
      </c>
      <c r="W366" s="13">
        <v>203.4</v>
      </c>
      <c r="X366" s="13">
        <v>209.97</v>
      </c>
      <c r="Y366" s="13">
        <v>216.56</v>
      </c>
      <c r="Z366" s="13">
        <v>223.46</v>
      </c>
      <c r="AA366" s="13">
        <v>230.25</v>
      </c>
      <c r="AB366" s="13">
        <v>236.66</v>
      </c>
      <c r="AC366" s="13">
        <v>242.9</v>
      </c>
      <c r="AD366" s="13">
        <v>249.87</v>
      </c>
      <c r="AE366" s="13">
        <v>257.32</v>
      </c>
      <c r="AF366" s="13">
        <v>265.18</v>
      </c>
      <c r="AG366" s="13">
        <v>272.95</v>
      </c>
      <c r="AH366" s="13">
        <v>272.56</v>
      </c>
      <c r="AI366" s="13">
        <v>271.06</v>
      </c>
      <c r="AJ366" s="13">
        <v>270.13</v>
      </c>
      <c r="AK366" s="13">
        <v>268.7</v>
      </c>
    </row>
    <row r="367" spans="1:37" s="33" customFormat="1" x14ac:dyDescent="0.3">
      <c r="A367" s="13" t="str">
        <f t="shared" si="5"/>
        <v>SDG_NoInv_Base_ReproTest02QVAXatrad</v>
      </c>
      <c r="B367" s="37" t="s">
        <v>220</v>
      </c>
      <c r="C367" s="38" t="s">
        <v>262</v>
      </c>
      <c r="D367" s="130" t="s">
        <v>211</v>
      </c>
      <c r="E367" s="13" t="s">
        <v>68</v>
      </c>
      <c r="F367" s="13">
        <v>482.47</v>
      </c>
      <c r="G367" s="13">
        <v>441.1</v>
      </c>
      <c r="H367" s="13">
        <v>454.75</v>
      </c>
      <c r="I367" s="13">
        <v>465.34</v>
      </c>
      <c r="J367" s="13">
        <v>472.19</v>
      </c>
      <c r="K367" s="13">
        <v>479.57</v>
      </c>
      <c r="L367" s="13">
        <v>488.5</v>
      </c>
      <c r="M367" s="13">
        <v>498.92</v>
      </c>
      <c r="N367" s="13">
        <v>510</v>
      </c>
      <c r="O367" s="13">
        <v>504.89</v>
      </c>
      <c r="P367" s="13">
        <v>512.52</v>
      </c>
      <c r="Q367" s="13">
        <v>524.03</v>
      </c>
      <c r="R367" s="13">
        <v>537.62</v>
      </c>
      <c r="S367" s="13">
        <v>551.75</v>
      </c>
      <c r="T367" s="13">
        <v>566.99</v>
      </c>
      <c r="U367" s="13">
        <v>584.29999999999995</v>
      </c>
      <c r="V367" s="13">
        <v>601.72</v>
      </c>
      <c r="W367" s="13">
        <v>619.91</v>
      </c>
      <c r="X367" s="13">
        <v>638.42999999999995</v>
      </c>
      <c r="Y367" s="13">
        <v>655.36</v>
      </c>
      <c r="Z367" s="13">
        <v>671.68</v>
      </c>
      <c r="AA367" s="13">
        <v>688.26</v>
      </c>
      <c r="AB367" s="13">
        <v>697.74</v>
      </c>
      <c r="AC367" s="13">
        <v>707.84</v>
      </c>
      <c r="AD367" s="13">
        <v>720.48</v>
      </c>
      <c r="AE367" s="13">
        <v>734.56</v>
      </c>
      <c r="AF367" s="13">
        <v>750.03</v>
      </c>
      <c r="AG367" s="13">
        <v>764.74</v>
      </c>
      <c r="AH367" s="13">
        <v>756.67</v>
      </c>
      <c r="AI367" s="13">
        <v>746.42</v>
      </c>
      <c r="AJ367" s="13">
        <v>737.82</v>
      </c>
      <c r="AK367" s="13">
        <v>728.54</v>
      </c>
    </row>
    <row r="368" spans="1:37" s="33" customFormat="1" x14ac:dyDescent="0.3">
      <c r="A368" s="13" t="str">
        <f t="shared" si="5"/>
        <v>SDG_NoInv_Base_ReproTest02QVAXahotl</v>
      </c>
      <c r="B368" s="37" t="s">
        <v>220</v>
      </c>
      <c r="C368" s="38" t="s">
        <v>262</v>
      </c>
      <c r="D368" s="130" t="s">
        <v>211</v>
      </c>
      <c r="E368" s="13" t="s">
        <v>69</v>
      </c>
      <c r="F368" s="13">
        <v>37.69</v>
      </c>
      <c r="G368" s="13">
        <v>35.229999999999997</v>
      </c>
      <c r="H368" s="13">
        <v>36.82</v>
      </c>
      <c r="I368" s="13">
        <v>37.700000000000003</v>
      </c>
      <c r="J368" s="13">
        <v>38.58</v>
      </c>
      <c r="K368" s="13">
        <v>39.590000000000003</v>
      </c>
      <c r="L368" s="13">
        <v>40.729999999999997</v>
      </c>
      <c r="M368" s="13">
        <v>41.94</v>
      </c>
      <c r="N368" s="13">
        <v>43.24</v>
      </c>
      <c r="O368" s="13">
        <v>45.24</v>
      </c>
      <c r="P368" s="13">
        <v>46.88</v>
      </c>
      <c r="Q368" s="13">
        <v>48.37</v>
      </c>
      <c r="R368" s="13">
        <v>50.07</v>
      </c>
      <c r="S368" s="13">
        <v>51.83</v>
      </c>
      <c r="T368" s="13">
        <v>53.75</v>
      </c>
      <c r="U368" s="13">
        <v>55.89</v>
      </c>
      <c r="V368" s="13">
        <v>57.91</v>
      </c>
      <c r="W368" s="13">
        <v>60.11</v>
      </c>
      <c r="X368" s="13">
        <v>62.53</v>
      </c>
      <c r="Y368" s="13">
        <v>64.8</v>
      </c>
      <c r="Z368" s="13">
        <v>67.08</v>
      </c>
      <c r="AA368" s="13">
        <v>69.430000000000007</v>
      </c>
      <c r="AB368" s="13">
        <v>72.260000000000005</v>
      </c>
      <c r="AC368" s="13">
        <v>74.8</v>
      </c>
      <c r="AD368" s="13">
        <v>77.23</v>
      </c>
      <c r="AE368" s="13">
        <v>79.7</v>
      </c>
      <c r="AF368" s="13">
        <v>82.31</v>
      </c>
      <c r="AG368" s="13">
        <v>84.96</v>
      </c>
      <c r="AH368" s="13">
        <v>85.41</v>
      </c>
      <c r="AI368" s="13">
        <v>85.31</v>
      </c>
      <c r="AJ368" s="13">
        <v>85.11</v>
      </c>
      <c r="AK368" s="13">
        <v>84.73</v>
      </c>
    </row>
    <row r="369" spans="1:37" s="33" customFormat="1" x14ac:dyDescent="0.3">
      <c r="A369" s="13" t="str">
        <f t="shared" si="5"/>
        <v>SDG_NoInv_Base_ReproTest02QVAXaltrp-p</v>
      </c>
      <c r="B369" s="37" t="s">
        <v>220</v>
      </c>
      <c r="C369" s="38" t="s">
        <v>262</v>
      </c>
      <c r="D369" s="130" t="s">
        <v>211</v>
      </c>
      <c r="E369" s="13" t="s">
        <v>70</v>
      </c>
      <c r="F369" s="13">
        <v>60.68</v>
      </c>
      <c r="G369" s="13">
        <v>58.24</v>
      </c>
      <c r="H369" s="13">
        <v>59.72</v>
      </c>
      <c r="I369" s="13">
        <v>60.74</v>
      </c>
      <c r="J369" s="13">
        <v>61.78</v>
      </c>
      <c r="K369" s="13">
        <v>62.87</v>
      </c>
      <c r="L369" s="13">
        <v>64.209999999999994</v>
      </c>
      <c r="M369" s="13">
        <v>65.7</v>
      </c>
      <c r="N369" s="13">
        <v>67.45</v>
      </c>
      <c r="O369" s="13">
        <v>69.94</v>
      </c>
      <c r="P369" s="13">
        <v>72.27</v>
      </c>
      <c r="Q369" s="13">
        <v>74.44</v>
      </c>
      <c r="R369" s="13">
        <v>77.02</v>
      </c>
      <c r="S369" s="13">
        <v>79.66</v>
      </c>
      <c r="T369" s="13">
        <v>82.47</v>
      </c>
      <c r="U369" s="13">
        <v>85.73</v>
      </c>
      <c r="V369" s="13">
        <v>88.69</v>
      </c>
      <c r="W369" s="13">
        <v>91.79</v>
      </c>
      <c r="X369" s="13">
        <v>95.07</v>
      </c>
      <c r="Y369" s="13">
        <v>98.05</v>
      </c>
      <c r="Z369" s="13">
        <v>100.94</v>
      </c>
      <c r="AA369" s="13">
        <v>103.79</v>
      </c>
      <c r="AB369" s="13">
        <v>106.98</v>
      </c>
      <c r="AC369" s="13">
        <v>109.73</v>
      </c>
      <c r="AD369" s="13">
        <v>112.24</v>
      </c>
      <c r="AE369" s="13">
        <v>114.73</v>
      </c>
      <c r="AF369" s="13">
        <v>117.26</v>
      </c>
      <c r="AG369" s="13">
        <v>119.64</v>
      </c>
      <c r="AH369" s="13">
        <v>118.63</v>
      </c>
      <c r="AI369" s="13">
        <v>117.36</v>
      </c>
      <c r="AJ369" s="13">
        <v>116.42</v>
      </c>
      <c r="AK369" s="13">
        <v>115.26</v>
      </c>
    </row>
    <row r="370" spans="1:37" s="33" customFormat="1" x14ac:dyDescent="0.3">
      <c r="A370" s="13" t="str">
        <f t="shared" si="5"/>
        <v>SDG_NoInv_Base_ReproTest02QVAXaltrp-f</v>
      </c>
      <c r="B370" s="37" t="s">
        <v>220</v>
      </c>
      <c r="C370" s="38" t="s">
        <v>262</v>
      </c>
      <c r="D370" s="130" t="s">
        <v>211</v>
      </c>
      <c r="E370" s="13" t="s">
        <v>71</v>
      </c>
      <c r="F370" s="13">
        <v>247.43</v>
      </c>
      <c r="G370" s="13">
        <v>234</v>
      </c>
      <c r="H370" s="13">
        <v>239.63</v>
      </c>
      <c r="I370" s="13">
        <v>244.15</v>
      </c>
      <c r="J370" s="13">
        <v>248.54</v>
      </c>
      <c r="K370" s="13">
        <v>252.63</v>
      </c>
      <c r="L370" s="13">
        <v>257.31</v>
      </c>
      <c r="M370" s="13">
        <v>262.18</v>
      </c>
      <c r="N370" s="13">
        <v>268.64999999999998</v>
      </c>
      <c r="O370" s="13">
        <v>276.76</v>
      </c>
      <c r="P370" s="13">
        <v>285.51</v>
      </c>
      <c r="Q370" s="13">
        <v>295.22000000000003</v>
      </c>
      <c r="R370" s="13">
        <v>305.43</v>
      </c>
      <c r="S370" s="13">
        <v>314.36</v>
      </c>
      <c r="T370" s="13">
        <v>323.48</v>
      </c>
      <c r="U370" s="13">
        <v>336.17</v>
      </c>
      <c r="V370" s="13">
        <v>347.93</v>
      </c>
      <c r="W370" s="13">
        <v>358.7</v>
      </c>
      <c r="X370" s="13">
        <v>370.36</v>
      </c>
      <c r="Y370" s="13">
        <v>382.8</v>
      </c>
      <c r="Z370" s="13">
        <v>396.82</v>
      </c>
      <c r="AA370" s="13">
        <v>411.38</v>
      </c>
      <c r="AB370" s="13">
        <v>425.91</v>
      </c>
      <c r="AC370" s="13">
        <v>440.19</v>
      </c>
      <c r="AD370" s="13">
        <v>453.52</v>
      </c>
      <c r="AE370" s="13">
        <v>466.99</v>
      </c>
      <c r="AF370" s="13">
        <v>478.82</v>
      </c>
      <c r="AG370" s="13">
        <v>489.5</v>
      </c>
      <c r="AH370" s="13">
        <v>486.7</v>
      </c>
      <c r="AI370" s="13">
        <v>483.02</v>
      </c>
      <c r="AJ370" s="13">
        <v>480.53</v>
      </c>
      <c r="AK370" s="13">
        <v>477.57</v>
      </c>
    </row>
    <row r="371" spans="1:37" s="33" customFormat="1" x14ac:dyDescent="0.3">
      <c r="A371" s="13" t="str">
        <f t="shared" si="5"/>
        <v>SDG_NoInv_Base_ReproTest02QVAXaotrp-p</v>
      </c>
      <c r="B371" s="37" t="s">
        <v>220</v>
      </c>
      <c r="C371" s="38" t="s">
        <v>262</v>
      </c>
      <c r="D371" s="130" t="s">
        <v>211</v>
      </c>
      <c r="E371" s="13" t="s">
        <v>72</v>
      </c>
      <c r="F371" s="13">
        <v>8.1</v>
      </c>
      <c r="G371" s="13">
        <v>7.98</v>
      </c>
      <c r="H371" s="13">
        <v>8.42</v>
      </c>
      <c r="I371" s="13">
        <v>8.85</v>
      </c>
      <c r="J371" s="13">
        <v>9.24</v>
      </c>
      <c r="K371" s="13">
        <v>9.59</v>
      </c>
      <c r="L371" s="13">
        <v>9.94</v>
      </c>
      <c r="M371" s="13">
        <v>10.25</v>
      </c>
      <c r="N371" s="13">
        <v>10.55</v>
      </c>
      <c r="O371" s="13">
        <v>10.7</v>
      </c>
      <c r="P371" s="13">
        <v>10.92</v>
      </c>
      <c r="Q371" s="13">
        <v>11.15</v>
      </c>
      <c r="R371" s="13">
        <v>11.43</v>
      </c>
      <c r="S371" s="13">
        <v>11.71</v>
      </c>
      <c r="T371" s="13">
        <v>12</v>
      </c>
      <c r="U371" s="13">
        <v>12.32</v>
      </c>
      <c r="V371" s="13">
        <v>12.61</v>
      </c>
      <c r="W371" s="13">
        <v>12.9</v>
      </c>
      <c r="X371" s="13">
        <v>13.17</v>
      </c>
      <c r="Y371" s="13">
        <v>13.4</v>
      </c>
      <c r="Z371" s="13">
        <v>13.62</v>
      </c>
      <c r="AA371" s="13">
        <v>13.81</v>
      </c>
      <c r="AB371" s="13">
        <v>13.95</v>
      </c>
      <c r="AC371" s="13">
        <v>14.09</v>
      </c>
      <c r="AD371" s="13">
        <v>14.23</v>
      </c>
      <c r="AE371" s="13">
        <v>14.41</v>
      </c>
      <c r="AF371" s="13">
        <v>14.62</v>
      </c>
      <c r="AG371" s="13">
        <v>14.83</v>
      </c>
      <c r="AH371" s="13">
        <v>14.7</v>
      </c>
      <c r="AI371" s="13">
        <v>14.61</v>
      </c>
      <c r="AJ371" s="13">
        <v>14.58</v>
      </c>
      <c r="AK371" s="13">
        <v>14.54</v>
      </c>
    </row>
    <row r="372" spans="1:37" s="33" customFormat="1" x14ac:dyDescent="0.3">
      <c r="A372" s="13" t="str">
        <f t="shared" si="5"/>
        <v>SDG_NoInv_Base_ReproTest02QVAXaotrp-f</v>
      </c>
      <c r="B372" s="37" t="s">
        <v>220</v>
      </c>
      <c r="C372" s="38" t="s">
        <v>262</v>
      </c>
      <c r="D372" s="130" t="s">
        <v>211</v>
      </c>
      <c r="E372" s="13" t="s">
        <v>73</v>
      </c>
      <c r="F372" s="13">
        <v>7.29</v>
      </c>
      <c r="G372" s="13">
        <v>6.95</v>
      </c>
      <c r="H372" s="13">
        <v>7.23</v>
      </c>
      <c r="I372" s="13">
        <v>7.43</v>
      </c>
      <c r="J372" s="13">
        <v>7.61</v>
      </c>
      <c r="K372" s="13">
        <v>7.75</v>
      </c>
      <c r="L372" s="13">
        <v>7.91</v>
      </c>
      <c r="M372" s="13">
        <v>8.08</v>
      </c>
      <c r="N372" s="13">
        <v>8.2799999999999994</v>
      </c>
      <c r="O372" s="13">
        <v>8.4700000000000006</v>
      </c>
      <c r="P372" s="13">
        <v>8.6999999999999993</v>
      </c>
      <c r="Q372" s="13">
        <v>8.9600000000000009</v>
      </c>
      <c r="R372" s="13">
        <v>9.23</v>
      </c>
      <c r="S372" s="13">
        <v>9.4600000000000009</v>
      </c>
      <c r="T372" s="13">
        <v>9.69</v>
      </c>
      <c r="U372" s="13">
        <v>10.029999999999999</v>
      </c>
      <c r="V372" s="13">
        <v>10.33</v>
      </c>
      <c r="W372" s="13">
        <v>10.61</v>
      </c>
      <c r="X372" s="13">
        <v>10.88</v>
      </c>
      <c r="Y372" s="13">
        <v>11.18</v>
      </c>
      <c r="Z372" s="13">
        <v>11.52</v>
      </c>
      <c r="AA372" s="13">
        <v>11.85</v>
      </c>
      <c r="AB372" s="13">
        <v>12.15</v>
      </c>
      <c r="AC372" s="13">
        <v>12.46</v>
      </c>
      <c r="AD372" s="13">
        <v>12.75</v>
      </c>
      <c r="AE372" s="13">
        <v>13.06</v>
      </c>
      <c r="AF372" s="13">
        <v>13.33</v>
      </c>
      <c r="AG372" s="13">
        <v>13.57</v>
      </c>
      <c r="AH372" s="13">
        <v>13.49</v>
      </c>
      <c r="AI372" s="13">
        <v>13.41</v>
      </c>
      <c r="AJ372" s="13">
        <v>13.34</v>
      </c>
      <c r="AK372" s="13">
        <v>13.26</v>
      </c>
    </row>
    <row r="373" spans="1:37" s="33" customFormat="1" x14ac:dyDescent="0.3">
      <c r="A373" s="13" t="str">
        <f t="shared" si="5"/>
        <v>SDG_NoInv_Base_ReproTest02QVAXaprtr</v>
      </c>
      <c r="B373" s="37" t="s">
        <v>220</v>
      </c>
      <c r="C373" s="38" t="s">
        <v>262</v>
      </c>
      <c r="D373" s="130" t="s">
        <v>211</v>
      </c>
      <c r="E373" s="13" t="s">
        <v>74</v>
      </c>
      <c r="F373" s="13">
        <v>0</v>
      </c>
      <c r="G373" s="13">
        <v>0</v>
      </c>
      <c r="H373" s="13">
        <v>0</v>
      </c>
      <c r="I373" s="13">
        <v>0</v>
      </c>
      <c r="J373" s="13">
        <v>0</v>
      </c>
      <c r="K373" s="13">
        <v>0</v>
      </c>
      <c r="L373" s="13">
        <v>0</v>
      </c>
      <c r="M373" s="13">
        <v>0</v>
      </c>
      <c r="N373" s="13">
        <v>0</v>
      </c>
      <c r="O373" s="13">
        <v>0</v>
      </c>
      <c r="P373" s="13">
        <v>0</v>
      </c>
      <c r="Q373" s="13">
        <v>0</v>
      </c>
      <c r="R373" s="13">
        <v>0</v>
      </c>
      <c r="S373" s="13">
        <v>0</v>
      </c>
      <c r="T373" s="13">
        <v>0</v>
      </c>
      <c r="U373" s="13">
        <v>0</v>
      </c>
      <c r="V373" s="13">
        <v>0</v>
      </c>
      <c r="W373" s="13">
        <v>0</v>
      </c>
      <c r="X373" s="13">
        <v>0</v>
      </c>
      <c r="Y373" s="13">
        <v>0</v>
      </c>
      <c r="Z373" s="13">
        <v>0</v>
      </c>
      <c r="AA373" s="13">
        <v>0</v>
      </c>
      <c r="AB373" s="13">
        <v>0</v>
      </c>
      <c r="AC373" s="13">
        <v>0</v>
      </c>
      <c r="AD373" s="13">
        <v>0</v>
      </c>
      <c r="AE373" s="13">
        <v>0</v>
      </c>
      <c r="AF373" s="13">
        <v>0</v>
      </c>
      <c r="AG373" s="13">
        <v>0</v>
      </c>
      <c r="AH373" s="13">
        <v>0</v>
      </c>
      <c r="AI373" s="13">
        <v>0</v>
      </c>
      <c r="AJ373" s="13">
        <v>0</v>
      </c>
      <c r="AK373" s="13">
        <v>0</v>
      </c>
    </row>
    <row r="374" spans="1:37" s="33" customFormat="1" x14ac:dyDescent="0.3">
      <c r="A374" s="13" t="str">
        <f t="shared" si="5"/>
        <v>SDG_NoInv_Base_ReproTest02QVAXatrps</v>
      </c>
      <c r="B374" s="37" t="s">
        <v>220</v>
      </c>
      <c r="C374" s="38" t="s">
        <v>262</v>
      </c>
      <c r="D374" s="130" t="s">
        <v>211</v>
      </c>
      <c r="E374" s="13" t="s">
        <v>75</v>
      </c>
      <c r="F374" s="13">
        <v>54.94</v>
      </c>
      <c r="G374" s="13">
        <v>50.45</v>
      </c>
      <c r="H374" s="13">
        <v>51.68</v>
      </c>
      <c r="I374" s="13">
        <v>52.43</v>
      </c>
      <c r="J374" s="13">
        <v>53.15</v>
      </c>
      <c r="K374" s="13">
        <v>54.01</v>
      </c>
      <c r="L374" s="13">
        <v>54.98</v>
      </c>
      <c r="M374" s="13">
        <v>55.84</v>
      </c>
      <c r="N374" s="13">
        <v>56.78</v>
      </c>
      <c r="O374" s="13">
        <v>58.12</v>
      </c>
      <c r="P374" s="13">
        <v>59.18</v>
      </c>
      <c r="Q374" s="13">
        <v>60.03</v>
      </c>
      <c r="R374" s="13">
        <v>61.24</v>
      </c>
      <c r="S374" s="13">
        <v>62.76</v>
      </c>
      <c r="T374" s="13">
        <v>64.36</v>
      </c>
      <c r="U374" s="13">
        <v>66.17</v>
      </c>
      <c r="V374" s="13">
        <v>67.87</v>
      </c>
      <c r="W374" s="13">
        <v>69.78</v>
      </c>
      <c r="X374" s="13">
        <v>71.67</v>
      </c>
      <c r="Y374" s="13">
        <v>73.53</v>
      </c>
      <c r="Z374" s="13">
        <v>75.400000000000006</v>
      </c>
      <c r="AA374" s="13">
        <v>77.31</v>
      </c>
      <c r="AB374" s="13">
        <v>80.62</v>
      </c>
      <c r="AC374" s="13">
        <v>83.79</v>
      </c>
      <c r="AD374" s="13">
        <v>87.04</v>
      </c>
      <c r="AE374" s="13">
        <v>90.41</v>
      </c>
      <c r="AF374" s="13">
        <v>93.92</v>
      </c>
      <c r="AG374" s="13">
        <v>97.17</v>
      </c>
      <c r="AH374" s="13">
        <v>98.4</v>
      </c>
      <c r="AI374" s="13">
        <v>99.28</v>
      </c>
      <c r="AJ374" s="13">
        <v>100.11</v>
      </c>
      <c r="AK374" s="13">
        <v>100.79</v>
      </c>
    </row>
    <row r="375" spans="1:37" s="33" customFormat="1" x14ac:dyDescent="0.3">
      <c r="A375" s="13" t="str">
        <f t="shared" si="5"/>
        <v>SDG_NoInv_Base_ReproTest02QVAXacomm</v>
      </c>
      <c r="B375" s="37" t="s">
        <v>220</v>
      </c>
      <c r="C375" s="38" t="s">
        <v>262</v>
      </c>
      <c r="D375" s="130" t="s">
        <v>211</v>
      </c>
      <c r="E375" s="13" t="s">
        <v>76</v>
      </c>
      <c r="F375" s="13">
        <v>84.05</v>
      </c>
      <c r="G375" s="13">
        <v>79.66</v>
      </c>
      <c r="H375" s="13">
        <v>82.13</v>
      </c>
      <c r="I375" s="13">
        <v>83.56</v>
      </c>
      <c r="J375" s="13">
        <v>85.07</v>
      </c>
      <c r="K375" s="13">
        <v>86.81</v>
      </c>
      <c r="L375" s="13">
        <v>88.88</v>
      </c>
      <c r="M375" s="13">
        <v>91.22</v>
      </c>
      <c r="N375" s="13">
        <v>93.75</v>
      </c>
      <c r="O375" s="13">
        <v>97.06</v>
      </c>
      <c r="P375" s="13">
        <v>100</v>
      </c>
      <c r="Q375" s="13">
        <v>102.82</v>
      </c>
      <c r="R375" s="13">
        <v>106.1</v>
      </c>
      <c r="S375" s="13">
        <v>109.53</v>
      </c>
      <c r="T375" s="13">
        <v>113.26</v>
      </c>
      <c r="U375" s="13">
        <v>117.46</v>
      </c>
      <c r="V375" s="13">
        <v>121.56</v>
      </c>
      <c r="W375" s="13">
        <v>125.95</v>
      </c>
      <c r="X375" s="13">
        <v>130.66999999999999</v>
      </c>
      <c r="Y375" s="13">
        <v>135.21</v>
      </c>
      <c r="Z375" s="13">
        <v>139.84</v>
      </c>
      <c r="AA375" s="13">
        <v>144.53</v>
      </c>
      <c r="AB375" s="13">
        <v>149.26</v>
      </c>
      <c r="AC375" s="13">
        <v>153.63</v>
      </c>
      <c r="AD375" s="13">
        <v>158.15</v>
      </c>
      <c r="AE375" s="13">
        <v>162.86000000000001</v>
      </c>
      <c r="AF375" s="13">
        <v>167.87</v>
      </c>
      <c r="AG375" s="13">
        <v>172.91</v>
      </c>
      <c r="AH375" s="13">
        <v>173.16</v>
      </c>
      <c r="AI375" s="13">
        <v>172.64</v>
      </c>
      <c r="AJ375" s="13">
        <v>172.12</v>
      </c>
      <c r="AK375" s="13">
        <v>171.28</v>
      </c>
    </row>
    <row r="376" spans="1:37" s="33" customFormat="1" x14ac:dyDescent="0.3">
      <c r="A376" s="13" t="str">
        <f t="shared" si="5"/>
        <v>SDG_NoInv_Base_ReproTest02QVAXafsrv</v>
      </c>
      <c r="B376" s="37" t="s">
        <v>220</v>
      </c>
      <c r="C376" s="38" t="s">
        <v>262</v>
      </c>
      <c r="D376" s="130" t="s">
        <v>211</v>
      </c>
      <c r="E376" s="13" t="s">
        <v>77</v>
      </c>
      <c r="F376" s="13">
        <v>413.44</v>
      </c>
      <c r="G376" s="13">
        <v>391.23</v>
      </c>
      <c r="H376" s="13">
        <v>404.87</v>
      </c>
      <c r="I376" s="13">
        <v>412.46</v>
      </c>
      <c r="J376" s="13">
        <v>420.64</v>
      </c>
      <c r="K376" s="13">
        <v>429.78</v>
      </c>
      <c r="L376" s="13">
        <v>440.28</v>
      </c>
      <c r="M376" s="13">
        <v>451.66</v>
      </c>
      <c r="N376" s="13">
        <v>464.23</v>
      </c>
      <c r="O376" s="13">
        <v>481.55</v>
      </c>
      <c r="P376" s="13">
        <v>496.72</v>
      </c>
      <c r="Q376" s="13">
        <v>511.28</v>
      </c>
      <c r="R376" s="13">
        <v>528.14</v>
      </c>
      <c r="S376" s="13">
        <v>546.01</v>
      </c>
      <c r="T376" s="13">
        <v>565.41999999999996</v>
      </c>
      <c r="U376" s="13">
        <v>587.20000000000005</v>
      </c>
      <c r="V376" s="13">
        <v>608.38</v>
      </c>
      <c r="W376" s="13">
        <v>631.49</v>
      </c>
      <c r="X376" s="13">
        <v>656.78</v>
      </c>
      <c r="Y376" s="13">
        <v>681.5</v>
      </c>
      <c r="Z376" s="13">
        <v>706.81</v>
      </c>
      <c r="AA376" s="13">
        <v>732.46</v>
      </c>
      <c r="AB376" s="13">
        <v>762.13</v>
      </c>
      <c r="AC376" s="13">
        <v>789.65</v>
      </c>
      <c r="AD376" s="13">
        <v>816.45</v>
      </c>
      <c r="AE376" s="13">
        <v>843.44</v>
      </c>
      <c r="AF376" s="13">
        <v>871.67</v>
      </c>
      <c r="AG376" s="13">
        <v>900.97</v>
      </c>
      <c r="AH376" s="13">
        <v>911.16</v>
      </c>
      <c r="AI376" s="13">
        <v>915.77</v>
      </c>
      <c r="AJ376" s="13">
        <v>917.77</v>
      </c>
      <c r="AK376" s="13">
        <v>917.26</v>
      </c>
    </row>
    <row r="377" spans="1:37" s="33" customFormat="1" x14ac:dyDescent="0.3">
      <c r="A377" s="13" t="str">
        <f t="shared" si="5"/>
        <v>SDG_NoInv_Base_ReproTest02QVAXabsrv</v>
      </c>
      <c r="B377" s="37" t="s">
        <v>220</v>
      </c>
      <c r="C377" s="38" t="s">
        <v>262</v>
      </c>
      <c r="D377" s="130" t="s">
        <v>211</v>
      </c>
      <c r="E377" s="13" t="s">
        <v>78</v>
      </c>
      <c r="F377" s="13">
        <v>367.48</v>
      </c>
      <c r="G377" s="13">
        <v>348.35</v>
      </c>
      <c r="H377" s="13">
        <v>359.29</v>
      </c>
      <c r="I377" s="13">
        <v>365.83</v>
      </c>
      <c r="J377" s="13">
        <v>372.67</v>
      </c>
      <c r="K377" s="13">
        <v>380.42</v>
      </c>
      <c r="L377" s="13">
        <v>389.54</v>
      </c>
      <c r="M377" s="13">
        <v>399.55</v>
      </c>
      <c r="N377" s="13">
        <v>410.48</v>
      </c>
      <c r="O377" s="13">
        <v>424.44</v>
      </c>
      <c r="P377" s="13">
        <v>437.29</v>
      </c>
      <c r="Q377" s="13">
        <v>449.71</v>
      </c>
      <c r="R377" s="13">
        <v>464.25</v>
      </c>
      <c r="S377" s="13">
        <v>479.43</v>
      </c>
      <c r="T377" s="13">
        <v>495.89</v>
      </c>
      <c r="U377" s="13">
        <v>514.4</v>
      </c>
      <c r="V377" s="13">
        <v>532.49</v>
      </c>
      <c r="W377" s="13">
        <v>551.87</v>
      </c>
      <c r="X377" s="13">
        <v>572.61</v>
      </c>
      <c r="Y377" s="13">
        <v>592.61</v>
      </c>
      <c r="Z377" s="13">
        <v>613.04</v>
      </c>
      <c r="AA377" s="13">
        <v>633.67999999999995</v>
      </c>
      <c r="AB377" s="13">
        <v>655.95</v>
      </c>
      <c r="AC377" s="13">
        <v>676.16</v>
      </c>
      <c r="AD377" s="13">
        <v>696.35</v>
      </c>
      <c r="AE377" s="13">
        <v>717.2</v>
      </c>
      <c r="AF377" s="13">
        <v>739.26</v>
      </c>
      <c r="AG377" s="13">
        <v>761.67</v>
      </c>
      <c r="AH377" s="13">
        <v>764.76</v>
      </c>
      <c r="AI377" s="13">
        <v>764.24</v>
      </c>
      <c r="AJ377" s="13">
        <v>762.89</v>
      </c>
      <c r="AK377" s="13">
        <v>759.96</v>
      </c>
    </row>
    <row r="378" spans="1:37" s="33" customFormat="1" x14ac:dyDescent="0.3">
      <c r="A378" s="13" t="str">
        <f t="shared" si="5"/>
        <v>SDG_NoInv_Base_ReproTest02QVAXagsrv</v>
      </c>
      <c r="B378" s="37" t="s">
        <v>220</v>
      </c>
      <c r="C378" s="38" t="s">
        <v>262</v>
      </c>
      <c r="D378" s="130" t="s">
        <v>211</v>
      </c>
      <c r="E378" s="13" t="s">
        <v>79</v>
      </c>
      <c r="F378" s="13">
        <v>789.44</v>
      </c>
      <c r="G378" s="13">
        <v>739.2</v>
      </c>
      <c r="H378" s="13">
        <v>760.64</v>
      </c>
      <c r="I378" s="13">
        <v>776.45</v>
      </c>
      <c r="J378" s="13">
        <v>791.75</v>
      </c>
      <c r="K378" s="13">
        <v>806.97</v>
      </c>
      <c r="L378" s="13">
        <v>823.37</v>
      </c>
      <c r="M378" s="13">
        <v>840.32</v>
      </c>
      <c r="N378" s="13">
        <v>859.72</v>
      </c>
      <c r="O378" s="13">
        <v>887.82</v>
      </c>
      <c r="P378" s="13">
        <v>913.09</v>
      </c>
      <c r="Q378" s="13">
        <v>938.03</v>
      </c>
      <c r="R378" s="13">
        <v>966.61</v>
      </c>
      <c r="S378" s="13">
        <v>996.72</v>
      </c>
      <c r="T378" s="13">
        <v>1028.76</v>
      </c>
      <c r="U378" s="13">
        <v>1064.4100000000001</v>
      </c>
      <c r="V378" s="13">
        <v>1099.23</v>
      </c>
      <c r="W378" s="13">
        <v>1136.23</v>
      </c>
      <c r="X378" s="13">
        <v>1175.8499999999999</v>
      </c>
      <c r="Y378" s="13">
        <v>1215.51</v>
      </c>
      <c r="Z378" s="13">
        <v>1257.3699999999999</v>
      </c>
      <c r="AA378" s="13">
        <v>1298.53</v>
      </c>
      <c r="AB378" s="13">
        <v>1347.47</v>
      </c>
      <c r="AC378" s="13">
        <v>1393.09</v>
      </c>
      <c r="AD378" s="13">
        <v>1436.34</v>
      </c>
      <c r="AE378" s="13">
        <v>1480.27</v>
      </c>
      <c r="AF378" s="13">
        <v>1525.3</v>
      </c>
      <c r="AG378" s="13">
        <v>1573.36</v>
      </c>
      <c r="AH378" s="13">
        <v>1607.63</v>
      </c>
      <c r="AI378" s="13">
        <v>1632.36</v>
      </c>
      <c r="AJ378" s="13">
        <v>1649.18</v>
      </c>
      <c r="AK378" s="13">
        <v>1659.64</v>
      </c>
    </row>
    <row r="379" spans="1:37" s="33" customFormat="1" x14ac:dyDescent="0.3">
      <c r="A379" s="13" t="str">
        <f t="shared" si="5"/>
        <v>SDG_NoInv_Base_ReproTest02QVAXaosrv</v>
      </c>
      <c r="B379" s="37" t="s">
        <v>220</v>
      </c>
      <c r="C379" s="38" t="s">
        <v>262</v>
      </c>
      <c r="D379" s="130" t="s">
        <v>211</v>
      </c>
      <c r="E379" s="13" t="s">
        <v>80</v>
      </c>
      <c r="F379" s="13">
        <v>475.08</v>
      </c>
      <c r="G379" s="13">
        <v>430.1</v>
      </c>
      <c r="H379" s="13">
        <v>447.52</v>
      </c>
      <c r="I379" s="13">
        <v>458.01</v>
      </c>
      <c r="J379" s="13">
        <v>468.11</v>
      </c>
      <c r="K379" s="13">
        <v>478.76</v>
      </c>
      <c r="L379" s="13">
        <v>490.93</v>
      </c>
      <c r="M379" s="13">
        <v>503.9</v>
      </c>
      <c r="N379" s="13">
        <v>517.97</v>
      </c>
      <c r="O379" s="13">
        <v>535.52</v>
      </c>
      <c r="P379" s="13">
        <v>551.91999999999996</v>
      </c>
      <c r="Q379" s="13">
        <v>567.76</v>
      </c>
      <c r="R379" s="13">
        <v>586.15</v>
      </c>
      <c r="S379" s="13">
        <v>605.16999999999996</v>
      </c>
      <c r="T379" s="13">
        <v>625.73</v>
      </c>
      <c r="U379" s="13">
        <v>649.19000000000005</v>
      </c>
      <c r="V379" s="13">
        <v>671.81</v>
      </c>
      <c r="W379" s="13">
        <v>696.06</v>
      </c>
      <c r="X379" s="13">
        <v>722.22</v>
      </c>
      <c r="Y379" s="13">
        <v>747.44</v>
      </c>
      <c r="Z379" s="13">
        <v>773.16</v>
      </c>
      <c r="AA379" s="13">
        <v>799.25</v>
      </c>
      <c r="AB379" s="13">
        <v>827.6</v>
      </c>
      <c r="AC379" s="13">
        <v>853.71</v>
      </c>
      <c r="AD379" s="13">
        <v>879.59</v>
      </c>
      <c r="AE379" s="13">
        <v>906</v>
      </c>
      <c r="AF379" s="13">
        <v>933.62</v>
      </c>
      <c r="AG379" s="13">
        <v>961.62</v>
      </c>
      <c r="AH379" s="13">
        <v>963.81</v>
      </c>
      <c r="AI379" s="13">
        <v>961.93</v>
      </c>
      <c r="AJ379" s="13">
        <v>959.36</v>
      </c>
      <c r="AK379" s="13">
        <v>954.96</v>
      </c>
    </row>
    <row r="380" spans="1:37" s="33" customFormat="1" x14ac:dyDescent="0.3">
      <c r="A380" s="13" t="str">
        <f t="shared" si="5"/>
        <v>SDG_NoInv_Base_ReproTest02PVAXaawhe</v>
      </c>
      <c r="B380" s="37" t="s">
        <v>220</v>
      </c>
      <c r="C380" s="38" t="s">
        <v>262</v>
      </c>
      <c r="D380" s="130" t="s">
        <v>212</v>
      </c>
      <c r="E380" s="13" t="s">
        <v>4</v>
      </c>
      <c r="F380" s="13">
        <v>1</v>
      </c>
      <c r="G380" s="13">
        <v>0.94</v>
      </c>
      <c r="H380" s="13">
        <v>0.95</v>
      </c>
      <c r="I380" s="13">
        <v>0.97</v>
      </c>
      <c r="J380" s="13">
        <v>1</v>
      </c>
      <c r="K380" s="13">
        <v>1</v>
      </c>
      <c r="L380" s="13">
        <v>1</v>
      </c>
      <c r="M380" s="13">
        <v>1</v>
      </c>
      <c r="N380" s="13">
        <v>1</v>
      </c>
      <c r="O380" s="13">
        <v>1.03</v>
      </c>
      <c r="P380" s="13">
        <v>1.02</v>
      </c>
      <c r="Q380" s="13">
        <v>1.01</v>
      </c>
      <c r="R380" s="13">
        <v>1.01</v>
      </c>
      <c r="S380" s="13">
        <v>1.01</v>
      </c>
      <c r="T380" s="13">
        <v>1.01</v>
      </c>
      <c r="U380" s="13">
        <v>1.02</v>
      </c>
      <c r="V380" s="13">
        <v>1.02</v>
      </c>
      <c r="W380" s="13">
        <v>1.02</v>
      </c>
      <c r="X380" s="13">
        <v>1.02</v>
      </c>
      <c r="Y380" s="13">
        <v>1.02</v>
      </c>
      <c r="Z380" s="13">
        <v>1.02</v>
      </c>
      <c r="AA380" s="13">
        <v>1.02</v>
      </c>
      <c r="AB380" s="13">
        <v>1.03</v>
      </c>
      <c r="AC380" s="13">
        <v>1.04</v>
      </c>
      <c r="AD380" s="13">
        <v>1.04</v>
      </c>
      <c r="AE380" s="13">
        <v>1.05</v>
      </c>
      <c r="AF380" s="13">
        <v>1.05</v>
      </c>
      <c r="AG380" s="13">
        <v>1.05</v>
      </c>
      <c r="AH380" s="13">
        <v>1.03</v>
      </c>
      <c r="AI380" s="13">
        <v>1.02</v>
      </c>
      <c r="AJ380" s="13">
        <v>1.01</v>
      </c>
      <c r="AK380" s="13">
        <v>1</v>
      </c>
    </row>
    <row r="381" spans="1:37" s="33" customFormat="1" x14ac:dyDescent="0.3">
      <c r="A381" s="13" t="str">
        <f t="shared" si="5"/>
        <v>SDG_NoInv_Base_ReproTest02PVAXaamai</v>
      </c>
      <c r="B381" s="37" t="s">
        <v>220</v>
      </c>
      <c r="C381" s="38" t="s">
        <v>262</v>
      </c>
      <c r="D381" s="130" t="s">
        <v>212</v>
      </c>
      <c r="E381" s="13" t="s">
        <v>5</v>
      </c>
      <c r="F381" s="13">
        <v>1</v>
      </c>
      <c r="G381" s="13">
        <v>0.95</v>
      </c>
      <c r="H381" s="13">
        <v>0.97</v>
      </c>
      <c r="I381" s="13">
        <v>1</v>
      </c>
      <c r="J381" s="13">
        <v>1.03</v>
      </c>
      <c r="K381" s="13">
        <v>1.04</v>
      </c>
      <c r="L381" s="13">
        <v>1.04</v>
      </c>
      <c r="M381" s="13">
        <v>1.04</v>
      </c>
      <c r="N381" s="13">
        <v>1.04</v>
      </c>
      <c r="O381" s="13">
        <v>1.0900000000000001</v>
      </c>
      <c r="P381" s="13">
        <v>1.08</v>
      </c>
      <c r="Q381" s="13">
        <v>1.07</v>
      </c>
      <c r="R381" s="13">
        <v>1.06</v>
      </c>
      <c r="S381" s="13">
        <v>1.06</v>
      </c>
      <c r="T381" s="13">
        <v>1.06</v>
      </c>
      <c r="U381" s="13">
        <v>1.06</v>
      </c>
      <c r="V381" s="13">
        <v>1.05</v>
      </c>
      <c r="W381" s="13">
        <v>1.05</v>
      </c>
      <c r="X381" s="13">
        <v>1.05</v>
      </c>
      <c r="Y381" s="13">
        <v>1.05</v>
      </c>
      <c r="Z381" s="13">
        <v>1.05</v>
      </c>
      <c r="AA381" s="13">
        <v>1.05</v>
      </c>
      <c r="AB381" s="13">
        <v>1.06</v>
      </c>
      <c r="AC381" s="13">
        <v>1.07</v>
      </c>
      <c r="AD381" s="13">
        <v>1.07</v>
      </c>
      <c r="AE381" s="13">
        <v>1.07</v>
      </c>
      <c r="AF381" s="13">
        <v>1.07</v>
      </c>
      <c r="AG381" s="13">
        <v>1.06</v>
      </c>
      <c r="AH381" s="13">
        <v>1.03</v>
      </c>
      <c r="AI381" s="13">
        <v>0.99</v>
      </c>
      <c r="AJ381" s="13">
        <v>0.97</v>
      </c>
      <c r="AK381" s="13">
        <v>0.95</v>
      </c>
    </row>
    <row r="382" spans="1:37" s="33" customFormat="1" x14ac:dyDescent="0.3">
      <c r="A382" s="13" t="str">
        <f t="shared" si="5"/>
        <v>SDG_NoInv_Base_ReproTest02PVAXaaoce</v>
      </c>
      <c r="B382" s="37" t="s">
        <v>220</v>
      </c>
      <c r="C382" s="38" t="s">
        <v>262</v>
      </c>
      <c r="D382" s="130" t="s">
        <v>212</v>
      </c>
      <c r="E382" s="13" t="s">
        <v>6</v>
      </c>
      <c r="F382" s="13">
        <v>1</v>
      </c>
      <c r="G382" s="13">
        <v>0.93</v>
      </c>
      <c r="H382" s="13">
        <v>0.96</v>
      </c>
      <c r="I382" s="13">
        <v>1</v>
      </c>
      <c r="J382" s="13">
        <v>1.04</v>
      </c>
      <c r="K382" s="13">
        <v>1.05</v>
      </c>
      <c r="L382" s="13">
        <v>1.06</v>
      </c>
      <c r="M382" s="13">
        <v>1.06</v>
      </c>
      <c r="N382" s="13">
        <v>1.07</v>
      </c>
      <c r="O382" s="13">
        <v>1.1299999999999999</v>
      </c>
      <c r="P382" s="13">
        <v>1.1299999999999999</v>
      </c>
      <c r="Q382" s="13">
        <v>1.1200000000000001</v>
      </c>
      <c r="R382" s="13">
        <v>1.1299999999999999</v>
      </c>
      <c r="S382" s="13">
        <v>1.1299999999999999</v>
      </c>
      <c r="T382" s="13">
        <v>1.1299999999999999</v>
      </c>
      <c r="U382" s="13">
        <v>1.1399999999999999</v>
      </c>
      <c r="V382" s="13">
        <v>1.1399999999999999</v>
      </c>
      <c r="W382" s="13">
        <v>1.1399999999999999</v>
      </c>
      <c r="X382" s="13">
        <v>1.1499999999999999</v>
      </c>
      <c r="Y382" s="13">
        <v>1.1499999999999999</v>
      </c>
      <c r="Z382" s="13">
        <v>1.1599999999999999</v>
      </c>
      <c r="AA382" s="13">
        <v>1.1599999999999999</v>
      </c>
      <c r="AB382" s="13">
        <v>1.19</v>
      </c>
      <c r="AC382" s="13">
        <v>1.2</v>
      </c>
      <c r="AD382" s="13">
        <v>1.21</v>
      </c>
      <c r="AE382" s="13">
        <v>1.21</v>
      </c>
      <c r="AF382" s="13">
        <v>1.22</v>
      </c>
      <c r="AG382" s="13">
        <v>1.22</v>
      </c>
      <c r="AH382" s="13">
        <v>1.19</v>
      </c>
      <c r="AI382" s="13">
        <v>1.1599999999999999</v>
      </c>
      <c r="AJ382" s="13">
        <v>1.1299999999999999</v>
      </c>
      <c r="AK382" s="13">
        <v>1.1100000000000001</v>
      </c>
    </row>
    <row r="383" spans="1:37" s="33" customFormat="1" x14ac:dyDescent="0.3">
      <c r="A383" s="13" t="str">
        <f t="shared" si="5"/>
        <v>SDG_NoInv_Base_ReproTest02PVAXaaveg</v>
      </c>
      <c r="B383" s="37" t="s">
        <v>220</v>
      </c>
      <c r="C383" s="38" t="s">
        <v>262</v>
      </c>
      <c r="D383" s="130" t="s">
        <v>212</v>
      </c>
      <c r="E383" s="13" t="s">
        <v>7</v>
      </c>
      <c r="F383" s="13">
        <v>1</v>
      </c>
      <c r="G383" s="13">
        <v>1</v>
      </c>
      <c r="H383" s="13">
        <v>0.99</v>
      </c>
      <c r="I383" s="13">
        <v>1</v>
      </c>
      <c r="J383" s="13">
        <v>1</v>
      </c>
      <c r="K383" s="13">
        <v>1</v>
      </c>
      <c r="L383" s="13">
        <v>1</v>
      </c>
      <c r="M383" s="13">
        <v>1</v>
      </c>
      <c r="N383" s="13">
        <v>1</v>
      </c>
      <c r="O383" s="13">
        <v>1</v>
      </c>
      <c r="P383" s="13">
        <v>0.99</v>
      </c>
      <c r="Q383" s="13">
        <v>0.99</v>
      </c>
      <c r="R383" s="13">
        <v>0.99</v>
      </c>
      <c r="S383" s="13">
        <v>0.99</v>
      </c>
      <c r="T383" s="13">
        <v>1</v>
      </c>
      <c r="U383" s="13">
        <v>1</v>
      </c>
      <c r="V383" s="13">
        <v>1</v>
      </c>
      <c r="W383" s="13">
        <v>1</v>
      </c>
      <c r="X383" s="13">
        <v>1</v>
      </c>
      <c r="Y383" s="13">
        <v>1</v>
      </c>
      <c r="Z383" s="13">
        <v>1</v>
      </c>
      <c r="AA383" s="13">
        <v>1</v>
      </c>
      <c r="AB383" s="13">
        <v>1</v>
      </c>
      <c r="AC383" s="13">
        <v>0.99</v>
      </c>
      <c r="AD383" s="13">
        <v>0.99</v>
      </c>
      <c r="AE383" s="13">
        <v>1</v>
      </c>
      <c r="AF383" s="13">
        <v>1</v>
      </c>
      <c r="AG383" s="13">
        <v>1</v>
      </c>
      <c r="AH383" s="13">
        <v>0.98</v>
      </c>
      <c r="AI383" s="13">
        <v>0.97</v>
      </c>
      <c r="AJ383" s="13">
        <v>0.96</v>
      </c>
      <c r="AK383" s="13">
        <v>0.96</v>
      </c>
    </row>
    <row r="384" spans="1:37" s="33" customFormat="1" x14ac:dyDescent="0.3">
      <c r="A384" s="13" t="str">
        <f t="shared" si="5"/>
        <v>SDG_NoInv_Base_ReproTest02PVAXaaofr</v>
      </c>
      <c r="B384" s="37" t="s">
        <v>220</v>
      </c>
      <c r="C384" s="38" t="s">
        <v>262</v>
      </c>
      <c r="D384" s="130" t="s">
        <v>212</v>
      </c>
      <c r="E384" s="13" t="s">
        <v>8</v>
      </c>
      <c r="F384" s="13">
        <v>1</v>
      </c>
      <c r="G384" s="13">
        <v>1.01</v>
      </c>
      <c r="H384" s="13">
        <v>1</v>
      </c>
      <c r="I384" s="13">
        <v>1</v>
      </c>
      <c r="J384" s="13">
        <v>1</v>
      </c>
      <c r="K384" s="13">
        <v>1</v>
      </c>
      <c r="L384" s="13">
        <v>1</v>
      </c>
      <c r="M384" s="13">
        <v>1</v>
      </c>
      <c r="N384" s="13">
        <v>1</v>
      </c>
      <c r="O384" s="13">
        <v>1.02</v>
      </c>
      <c r="P384" s="13">
        <v>1.02</v>
      </c>
      <c r="Q384" s="13">
        <v>1.01</v>
      </c>
      <c r="R384" s="13">
        <v>1.01</v>
      </c>
      <c r="S384" s="13">
        <v>1.01</v>
      </c>
      <c r="T384" s="13">
        <v>1.01</v>
      </c>
      <c r="U384" s="13">
        <v>1.01</v>
      </c>
      <c r="V384" s="13">
        <v>1.01</v>
      </c>
      <c r="W384" s="13">
        <v>1.01</v>
      </c>
      <c r="X384" s="13">
        <v>1.01</v>
      </c>
      <c r="Y384" s="13">
        <v>1</v>
      </c>
      <c r="Z384" s="13">
        <v>1</v>
      </c>
      <c r="AA384" s="13">
        <v>1</v>
      </c>
      <c r="AB384" s="13">
        <v>1.01</v>
      </c>
      <c r="AC384" s="13">
        <v>1</v>
      </c>
      <c r="AD384" s="13">
        <v>1.01</v>
      </c>
      <c r="AE384" s="13">
        <v>1.01</v>
      </c>
      <c r="AF384" s="13">
        <v>1.01</v>
      </c>
      <c r="AG384" s="13">
        <v>1.01</v>
      </c>
      <c r="AH384" s="13">
        <v>0.99</v>
      </c>
      <c r="AI384" s="13">
        <v>0.97</v>
      </c>
      <c r="AJ384" s="13">
        <v>0.97</v>
      </c>
      <c r="AK384" s="13">
        <v>0.96</v>
      </c>
    </row>
    <row r="385" spans="1:37" s="33" customFormat="1" x14ac:dyDescent="0.3">
      <c r="A385" s="13" t="str">
        <f t="shared" si="5"/>
        <v>SDG_NoInv_Base_ReproTest02PVAXaagra</v>
      </c>
      <c r="B385" s="37" t="s">
        <v>220</v>
      </c>
      <c r="C385" s="38" t="s">
        <v>262</v>
      </c>
      <c r="D385" s="130" t="s">
        <v>212</v>
      </c>
      <c r="E385" s="13" t="s">
        <v>9</v>
      </c>
      <c r="F385" s="13">
        <v>1</v>
      </c>
      <c r="G385" s="13">
        <v>1.03</v>
      </c>
      <c r="H385" s="13">
        <v>1.03</v>
      </c>
      <c r="I385" s="13">
        <v>1.02</v>
      </c>
      <c r="J385" s="13">
        <v>1.02</v>
      </c>
      <c r="K385" s="13">
        <v>1.03</v>
      </c>
      <c r="L385" s="13">
        <v>1.03</v>
      </c>
      <c r="M385" s="13">
        <v>1.03</v>
      </c>
      <c r="N385" s="13">
        <v>1.04</v>
      </c>
      <c r="O385" s="13">
        <v>1.06</v>
      </c>
      <c r="P385" s="13">
        <v>1.06</v>
      </c>
      <c r="Q385" s="13">
        <v>1.06</v>
      </c>
      <c r="R385" s="13">
        <v>1.05</v>
      </c>
      <c r="S385" s="13">
        <v>1.05</v>
      </c>
      <c r="T385" s="13">
        <v>1.06</v>
      </c>
      <c r="U385" s="13">
        <v>1.06</v>
      </c>
      <c r="V385" s="13">
        <v>1.06</v>
      </c>
      <c r="W385" s="13">
        <v>1.06</v>
      </c>
      <c r="X385" s="13">
        <v>1.06</v>
      </c>
      <c r="Y385" s="13">
        <v>1.06</v>
      </c>
      <c r="Z385" s="13">
        <v>1.06</v>
      </c>
      <c r="AA385" s="13">
        <v>1.06</v>
      </c>
      <c r="AB385" s="13">
        <v>1.06</v>
      </c>
      <c r="AC385" s="13">
        <v>1.06</v>
      </c>
      <c r="AD385" s="13">
        <v>1.06</v>
      </c>
      <c r="AE385" s="13">
        <v>1.06</v>
      </c>
      <c r="AF385" s="13">
        <v>1.06</v>
      </c>
      <c r="AG385" s="13">
        <v>1.05</v>
      </c>
      <c r="AH385" s="13">
        <v>1.03</v>
      </c>
      <c r="AI385" s="13">
        <v>1.01</v>
      </c>
      <c r="AJ385" s="13">
        <v>1</v>
      </c>
      <c r="AK385" s="13">
        <v>0.99</v>
      </c>
    </row>
    <row r="386" spans="1:37" s="33" customFormat="1" x14ac:dyDescent="0.3">
      <c r="A386" s="13" t="str">
        <f t="shared" ref="A386:A449" si="6">_xlfn.CONCAT(C386,D386,E386)</f>
        <v>SDG_NoInv_Base_ReproTest02PVAXaaoil</v>
      </c>
      <c r="B386" s="37" t="s">
        <v>220</v>
      </c>
      <c r="C386" s="38" t="s">
        <v>262</v>
      </c>
      <c r="D386" s="130" t="s">
        <v>212</v>
      </c>
      <c r="E386" s="13" t="s">
        <v>10</v>
      </c>
      <c r="F386" s="13">
        <v>1</v>
      </c>
      <c r="G386" s="13">
        <v>0.92</v>
      </c>
      <c r="H386" s="13">
        <v>0.94</v>
      </c>
      <c r="I386" s="13">
        <v>0.98</v>
      </c>
      <c r="J386" s="13">
        <v>1.01</v>
      </c>
      <c r="K386" s="13">
        <v>1.02</v>
      </c>
      <c r="L386" s="13">
        <v>1.03</v>
      </c>
      <c r="M386" s="13">
        <v>1.03</v>
      </c>
      <c r="N386" s="13">
        <v>1.03</v>
      </c>
      <c r="O386" s="13">
        <v>1.05</v>
      </c>
      <c r="P386" s="13">
        <v>1.05</v>
      </c>
      <c r="Q386" s="13">
        <v>1.05</v>
      </c>
      <c r="R386" s="13">
        <v>1.06</v>
      </c>
      <c r="S386" s="13">
        <v>1.07</v>
      </c>
      <c r="T386" s="13">
        <v>1.08</v>
      </c>
      <c r="U386" s="13">
        <v>1.08</v>
      </c>
      <c r="V386" s="13">
        <v>1.0900000000000001</v>
      </c>
      <c r="W386" s="13">
        <v>1.0900000000000001</v>
      </c>
      <c r="X386" s="13">
        <v>1.1000000000000001</v>
      </c>
      <c r="Y386" s="13">
        <v>1.1000000000000001</v>
      </c>
      <c r="Z386" s="13">
        <v>1.1100000000000001</v>
      </c>
      <c r="AA386" s="13">
        <v>1.1200000000000001</v>
      </c>
      <c r="AB386" s="13">
        <v>1.1299999999999999</v>
      </c>
      <c r="AC386" s="13">
        <v>1.1399999999999999</v>
      </c>
      <c r="AD386" s="13">
        <v>1.1399999999999999</v>
      </c>
      <c r="AE386" s="13">
        <v>1.1499999999999999</v>
      </c>
      <c r="AF386" s="13">
        <v>1.17</v>
      </c>
      <c r="AG386" s="13">
        <v>1.17</v>
      </c>
      <c r="AH386" s="13">
        <v>1.1399999999999999</v>
      </c>
      <c r="AI386" s="13">
        <v>1.1299999999999999</v>
      </c>
      <c r="AJ386" s="13">
        <v>1.1100000000000001</v>
      </c>
      <c r="AK386" s="13">
        <v>1.1000000000000001</v>
      </c>
    </row>
    <row r="387" spans="1:37" s="33" customFormat="1" x14ac:dyDescent="0.3">
      <c r="A387" s="13" t="str">
        <f t="shared" si="6"/>
        <v>SDG_NoInv_Base_ReproTest02PVAXaatub</v>
      </c>
      <c r="B387" s="37" t="s">
        <v>220</v>
      </c>
      <c r="C387" s="38" t="s">
        <v>262</v>
      </c>
      <c r="D387" s="130" t="s">
        <v>212</v>
      </c>
      <c r="E387" s="13" t="s">
        <v>11</v>
      </c>
      <c r="F387" s="13">
        <v>1</v>
      </c>
      <c r="G387" s="13">
        <v>0.98</v>
      </c>
      <c r="H387" s="13">
        <v>0.97</v>
      </c>
      <c r="I387" s="13">
        <v>0.98</v>
      </c>
      <c r="J387" s="13">
        <v>0.99</v>
      </c>
      <c r="K387" s="13">
        <v>0.98</v>
      </c>
      <c r="L387" s="13">
        <v>0.98</v>
      </c>
      <c r="M387" s="13">
        <v>0.98</v>
      </c>
      <c r="N387" s="13">
        <v>0.98</v>
      </c>
      <c r="O387" s="13">
        <v>0.98</v>
      </c>
      <c r="P387" s="13">
        <v>0.98</v>
      </c>
      <c r="Q387" s="13">
        <v>0.98</v>
      </c>
      <c r="R387" s="13">
        <v>0.98</v>
      </c>
      <c r="S387" s="13">
        <v>0.98</v>
      </c>
      <c r="T387" s="13">
        <v>0.98</v>
      </c>
      <c r="U387" s="13">
        <v>0.98</v>
      </c>
      <c r="V387" s="13">
        <v>0.98</v>
      </c>
      <c r="W387" s="13">
        <v>0.98</v>
      </c>
      <c r="X387" s="13">
        <v>0.98</v>
      </c>
      <c r="Y387" s="13">
        <v>0.98</v>
      </c>
      <c r="Z387" s="13">
        <v>0.98</v>
      </c>
      <c r="AA387" s="13">
        <v>0.98</v>
      </c>
      <c r="AB387" s="13">
        <v>0.98</v>
      </c>
      <c r="AC387" s="13">
        <v>0.98</v>
      </c>
      <c r="AD387" s="13">
        <v>0.98</v>
      </c>
      <c r="AE387" s="13">
        <v>0.98</v>
      </c>
      <c r="AF387" s="13">
        <v>0.99</v>
      </c>
      <c r="AG387" s="13">
        <v>0.98</v>
      </c>
      <c r="AH387" s="13">
        <v>0.96</v>
      </c>
      <c r="AI387" s="13">
        <v>0.95</v>
      </c>
      <c r="AJ387" s="13">
        <v>0.95</v>
      </c>
      <c r="AK387" s="13">
        <v>0.94</v>
      </c>
    </row>
    <row r="388" spans="1:37" s="33" customFormat="1" x14ac:dyDescent="0.3">
      <c r="A388" s="13" t="str">
        <f t="shared" si="6"/>
        <v>SDG_NoInv_Base_ReproTest02PVAXaapul</v>
      </c>
      <c r="B388" s="37" t="s">
        <v>220</v>
      </c>
      <c r="C388" s="38" t="s">
        <v>262</v>
      </c>
      <c r="D388" s="130" t="s">
        <v>212</v>
      </c>
      <c r="E388" s="13" t="s">
        <v>12</v>
      </c>
      <c r="F388" s="13">
        <v>1</v>
      </c>
      <c r="G388" s="13">
        <v>0.95</v>
      </c>
      <c r="H388" s="13">
        <v>0.94</v>
      </c>
      <c r="I388" s="13">
        <v>0.96</v>
      </c>
      <c r="J388" s="13">
        <v>0.98</v>
      </c>
      <c r="K388" s="13">
        <v>0.98</v>
      </c>
      <c r="L388" s="13">
        <v>0.98</v>
      </c>
      <c r="M388" s="13">
        <v>0.97</v>
      </c>
      <c r="N388" s="13">
        <v>0.97</v>
      </c>
      <c r="O388" s="13">
        <v>0.96</v>
      </c>
      <c r="P388" s="13">
        <v>0.96</v>
      </c>
      <c r="Q388" s="13">
        <v>0.95</v>
      </c>
      <c r="R388" s="13">
        <v>0.96</v>
      </c>
      <c r="S388" s="13">
        <v>0.96</v>
      </c>
      <c r="T388" s="13">
        <v>0.96</v>
      </c>
      <c r="U388" s="13">
        <v>0.96</v>
      </c>
      <c r="V388" s="13">
        <v>0.96</v>
      </c>
      <c r="W388" s="13">
        <v>0.96</v>
      </c>
      <c r="X388" s="13">
        <v>0.96</v>
      </c>
      <c r="Y388" s="13">
        <v>0.96</v>
      </c>
      <c r="Z388" s="13">
        <v>0.97</v>
      </c>
      <c r="AA388" s="13">
        <v>0.97</v>
      </c>
      <c r="AB388" s="13">
        <v>0.97</v>
      </c>
      <c r="AC388" s="13">
        <v>0.97</v>
      </c>
      <c r="AD388" s="13">
        <v>0.97</v>
      </c>
      <c r="AE388" s="13">
        <v>0.98</v>
      </c>
      <c r="AF388" s="13">
        <v>0.99</v>
      </c>
      <c r="AG388" s="13">
        <v>0.99</v>
      </c>
      <c r="AH388" s="13">
        <v>0.98</v>
      </c>
      <c r="AI388" s="13">
        <v>0.98</v>
      </c>
      <c r="AJ388" s="13">
        <v>0.98</v>
      </c>
      <c r="AK388" s="13">
        <v>0.98</v>
      </c>
    </row>
    <row r="389" spans="1:37" s="33" customFormat="1" x14ac:dyDescent="0.3">
      <c r="A389" s="13" t="str">
        <f t="shared" si="6"/>
        <v>SDG_NoInv_Base_ReproTest02PVAXaasug</v>
      </c>
      <c r="B389" s="37" t="s">
        <v>220</v>
      </c>
      <c r="C389" s="38" t="s">
        <v>262</v>
      </c>
      <c r="D389" s="130" t="s">
        <v>212</v>
      </c>
      <c r="E389" s="13" t="s">
        <v>13</v>
      </c>
      <c r="F389" s="13">
        <v>1</v>
      </c>
      <c r="G389" s="13">
        <v>0.98</v>
      </c>
      <c r="H389" s="13">
        <v>0.97</v>
      </c>
      <c r="I389" s="13">
        <v>0.98</v>
      </c>
      <c r="J389" s="13">
        <v>0.99</v>
      </c>
      <c r="K389" s="13">
        <v>0.99</v>
      </c>
      <c r="L389" s="13">
        <v>0.99</v>
      </c>
      <c r="M389" s="13">
        <v>0.98</v>
      </c>
      <c r="N389" s="13">
        <v>0.98</v>
      </c>
      <c r="O389" s="13">
        <v>1</v>
      </c>
      <c r="P389" s="13">
        <v>0.99</v>
      </c>
      <c r="Q389" s="13">
        <v>0.98</v>
      </c>
      <c r="R389" s="13">
        <v>0.98</v>
      </c>
      <c r="S389" s="13">
        <v>0.98</v>
      </c>
      <c r="T389" s="13">
        <v>0.98</v>
      </c>
      <c r="U389" s="13">
        <v>0.98</v>
      </c>
      <c r="V389" s="13">
        <v>0.97</v>
      </c>
      <c r="W389" s="13">
        <v>0.97</v>
      </c>
      <c r="X389" s="13">
        <v>0.98</v>
      </c>
      <c r="Y389" s="13">
        <v>0.97</v>
      </c>
      <c r="Z389" s="13">
        <v>0.97</v>
      </c>
      <c r="AA389" s="13">
        <v>0.97</v>
      </c>
      <c r="AB389" s="13">
        <v>0.97</v>
      </c>
      <c r="AC389" s="13">
        <v>0.97</v>
      </c>
      <c r="AD389" s="13">
        <v>0.97</v>
      </c>
      <c r="AE389" s="13">
        <v>0.97</v>
      </c>
      <c r="AF389" s="13">
        <v>0.97</v>
      </c>
      <c r="AG389" s="13">
        <v>0.97</v>
      </c>
      <c r="AH389" s="13">
        <v>0.96</v>
      </c>
      <c r="AI389" s="13">
        <v>0.95</v>
      </c>
      <c r="AJ389" s="13">
        <v>0.95</v>
      </c>
      <c r="AK389" s="13">
        <v>0.95</v>
      </c>
    </row>
    <row r="390" spans="1:37" s="33" customFormat="1" x14ac:dyDescent="0.3">
      <c r="A390" s="13" t="str">
        <f t="shared" si="6"/>
        <v>SDG_NoInv_Base_ReproTest02PVAXaaoth</v>
      </c>
      <c r="B390" s="37" t="s">
        <v>220</v>
      </c>
      <c r="C390" s="38" t="s">
        <v>262</v>
      </c>
      <c r="D390" s="130" t="s">
        <v>212</v>
      </c>
      <c r="E390" s="13" t="s">
        <v>14</v>
      </c>
      <c r="F390" s="13">
        <v>1</v>
      </c>
      <c r="G390" s="13">
        <v>0.93</v>
      </c>
      <c r="H390" s="13">
        <v>0.96</v>
      </c>
      <c r="I390" s="13">
        <v>0.98</v>
      </c>
      <c r="J390" s="13">
        <v>1</v>
      </c>
      <c r="K390" s="13">
        <v>1.02</v>
      </c>
      <c r="L390" s="13">
        <v>1.05</v>
      </c>
      <c r="M390" s="13">
        <v>1.07</v>
      </c>
      <c r="N390" s="13">
        <v>1.1000000000000001</v>
      </c>
      <c r="O390" s="13">
        <v>1.19</v>
      </c>
      <c r="P390" s="13">
        <v>1.21</v>
      </c>
      <c r="Q390" s="13">
        <v>1.22</v>
      </c>
      <c r="R390" s="13">
        <v>1.24</v>
      </c>
      <c r="S390" s="13">
        <v>1.26</v>
      </c>
      <c r="T390" s="13">
        <v>1.28</v>
      </c>
      <c r="U390" s="13">
        <v>1.31</v>
      </c>
      <c r="V390" s="13">
        <v>1.34</v>
      </c>
      <c r="W390" s="13">
        <v>1.37</v>
      </c>
      <c r="X390" s="13">
        <v>1.42</v>
      </c>
      <c r="Y390" s="13">
        <v>1.45</v>
      </c>
      <c r="Z390" s="13">
        <v>1.48</v>
      </c>
      <c r="AA390" s="13">
        <v>1.51</v>
      </c>
      <c r="AB390" s="13">
        <v>1.55</v>
      </c>
      <c r="AC390" s="13">
        <v>1.58</v>
      </c>
      <c r="AD390" s="13">
        <v>1.6</v>
      </c>
      <c r="AE390" s="13">
        <v>1.63</v>
      </c>
      <c r="AF390" s="13">
        <v>1.66</v>
      </c>
      <c r="AG390" s="13">
        <v>1.68</v>
      </c>
      <c r="AH390" s="13">
        <v>1.64</v>
      </c>
      <c r="AI390" s="13">
        <v>1.58</v>
      </c>
      <c r="AJ390" s="13">
        <v>1.53</v>
      </c>
      <c r="AK390" s="13">
        <v>1.47</v>
      </c>
    </row>
    <row r="391" spans="1:37" s="33" customFormat="1" x14ac:dyDescent="0.3">
      <c r="A391" s="13" t="str">
        <f t="shared" si="6"/>
        <v>SDG_NoInv_Base_ReproTest02PVAXalani</v>
      </c>
      <c r="B391" s="37" t="s">
        <v>220</v>
      </c>
      <c r="C391" s="38" t="s">
        <v>262</v>
      </c>
      <c r="D391" s="130" t="s">
        <v>212</v>
      </c>
      <c r="E391" s="13" t="s">
        <v>15</v>
      </c>
      <c r="F391" s="13">
        <v>1</v>
      </c>
      <c r="G391" s="13">
        <v>0.8</v>
      </c>
      <c r="H391" s="13">
        <v>0.86</v>
      </c>
      <c r="I391" s="13">
        <v>0.88</v>
      </c>
      <c r="J391" s="13">
        <v>0.9</v>
      </c>
      <c r="K391" s="13">
        <v>0.91</v>
      </c>
      <c r="L391" s="13">
        <v>0.9</v>
      </c>
      <c r="M391" s="13">
        <v>0.9</v>
      </c>
      <c r="N391" s="13">
        <v>0.9</v>
      </c>
      <c r="O391" s="13">
        <v>0.95</v>
      </c>
      <c r="P391" s="13">
        <v>0.94</v>
      </c>
      <c r="Q391" s="13">
        <v>0.92</v>
      </c>
      <c r="R391" s="13">
        <v>0.92</v>
      </c>
      <c r="S391" s="13">
        <v>0.92</v>
      </c>
      <c r="T391" s="13">
        <v>0.92</v>
      </c>
      <c r="U391" s="13">
        <v>0.92</v>
      </c>
      <c r="V391" s="13">
        <v>0.92</v>
      </c>
      <c r="W391" s="13">
        <v>0.93</v>
      </c>
      <c r="X391" s="13">
        <v>0.93</v>
      </c>
      <c r="Y391" s="13">
        <v>0.93</v>
      </c>
      <c r="Z391" s="13">
        <v>0.93</v>
      </c>
      <c r="AA391" s="13">
        <v>0.93</v>
      </c>
      <c r="AB391" s="13">
        <v>0.95</v>
      </c>
      <c r="AC391" s="13">
        <v>0.95</v>
      </c>
      <c r="AD391" s="13">
        <v>0.95</v>
      </c>
      <c r="AE391" s="13">
        <v>0.95</v>
      </c>
      <c r="AF391" s="13">
        <v>0.95</v>
      </c>
      <c r="AG391" s="13">
        <v>0.95</v>
      </c>
      <c r="AH391" s="13">
        <v>0.98</v>
      </c>
      <c r="AI391" s="13">
        <v>1</v>
      </c>
      <c r="AJ391" s="13">
        <v>1</v>
      </c>
      <c r="AK391" s="13">
        <v>1</v>
      </c>
    </row>
    <row r="392" spans="1:37" s="33" customFormat="1" x14ac:dyDescent="0.3">
      <c r="A392" s="13" t="str">
        <f t="shared" si="6"/>
        <v>SDG_NoInv_Base_ReproTest02PVAXafore</v>
      </c>
      <c r="B392" s="37" t="s">
        <v>220</v>
      </c>
      <c r="C392" s="38" t="s">
        <v>262</v>
      </c>
      <c r="D392" s="130" t="s">
        <v>212</v>
      </c>
      <c r="E392" s="13" t="s">
        <v>16</v>
      </c>
      <c r="F392" s="13">
        <v>1</v>
      </c>
      <c r="G392" s="13">
        <v>0.96</v>
      </c>
      <c r="H392" s="13">
        <v>0.95</v>
      </c>
      <c r="I392" s="13">
        <v>0.96</v>
      </c>
      <c r="J392" s="13">
        <v>0.96</v>
      </c>
      <c r="K392" s="13">
        <v>0.96</v>
      </c>
      <c r="L392" s="13">
        <v>0.96</v>
      </c>
      <c r="M392" s="13">
        <v>0.95</v>
      </c>
      <c r="N392" s="13">
        <v>0.96</v>
      </c>
      <c r="O392" s="13">
        <v>0.97</v>
      </c>
      <c r="P392" s="13">
        <v>0.97</v>
      </c>
      <c r="Q392" s="13">
        <v>0.96</v>
      </c>
      <c r="R392" s="13">
        <v>0.96</v>
      </c>
      <c r="S392" s="13">
        <v>0.96</v>
      </c>
      <c r="T392" s="13">
        <v>0.95</v>
      </c>
      <c r="U392" s="13">
        <v>0.96</v>
      </c>
      <c r="V392" s="13">
        <v>0.96</v>
      </c>
      <c r="W392" s="13">
        <v>0.97</v>
      </c>
      <c r="X392" s="13">
        <v>0.98</v>
      </c>
      <c r="Y392" s="13">
        <v>0.98</v>
      </c>
      <c r="Z392" s="13">
        <v>0.98</v>
      </c>
      <c r="AA392" s="13">
        <v>0.98</v>
      </c>
      <c r="AB392" s="13">
        <v>0.98</v>
      </c>
      <c r="AC392" s="13">
        <v>0.97</v>
      </c>
      <c r="AD392" s="13">
        <v>0.97</v>
      </c>
      <c r="AE392" s="13">
        <v>0.97</v>
      </c>
      <c r="AF392" s="13">
        <v>0.98</v>
      </c>
      <c r="AG392" s="13">
        <v>0.97</v>
      </c>
      <c r="AH392" s="13">
        <v>0.96</v>
      </c>
      <c r="AI392" s="13">
        <v>0.96</v>
      </c>
      <c r="AJ392" s="13">
        <v>0.95</v>
      </c>
      <c r="AK392" s="13">
        <v>0.95</v>
      </c>
    </row>
    <row r="393" spans="1:37" s="33" customFormat="1" x14ac:dyDescent="0.3">
      <c r="A393" s="13" t="str">
        <f t="shared" si="6"/>
        <v>SDG_NoInv_Base_ReproTest02PVAXafish</v>
      </c>
      <c r="B393" s="37" t="s">
        <v>220</v>
      </c>
      <c r="C393" s="38" t="s">
        <v>262</v>
      </c>
      <c r="D393" s="130" t="s">
        <v>212</v>
      </c>
      <c r="E393" s="13" t="s">
        <v>17</v>
      </c>
      <c r="F393" s="13">
        <v>1</v>
      </c>
      <c r="G393" s="13">
        <v>0.93</v>
      </c>
      <c r="H393" s="13">
        <v>0.94</v>
      </c>
      <c r="I393" s="13">
        <v>0.93</v>
      </c>
      <c r="J393" s="13">
        <v>0.94</v>
      </c>
      <c r="K393" s="13">
        <v>0.93</v>
      </c>
      <c r="L393" s="13">
        <v>0.93</v>
      </c>
      <c r="M393" s="13">
        <v>0.93</v>
      </c>
      <c r="N393" s="13">
        <v>0.93</v>
      </c>
      <c r="O393" s="13">
        <v>0.97</v>
      </c>
      <c r="P393" s="13">
        <v>0.97</v>
      </c>
      <c r="Q393" s="13">
        <v>0.96</v>
      </c>
      <c r="R393" s="13">
        <v>0.95</v>
      </c>
      <c r="S393" s="13">
        <v>0.95</v>
      </c>
      <c r="T393" s="13">
        <v>0.95</v>
      </c>
      <c r="U393" s="13">
        <v>0.95</v>
      </c>
      <c r="V393" s="13">
        <v>0.95</v>
      </c>
      <c r="W393" s="13">
        <v>0.95</v>
      </c>
      <c r="X393" s="13">
        <v>0.95</v>
      </c>
      <c r="Y393" s="13">
        <v>0.95</v>
      </c>
      <c r="Z393" s="13">
        <v>0.95</v>
      </c>
      <c r="AA393" s="13">
        <v>0.96</v>
      </c>
      <c r="AB393" s="13">
        <v>0.97</v>
      </c>
      <c r="AC393" s="13">
        <v>0.97</v>
      </c>
      <c r="AD393" s="13">
        <v>0.97</v>
      </c>
      <c r="AE393" s="13">
        <v>0.97</v>
      </c>
      <c r="AF393" s="13">
        <v>0.97</v>
      </c>
      <c r="AG393" s="13">
        <v>0.97</v>
      </c>
      <c r="AH393" s="13">
        <v>0.99</v>
      </c>
      <c r="AI393" s="13">
        <v>0.99</v>
      </c>
      <c r="AJ393" s="13">
        <v>0.99</v>
      </c>
      <c r="AK393" s="13">
        <v>0.99</v>
      </c>
    </row>
    <row r="394" spans="1:37" s="33" customFormat="1" x14ac:dyDescent="0.3">
      <c r="A394" s="13" t="str">
        <f t="shared" si="6"/>
        <v>SDG_NoInv_Base_ReproTest02PVAXacoal</v>
      </c>
      <c r="B394" s="37" t="s">
        <v>220</v>
      </c>
      <c r="C394" s="38" t="s">
        <v>262</v>
      </c>
      <c r="D394" s="130" t="s">
        <v>212</v>
      </c>
      <c r="E394" s="13" t="s">
        <v>18</v>
      </c>
      <c r="F394" s="13">
        <v>1</v>
      </c>
      <c r="G394" s="13">
        <v>1.03</v>
      </c>
      <c r="H394" s="13">
        <v>1.05</v>
      </c>
      <c r="I394" s="13">
        <v>1.04</v>
      </c>
      <c r="J394" s="13">
        <v>1.05</v>
      </c>
      <c r="K394" s="13">
        <v>1.04</v>
      </c>
      <c r="L394" s="13">
        <v>1.05</v>
      </c>
      <c r="M394" s="13">
        <v>1.06</v>
      </c>
      <c r="N394" s="13">
        <v>1.06</v>
      </c>
      <c r="O394" s="13">
        <v>1.1100000000000001</v>
      </c>
      <c r="P394" s="13">
        <v>1.1299999999999999</v>
      </c>
      <c r="Q394" s="13">
        <v>1.1399999999999999</v>
      </c>
      <c r="R394" s="13">
        <v>1.1499999999999999</v>
      </c>
      <c r="S394" s="13">
        <v>1.1499999999999999</v>
      </c>
      <c r="T394" s="13">
        <v>1.1599999999999999</v>
      </c>
      <c r="U394" s="13">
        <v>1.17</v>
      </c>
      <c r="V394" s="13">
        <v>1.17</v>
      </c>
      <c r="W394" s="13">
        <v>1.18</v>
      </c>
      <c r="X394" s="13">
        <v>1.18</v>
      </c>
      <c r="Y394" s="13">
        <v>1.19</v>
      </c>
      <c r="Z394" s="13">
        <v>1.2</v>
      </c>
      <c r="AA394" s="13">
        <v>1.22</v>
      </c>
      <c r="AB394" s="13">
        <v>1.24</v>
      </c>
      <c r="AC394" s="13">
        <v>1.26</v>
      </c>
      <c r="AD394" s="13">
        <v>1.28</v>
      </c>
      <c r="AE394" s="13">
        <v>1.3</v>
      </c>
      <c r="AF394" s="13">
        <v>1.32</v>
      </c>
      <c r="AG394" s="13">
        <v>1.35</v>
      </c>
      <c r="AH394" s="13">
        <v>1.39</v>
      </c>
      <c r="AI394" s="13">
        <v>1.44</v>
      </c>
      <c r="AJ394" s="13">
        <v>1.52</v>
      </c>
      <c r="AK394" s="13">
        <v>1.69</v>
      </c>
    </row>
    <row r="395" spans="1:37" s="33" customFormat="1" x14ac:dyDescent="0.3">
      <c r="A395" s="13" t="str">
        <f t="shared" si="6"/>
        <v>SDG_NoInv_Base_ReproTest02PVAXagold</v>
      </c>
      <c r="B395" s="37" t="s">
        <v>220</v>
      </c>
      <c r="C395" s="38" t="s">
        <v>262</v>
      </c>
      <c r="D395" s="130" t="s">
        <v>212</v>
      </c>
      <c r="E395" s="13" t="s">
        <v>19</v>
      </c>
      <c r="F395" s="13">
        <v>1</v>
      </c>
      <c r="G395" s="13">
        <v>0.98</v>
      </c>
      <c r="H395" s="13">
        <v>1</v>
      </c>
      <c r="I395" s="13">
        <v>1</v>
      </c>
      <c r="J395" s="13">
        <v>1.01</v>
      </c>
      <c r="K395" s="13">
        <v>1.02</v>
      </c>
      <c r="L395" s="13">
        <v>1.03</v>
      </c>
      <c r="M395" s="13">
        <v>1.06</v>
      </c>
      <c r="N395" s="13">
        <v>1.08</v>
      </c>
      <c r="O395" s="13">
        <v>1.1599999999999999</v>
      </c>
      <c r="P395" s="13">
        <v>1.19</v>
      </c>
      <c r="Q395" s="13">
        <v>1.21</v>
      </c>
      <c r="R395" s="13">
        <v>1.22</v>
      </c>
      <c r="S395" s="13">
        <v>1.23</v>
      </c>
      <c r="T395" s="13">
        <v>1.24</v>
      </c>
      <c r="U395" s="13">
        <v>1.26</v>
      </c>
      <c r="V395" s="13">
        <v>1.27</v>
      </c>
      <c r="W395" s="13">
        <v>1.29</v>
      </c>
      <c r="X395" s="13">
        <v>1.31</v>
      </c>
      <c r="Y395" s="13">
        <v>1.33</v>
      </c>
      <c r="Z395" s="13">
        <v>1.33</v>
      </c>
      <c r="AA395" s="13">
        <v>1.35</v>
      </c>
      <c r="AB395" s="13">
        <v>1.37</v>
      </c>
      <c r="AC395" s="13">
        <v>1.39</v>
      </c>
      <c r="AD395" s="13">
        <v>1.39</v>
      </c>
      <c r="AE395" s="13">
        <v>1.4</v>
      </c>
      <c r="AF395" s="13">
        <v>1.41</v>
      </c>
      <c r="AG395" s="13">
        <v>1.37</v>
      </c>
      <c r="AH395" s="13">
        <v>1.31</v>
      </c>
      <c r="AI395" s="13">
        <v>1.23</v>
      </c>
      <c r="AJ395" s="13">
        <v>1.1499999999999999</v>
      </c>
      <c r="AK395" s="13">
        <v>1.07</v>
      </c>
    </row>
    <row r="396" spans="1:37" s="33" customFormat="1" x14ac:dyDescent="0.3">
      <c r="A396" s="13" t="str">
        <f t="shared" si="6"/>
        <v>SDG_NoInv_Base_ReproTest02PVAXangas</v>
      </c>
      <c r="B396" s="37" t="s">
        <v>220</v>
      </c>
      <c r="C396" s="38" t="s">
        <v>262</v>
      </c>
      <c r="D396" s="130" t="s">
        <v>212</v>
      </c>
      <c r="E396" s="13" t="s">
        <v>20</v>
      </c>
      <c r="F396" s="13">
        <v>1</v>
      </c>
      <c r="G396" s="13">
        <v>1.05</v>
      </c>
      <c r="H396" s="13">
        <v>1.06</v>
      </c>
      <c r="I396" s="13">
        <v>1.05</v>
      </c>
      <c r="J396" s="13">
        <v>1.06</v>
      </c>
      <c r="K396" s="13">
        <v>1.06</v>
      </c>
      <c r="L396" s="13">
        <v>1.07</v>
      </c>
      <c r="M396" s="13">
        <v>1.08</v>
      </c>
      <c r="N396" s="13">
        <v>1.1000000000000001</v>
      </c>
      <c r="O396" s="13">
        <v>1.17</v>
      </c>
      <c r="P396" s="13">
        <v>1.19</v>
      </c>
      <c r="Q396" s="13">
        <v>1.19</v>
      </c>
      <c r="R396" s="13">
        <v>1.19</v>
      </c>
      <c r="S396" s="13">
        <v>1.2</v>
      </c>
      <c r="T396" s="13">
        <v>1.2</v>
      </c>
      <c r="U396" s="13">
        <v>1.21</v>
      </c>
      <c r="V396" s="13">
        <v>1.21</v>
      </c>
      <c r="W396" s="13">
        <v>1.22</v>
      </c>
      <c r="X396" s="13">
        <v>1.23</v>
      </c>
      <c r="Y396" s="13">
        <v>1.23</v>
      </c>
      <c r="Z396" s="13">
        <v>1.23</v>
      </c>
      <c r="AA396" s="13">
        <v>1.23</v>
      </c>
      <c r="AB396" s="13">
        <v>1.25</v>
      </c>
      <c r="AC396" s="13">
        <v>1.25</v>
      </c>
      <c r="AD396" s="13">
        <v>1.26</v>
      </c>
      <c r="AE396" s="13">
        <v>1.26</v>
      </c>
      <c r="AF396" s="13">
        <v>1.26</v>
      </c>
      <c r="AG396" s="13">
        <v>1.26</v>
      </c>
      <c r="AH396" s="13">
        <v>1.25</v>
      </c>
      <c r="AI396" s="13">
        <v>1.23</v>
      </c>
      <c r="AJ396" s="13">
        <v>1.21</v>
      </c>
      <c r="AK396" s="13">
        <v>1.18</v>
      </c>
    </row>
    <row r="397" spans="1:37" s="33" customFormat="1" x14ac:dyDescent="0.3">
      <c r="A397" s="13" t="str">
        <f t="shared" si="6"/>
        <v>SDG_NoInv_Base_ReproTest02PVAXapgm</v>
      </c>
      <c r="B397" s="37" t="s">
        <v>220</v>
      </c>
      <c r="C397" s="38" t="s">
        <v>262</v>
      </c>
      <c r="D397" s="130" t="s">
        <v>212</v>
      </c>
      <c r="E397" s="13" t="s">
        <v>21</v>
      </c>
      <c r="F397" s="13">
        <v>1</v>
      </c>
      <c r="G397" s="13">
        <v>0.69</v>
      </c>
      <c r="H397" s="13">
        <v>0.83</v>
      </c>
      <c r="I397" s="13">
        <v>0.95</v>
      </c>
      <c r="J397" s="13">
        <v>1.04</v>
      </c>
      <c r="K397" s="13">
        <v>1.08</v>
      </c>
      <c r="L397" s="13">
        <v>1.0900000000000001</v>
      </c>
      <c r="M397" s="13">
        <v>1.01</v>
      </c>
      <c r="N397" s="13">
        <v>0.97</v>
      </c>
      <c r="O397" s="13">
        <v>0.95</v>
      </c>
      <c r="P397" s="13">
        <v>0.94</v>
      </c>
      <c r="Q397" s="13">
        <v>0.94</v>
      </c>
      <c r="R397" s="13">
        <v>0.96</v>
      </c>
      <c r="S397" s="13">
        <v>0.98</v>
      </c>
      <c r="T397" s="13">
        <v>0.99</v>
      </c>
      <c r="U397" s="13">
        <v>0.99</v>
      </c>
      <c r="V397" s="13">
        <v>1</v>
      </c>
      <c r="W397" s="13">
        <v>1</v>
      </c>
      <c r="X397" s="13">
        <v>1</v>
      </c>
      <c r="Y397" s="13">
        <v>1</v>
      </c>
      <c r="Z397" s="13">
        <v>1</v>
      </c>
      <c r="AA397" s="13">
        <v>1</v>
      </c>
      <c r="AB397" s="13">
        <v>1.39</v>
      </c>
      <c r="AC397" s="13">
        <v>1.53</v>
      </c>
      <c r="AD397" s="13">
        <v>1.5</v>
      </c>
      <c r="AE397" s="13">
        <v>1.45</v>
      </c>
      <c r="AF397" s="13">
        <v>1.4</v>
      </c>
      <c r="AG397" s="13">
        <v>1.36</v>
      </c>
      <c r="AH397" s="13">
        <v>1.55</v>
      </c>
      <c r="AI397" s="13">
        <v>1.67</v>
      </c>
      <c r="AJ397" s="13">
        <v>1.69</v>
      </c>
      <c r="AK397" s="13">
        <v>1.67</v>
      </c>
    </row>
    <row r="398" spans="1:37" s="33" customFormat="1" x14ac:dyDescent="0.3">
      <c r="A398" s="13" t="str">
        <f t="shared" si="6"/>
        <v>SDG_NoInv_Base_ReproTest02PVAXamore</v>
      </c>
      <c r="B398" s="37" t="s">
        <v>220</v>
      </c>
      <c r="C398" s="38" t="s">
        <v>262</v>
      </c>
      <c r="D398" s="130" t="s">
        <v>212</v>
      </c>
      <c r="E398" s="13" t="s">
        <v>22</v>
      </c>
      <c r="F398" s="13">
        <v>1</v>
      </c>
      <c r="G398" s="13">
        <v>1.06</v>
      </c>
      <c r="H398" s="13">
        <v>1.07</v>
      </c>
      <c r="I398" s="13">
        <v>1.06</v>
      </c>
      <c r="J398" s="13">
        <v>1.05</v>
      </c>
      <c r="K398" s="13">
        <v>1.05</v>
      </c>
      <c r="L398" s="13">
        <v>1.05</v>
      </c>
      <c r="M398" s="13">
        <v>1.06</v>
      </c>
      <c r="N398" s="13">
        <v>1.06</v>
      </c>
      <c r="O398" s="13">
        <v>1.0900000000000001</v>
      </c>
      <c r="P398" s="13">
        <v>1.0900000000000001</v>
      </c>
      <c r="Q398" s="13">
        <v>1.0900000000000001</v>
      </c>
      <c r="R398" s="13">
        <v>1.08</v>
      </c>
      <c r="S398" s="13">
        <v>1.07</v>
      </c>
      <c r="T398" s="13">
        <v>1.07</v>
      </c>
      <c r="U398" s="13">
        <v>1.06</v>
      </c>
      <c r="V398" s="13">
        <v>1.06</v>
      </c>
      <c r="W398" s="13">
        <v>1.06</v>
      </c>
      <c r="X398" s="13">
        <v>1.06</v>
      </c>
      <c r="Y398" s="13">
        <v>1.06</v>
      </c>
      <c r="Z398" s="13">
        <v>1.05</v>
      </c>
      <c r="AA398" s="13">
        <v>1.05</v>
      </c>
      <c r="AB398" s="13">
        <v>1.05</v>
      </c>
      <c r="AC398" s="13">
        <v>1.04</v>
      </c>
      <c r="AD398" s="13">
        <v>1.04</v>
      </c>
      <c r="AE398" s="13">
        <v>1.04</v>
      </c>
      <c r="AF398" s="13">
        <v>1.04</v>
      </c>
      <c r="AG398" s="13">
        <v>1.03</v>
      </c>
      <c r="AH398" s="13">
        <v>1.01</v>
      </c>
      <c r="AI398" s="13">
        <v>0.99</v>
      </c>
      <c r="AJ398" s="13">
        <v>0.97</v>
      </c>
      <c r="AK398" s="13">
        <v>0.95</v>
      </c>
    </row>
    <row r="399" spans="1:37" s="33" customFormat="1" x14ac:dyDescent="0.3">
      <c r="A399" s="13" t="str">
        <f t="shared" si="6"/>
        <v>SDG_NoInv_Base_ReproTest02PVAXamine</v>
      </c>
      <c r="B399" s="37" t="s">
        <v>220</v>
      </c>
      <c r="C399" s="38" t="s">
        <v>262</v>
      </c>
      <c r="D399" s="130" t="s">
        <v>212</v>
      </c>
      <c r="E399" s="13" t="s">
        <v>23</v>
      </c>
      <c r="F399" s="13">
        <v>1</v>
      </c>
      <c r="G399" s="13">
        <v>1.03</v>
      </c>
      <c r="H399" s="13">
        <v>1.03</v>
      </c>
      <c r="I399" s="13">
        <v>1.03</v>
      </c>
      <c r="J399" s="13">
        <v>1.03</v>
      </c>
      <c r="K399" s="13">
        <v>1.03</v>
      </c>
      <c r="L399" s="13">
        <v>1.03</v>
      </c>
      <c r="M399" s="13">
        <v>1.04</v>
      </c>
      <c r="N399" s="13">
        <v>1.04</v>
      </c>
      <c r="O399" s="13">
        <v>1.05</v>
      </c>
      <c r="P399" s="13">
        <v>1.04</v>
      </c>
      <c r="Q399" s="13">
        <v>1.04</v>
      </c>
      <c r="R399" s="13">
        <v>1.04</v>
      </c>
      <c r="S399" s="13">
        <v>1.04</v>
      </c>
      <c r="T399" s="13">
        <v>1.04</v>
      </c>
      <c r="U399" s="13">
        <v>1.04</v>
      </c>
      <c r="V399" s="13">
        <v>1.04</v>
      </c>
      <c r="W399" s="13">
        <v>1.05</v>
      </c>
      <c r="X399" s="13">
        <v>1.06</v>
      </c>
      <c r="Y399" s="13">
        <v>1.06</v>
      </c>
      <c r="Z399" s="13">
        <v>1.06</v>
      </c>
      <c r="AA399" s="13">
        <v>1.06</v>
      </c>
      <c r="AB399" s="13">
        <v>1.05</v>
      </c>
      <c r="AC399" s="13">
        <v>1.05</v>
      </c>
      <c r="AD399" s="13">
        <v>1.04</v>
      </c>
      <c r="AE399" s="13">
        <v>1.04</v>
      </c>
      <c r="AF399" s="13">
        <v>1.05</v>
      </c>
      <c r="AG399" s="13">
        <v>1.05</v>
      </c>
      <c r="AH399" s="13">
        <v>1.05</v>
      </c>
      <c r="AI399" s="13">
        <v>1.04</v>
      </c>
      <c r="AJ399" s="13">
        <v>1.03</v>
      </c>
      <c r="AK399" s="13">
        <v>1.03</v>
      </c>
    </row>
    <row r="400" spans="1:37" s="33" customFormat="1" x14ac:dyDescent="0.3">
      <c r="A400" s="13" t="str">
        <f t="shared" si="6"/>
        <v>SDG_NoInv_Base_ReproTest02PVAXameat</v>
      </c>
      <c r="B400" s="37" t="s">
        <v>220</v>
      </c>
      <c r="C400" s="38" t="s">
        <v>262</v>
      </c>
      <c r="D400" s="130" t="s">
        <v>212</v>
      </c>
      <c r="E400" s="13" t="s">
        <v>24</v>
      </c>
      <c r="F400" s="13">
        <v>1</v>
      </c>
      <c r="G400" s="13">
        <v>0.96</v>
      </c>
      <c r="H400" s="13">
        <v>0.93</v>
      </c>
      <c r="I400" s="13">
        <v>0.94</v>
      </c>
      <c r="J400" s="13">
        <v>0.94</v>
      </c>
      <c r="K400" s="13">
        <v>0.94</v>
      </c>
      <c r="L400" s="13">
        <v>0.94</v>
      </c>
      <c r="M400" s="13">
        <v>0.94</v>
      </c>
      <c r="N400" s="13">
        <v>0.94</v>
      </c>
      <c r="O400" s="13">
        <v>0.94</v>
      </c>
      <c r="P400" s="13">
        <v>0.94</v>
      </c>
      <c r="Q400" s="13">
        <v>0.94</v>
      </c>
      <c r="R400" s="13">
        <v>0.95</v>
      </c>
      <c r="S400" s="13">
        <v>0.95</v>
      </c>
      <c r="T400" s="13">
        <v>0.95</v>
      </c>
      <c r="U400" s="13">
        <v>0.95</v>
      </c>
      <c r="V400" s="13">
        <v>0.95</v>
      </c>
      <c r="W400" s="13">
        <v>0.95</v>
      </c>
      <c r="X400" s="13">
        <v>0.95</v>
      </c>
      <c r="Y400" s="13">
        <v>0.95</v>
      </c>
      <c r="Z400" s="13">
        <v>0.95</v>
      </c>
      <c r="AA400" s="13">
        <v>0.95</v>
      </c>
      <c r="AB400" s="13">
        <v>0.95</v>
      </c>
      <c r="AC400" s="13">
        <v>0.95</v>
      </c>
      <c r="AD400" s="13">
        <v>0.95</v>
      </c>
      <c r="AE400" s="13">
        <v>0.95</v>
      </c>
      <c r="AF400" s="13">
        <v>0.96</v>
      </c>
      <c r="AG400" s="13">
        <v>0.96</v>
      </c>
      <c r="AH400" s="13">
        <v>0.95</v>
      </c>
      <c r="AI400" s="13">
        <v>0.96</v>
      </c>
      <c r="AJ400" s="13">
        <v>0.97</v>
      </c>
      <c r="AK400" s="13">
        <v>0.98</v>
      </c>
    </row>
    <row r="401" spans="1:37" s="33" customFormat="1" x14ac:dyDescent="0.3">
      <c r="A401" s="13" t="str">
        <f t="shared" si="6"/>
        <v>SDG_NoInv_Base_ReproTest02PVAXapfis</v>
      </c>
      <c r="B401" s="37" t="s">
        <v>220</v>
      </c>
      <c r="C401" s="38" t="s">
        <v>262</v>
      </c>
      <c r="D401" s="130" t="s">
        <v>212</v>
      </c>
      <c r="E401" s="13" t="s">
        <v>25</v>
      </c>
      <c r="F401" s="13">
        <v>1</v>
      </c>
      <c r="G401" s="13">
        <v>1</v>
      </c>
      <c r="H401" s="13">
        <v>1</v>
      </c>
      <c r="I401" s="13">
        <v>0.99</v>
      </c>
      <c r="J401" s="13">
        <v>0.99</v>
      </c>
      <c r="K401" s="13">
        <v>0.99</v>
      </c>
      <c r="L401" s="13">
        <v>0.99</v>
      </c>
      <c r="M401" s="13">
        <v>0.99</v>
      </c>
      <c r="N401" s="13">
        <v>0.99</v>
      </c>
      <c r="O401" s="13">
        <v>1</v>
      </c>
      <c r="P401" s="13">
        <v>1</v>
      </c>
      <c r="Q401" s="13">
        <v>1</v>
      </c>
      <c r="R401" s="13">
        <v>1</v>
      </c>
      <c r="S401" s="13">
        <v>1</v>
      </c>
      <c r="T401" s="13">
        <v>1</v>
      </c>
      <c r="U401" s="13">
        <v>1</v>
      </c>
      <c r="V401" s="13">
        <v>1</v>
      </c>
      <c r="W401" s="13">
        <v>1</v>
      </c>
      <c r="X401" s="13">
        <v>1</v>
      </c>
      <c r="Y401" s="13">
        <v>1</v>
      </c>
      <c r="Z401" s="13">
        <v>1</v>
      </c>
      <c r="AA401" s="13">
        <v>1</v>
      </c>
      <c r="AB401" s="13">
        <v>1</v>
      </c>
      <c r="AC401" s="13">
        <v>1</v>
      </c>
      <c r="AD401" s="13">
        <v>1</v>
      </c>
      <c r="AE401" s="13">
        <v>1</v>
      </c>
      <c r="AF401" s="13">
        <v>1</v>
      </c>
      <c r="AG401" s="13">
        <v>1</v>
      </c>
      <c r="AH401" s="13">
        <v>0.98</v>
      </c>
      <c r="AI401" s="13">
        <v>0.97</v>
      </c>
      <c r="AJ401" s="13">
        <v>0.97</v>
      </c>
      <c r="AK401" s="13">
        <v>0.96</v>
      </c>
    </row>
    <row r="402" spans="1:37" s="33" customFormat="1" x14ac:dyDescent="0.3">
      <c r="A402" s="13" t="str">
        <f t="shared" si="6"/>
        <v>SDG_NoInv_Base_ReproTest02PVAXavege</v>
      </c>
      <c r="B402" s="37" t="s">
        <v>220</v>
      </c>
      <c r="C402" s="38" t="s">
        <v>262</v>
      </c>
      <c r="D402" s="130" t="s">
        <v>212</v>
      </c>
      <c r="E402" s="13" t="s">
        <v>26</v>
      </c>
      <c r="F402" s="13">
        <v>1</v>
      </c>
      <c r="G402" s="13">
        <v>0.98</v>
      </c>
      <c r="H402" s="13">
        <v>0.99</v>
      </c>
      <c r="I402" s="13">
        <v>0.99</v>
      </c>
      <c r="J402" s="13">
        <v>0.99</v>
      </c>
      <c r="K402" s="13">
        <v>0.99</v>
      </c>
      <c r="L402" s="13">
        <v>0.99</v>
      </c>
      <c r="M402" s="13">
        <v>0.99</v>
      </c>
      <c r="N402" s="13">
        <v>0.99</v>
      </c>
      <c r="O402" s="13">
        <v>1.01</v>
      </c>
      <c r="P402" s="13">
        <v>1.01</v>
      </c>
      <c r="Q402" s="13">
        <v>1</v>
      </c>
      <c r="R402" s="13">
        <v>1</v>
      </c>
      <c r="S402" s="13">
        <v>1</v>
      </c>
      <c r="T402" s="13">
        <v>1</v>
      </c>
      <c r="U402" s="13">
        <v>1</v>
      </c>
      <c r="V402" s="13">
        <v>1</v>
      </c>
      <c r="W402" s="13">
        <v>1.01</v>
      </c>
      <c r="X402" s="13">
        <v>1.01</v>
      </c>
      <c r="Y402" s="13">
        <v>1.01</v>
      </c>
      <c r="Z402" s="13">
        <v>1</v>
      </c>
      <c r="AA402" s="13">
        <v>1</v>
      </c>
      <c r="AB402" s="13">
        <v>1.01</v>
      </c>
      <c r="AC402" s="13">
        <v>1.01</v>
      </c>
      <c r="AD402" s="13">
        <v>1.01</v>
      </c>
      <c r="AE402" s="13">
        <v>1</v>
      </c>
      <c r="AF402" s="13">
        <v>1.01</v>
      </c>
      <c r="AG402" s="13">
        <v>1</v>
      </c>
      <c r="AH402" s="13">
        <v>0.99</v>
      </c>
      <c r="AI402" s="13">
        <v>0.98</v>
      </c>
      <c r="AJ402" s="13">
        <v>0.97</v>
      </c>
      <c r="AK402" s="13">
        <v>0.97</v>
      </c>
    </row>
    <row r="403" spans="1:37" s="33" customFormat="1" x14ac:dyDescent="0.3">
      <c r="A403" s="13" t="str">
        <f t="shared" si="6"/>
        <v>SDG_NoInv_Base_ReproTest02PVAXafats</v>
      </c>
      <c r="B403" s="37" t="s">
        <v>220</v>
      </c>
      <c r="C403" s="38" t="s">
        <v>262</v>
      </c>
      <c r="D403" s="130" t="s">
        <v>212</v>
      </c>
      <c r="E403" s="13" t="s">
        <v>27</v>
      </c>
      <c r="F403" s="13">
        <v>1</v>
      </c>
      <c r="G403" s="13">
        <v>0.97</v>
      </c>
      <c r="H403" s="13">
        <v>0.96</v>
      </c>
      <c r="I403" s="13">
        <v>0.94</v>
      </c>
      <c r="J403" s="13">
        <v>0.95</v>
      </c>
      <c r="K403" s="13">
        <v>0.94</v>
      </c>
      <c r="L403" s="13">
        <v>0.93</v>
      </c>
      <c r="M403" s="13">
        <v>0.93</v>
      </c>
      <c r="N403" s="13">
        <v>0.92</v>
      </c>
      <c r="O403" s="13">
        <v>1.01</v>
      </c>
      <c r="P403" s="13">
        <v>1</v>
      </c>
      <c r="Q403" s="13">
        <v>0.97</v>
      </c>
      <c r="R403" s="13">
        <v>0.94</v>
      </c>
      <c r="S403" s="13">
        <v>0.93</v>
      </c>
      <c r="T403" s="13">
        <v>0.92</v>
      </c>
      <c r="U403" s="13">
        <v>0.91</v>
      </c>
      <c r="V403" s="13">
        <v>0.9</v>
      </c>
      <c r="W403" s="13">
        <v>0.9</v>
      </c>
      <c r="X403" s="13">
        <v>0.91</v>
      </c>
      <c r="Y403" s="13">
        <v>0.91</v>
      </c>
      <c r="Z403" s="13">
        <v>0.9</v>
      </c>
      <c r="AA403" s="13">
        <v>0.91</v>
      </c>
      <c r="AB403" s="13">
        <v>0.93</v>
      </c>
      <c r="AC403" s="13">
        <v>0.94</v>
      </c>
      <c r="AD403" s="13">
        <v>0.93</v>
      </c>
      <c r="AE403" s="13">
        <v>0.92</v>
      </c>
      <c r="AF403" s="13">
        <v>0.91</v>
      </c>
      <c r="AG403" s="13">
        <v>0.91</v>
      </c>
      <c r="AH403" s="13">
        <v>0.92</v>
      </c>
      <c r="AI403" s="13">
        <v>0.92</v>
      </c>
      <c r="AJ403" s="13">
        <v>0.92</v>
      </c>
      <c r="AK403" s="13">
        <v>0.92</v>
      </c>
    </row>
    <row r="404" spans="1:37" s="33" customFormat="1" x14ac:dyDescent="0.3">
      <c r="A404" s="13" t="str">
        <f t="shared" si="6"/>
        <v>SDG_NoInv_Base_ReproTest02PVAXadair</v>
      </c>
      <c r="B404" s="37" t="s">
        <v>220</v>
      </c>
      <c r="C404" s="38" t="s">
        <v>262</v>
      </c>
      <c r="D404" s="130" t="s">
        <v>212</v>
      </c>
      <c r="E404" s="13" t="s">
        <v>28</v>
      </c>
      <c r="F404" s="13">
        <v>1</v>
      </c>
      <c r="G404" s="13">
        <v>0.99</v>
      </c>
      <c r="H404" s="13">
        <v>0.98</v>
      </c>
      <c r="I404" s="13">
        <v>0.98</v>
      </c>
      <c r="J404" s="13">
        <v>0.99</v>
      </c>
      <c r="K404" s="13">
        <v>0.99</v>
      </c>
      <c r="L404" s="13">
        <v>0.99</v>
      </c>
      <c r="M404" s="13">
        <v>0.99</v>
      </c>
      <c r="N404" s="13">
        <v>0.99</v>
      </c>
      <c r="O404" s="13">
        <v>1</v>
      </c>
      <c r="P404" s="13">
        <v>1</v>
      </c>
      <c r="Q404" s="13">
        <v>0.99</v>
      </c>
      <c r="R404" s="13">
        <v>0.99</v>
      </c>
      <c r="S404" s="13">
        <v>0.99</v>
      </c>
      <c r="T404" s="13">
        <v>1</v>
      </c>
      <c r="U404" s="13">
        <v>1</v>
      </c>
      <c r="V404" s="13">
        <v>1</v>
      </c>
      <c r="W404" s="13">
        <v>1</v>
      </c>
      <c r="X404" s="13">
        <v>1</v>
      </c>
      <c r="Y404" s="13">
        <v>1</v>
      </c>
      <c r="Z404" s="13">
        <v>1</v>
      </c>
      <c r="AA404" s="13">
        <v>1</v>
      </c>
      <c r="AB404" s="13">
        <v>1</v>
      </c>
      <c r="AC404" s="13">
        <v>1</v>
      </c>
      <c r="AD404" s="13">
        <v>1</v>
      </c>
      <c r="AE404" s="13">
        <v>1</v>
      </c>
      <c r="AF404" s="13">
        <v>1</v>
      </c>
      <c r="AG404" s="13">
        <v>1</v>
      </c>
      <c r="AH404" s="13">
        <v>0.99</v>
      </c>
      <c r="AI404" s="13">
        <v>0.98</v>
      </c>
      <c r="AJ404" s="13">
        <v>0.97</v>
      </c>
      <c r="AK404" s="13">
        <v>0.97</v>
      </c>
    </row>
    <row r="405" spans="1:37" s="33" customFormat="1" x14ac:dyDescent="0.3">
      <c r="A405" s="13" t="str">
        <f t="shared" si="6"/>
        <v>SDG_NoInv_Base_ReproTest02PVAXagrai</v>
      </c>
      <c r="B405" s="37" t="s">
        <v>220</v>
      </c>
      <c r="C405" s="38" t="s">
        <v>262</v>
      </c>
      <c r="D405" s="130" t="s">
        <v>212</v>
      </c>
      <c r="E405" s="13" t="s">
        <v>29</v>
      </c>
      <c r="F405" s="13">
        <v>1</v>
      </c>
      <c r="G405" s="13">
        <v>1</v>
      </c>
      <c r="H405" s="13">
        <v>0.98</v>
      </c>
      <c r="I405" s="13">
        <v>0.98</v>
      </c>
      <c r="J405" s="13">
        <v>0.98</v>
      </c>
      <c r="K405" s="13">
        <v>0.97</v>
      </c>
      <c r="L405" s="13">
        <v>0.97</v>
      </c>
      <c r="M405" s="13">
        <v>0.96</v>
      </c>
      <c r="N405" s="13">
        <v>0.96</v>
      </c>
      <c r="O405" s="13">
        <v>0.96</v>
      </c>
      <c r="P405" s="13">
        <v>0.95</v>
      </c>
      <c r="Q405" s="13">
        <v>0.95</v>
      </c>
      <c r="R405" s="13">
        <v>0.95</v>
      </c>
      <c r="S405" s="13">
        <v>0.95</v>
      </c>
      <c r="T405" s="13">
        <v>0.94</v>
      </c>
      <c r="U405" s="13">
        <v>0.94</v>
      </c>
      <c r="V405" s="13">
        <v>0.94</v>
      </c>
      <c r="W405" s="13">
        <v>0.94</v>
      </c>
      <c r="X405" s="13">
        <v>0.94</v>
      </c>
      <c r="Y405" s="13">
        <v>0.94</v>
      </c>
      <c r="Z405" s="13">
        <v>0.94</v>
      </c>
      <c r="AA405" s="13">
        <v>0.94</v>
      </c>
      <c r="AB405" s="13">
        <v>0.94</v>
      </c>
      <c r="AC405" s="13">
        <v>0.94</v>
      </c>
      <c r="AD405" s="13">
        <v>0.94</v>
      </c>
      <c r="AE405" s="13">
        <v>0.95</v>
      </c>
      <c r="AF405" s="13">
        <v>0.95</v>
      </c>
      <c r="AG405" s="13">
        <v>0.94</v>
      </c>
      <c r="AH405" s="13">
        <v>0.93</v>
      </c>
      <c r="AI405" s="13">
        <v>0.93</v>
      </c>
      <c r="AJ405" s="13">
        <v>0.93</v>
      </c>
      <c r="AK405" s="13">
        <v>0.93</v>
      </c>
    </row>
    <row r="406" spans="1:37" s="33" customFormat="1" x14ac:dyDescent="0.3">
      <c r="A406" s="13" t="str">
        <f t="shared" si="6"/>
        <v>SDG_NoInv_Base_ReproTest02PVAXastar</v>
      </c>
      <c r="B406" s="37" t="s">
        <v>220</v>
      </c>
      <c r="C406" s="38" t="s">
        <v>262</v>
      </c>
      <c r="D406" s="130" t="s">
        <v>212</v>
      </c>
      <c r="E406" s="13" t="s">
        <v>30</v>
      </c>
      <c r="F406" s="13">
        <v>1</v>
      </c>
      <c r="G406" s="13">
        <v>0.99</v>
      </c>
      <c r="H406" s="13">
        <v>0.98</v>
      </c>
      <c r="I406" s="13">
        <v>0.98</v>
      </c>
      <c r="J406" s="13">
        <v>0.98</v>
      </c>
      <c r="K406" s="13">
        <v>0.97</v>
      </c>
      <c r="L406" s="13">
        <v>0.96</v>
      </c>
      <c r="M406" s="13">
        <v>0.95</v>
      </c>
      <c r="N406" s="13">
        <v>0.95</v>
      </c>
      <c r="O406" s="13">
        <v>0.95</v>
      </c>
      <c r="P406" s="13">
        <v>0.94</v>
      </c>
      <c r="Q406" s="13">
        <v>0.94</v>
      </c>
      <c r="R406" s="13">
        <v>0.94</v>
      </c>
      <c r="S406" s="13">
        <v>0.93</v>
      </c>
      <c r="T406" s="13">
        <v>0.93</v>
      </c>
      <c r="U406" s="13">
        <v>0.93</v>
      </c>
      <c r="V406" s="13">
        <v>0.92</v>
      </c>
      <c r="W406" s="13">
        <v>0.92</v>
      </c>
      <c r="X406" s="13">
        <v>0.92</v>
      </c>
      <c r="Y406" s="13">
        <v>0.92</v>
      </c>
      <c r="Z406" s="13">
        <v>0.92</v>
      </c>
      <c r="AA406" s="13">
        <v>0.92</v>
      </c>
      <c r="AB406" s="13">
        <v>0.92</v>
      </c>
      <c r="AC406" s="13">
        <v>0.91</v>
      </c>
      <c r="AD406" s="13">
        <v>0.92</v>
      </c>
      <c r="AE406" s="13">
        <v>0.92</v>
      </c>
      <c r="AF406" s="13">
        <v>0.92</v>
      </c>
      <c r="AG406" s="13">
        <v>0.9</v>
      </c>
      <c r="AH406" s="13">
        <v>0.87</v>
      </c>
      <c r="AI406" s="13">
        <v>0.85</v>
      </c>
      <c r="AJ406" s="13">
        <v>0.84</v>
      </c>
      <c r="AK406" s="13">
        <v>0.83</v>
      </c>
    </row>
    <row r="407" spans="1:37" s="33" customFormat="1" x14ac:dyDescent="0.3">
      <c r="A407" s="13" t="str">
        <f t="shared" si="6"/>
        <v>SDG_NoInv_Base_ReproTest02PVAXafeed</v>
      </c>
      <c r="B407" s="37" t="s">
        <v>220</v>
      </c>
      <c r="C407" s="38" t="s">
        <v>262</v>
      </c>
      <c r="D407" s="130" t="s">
        <v>212</v>
      </c>
      <c r="E407" s="13" t="s">
        <v>31</v>
      </c>
      <c r="F407" s="13">
        <v>1</v>
      </c>
      <c r="G407" s="13">
        <v>0.78</v>
      </c>
      <c r="H407" s="13">
        <v>0.87</v>
      </c>
      <c r="I407" s="13">
        <v>0.89</v>
      </c>
      <c r="J407" s="13">
        <v>0.91</v>
      </c>
      <c r="K407" s="13">
        <v>0.92</v>
      </c>
      <c r="L407" s="13">
        <v>0.91</v>
      </c>
      <c r="M407" s="13">
        <v>0.91</v>
      </c>
      <c r="N407" s="13">
        <v>0.91</v>
      </c>
      <c r="O407" s="13">
        <v>0.95</v>
      </c>
      <c r="P407" s="13">
        <v>0.94</v>
      </c>
      <c r="Q407" s="13">
        <v>0.94</v>
      </c>
      <c r="R407" s="13">
        <v>0.94</v>
      </c>
      <c r="S407" s="13">
        <v>0.94</v>
      </c>
      <c r="T407" s="13">
        <v>0.95</v>
      </c>
      <c r="U407" s="13">
        <v>0.95</v>
      </c>
      <c r="V407" s="13">
        <v>0.95</v>
      </c>
      <c r="W407" s="13">
        <v>0.96</v>
      </c>
      <c r="X407" s="13">
        <v>0.96</v>
      </c>
      <c r="Y407" s="13">
        <v>0.97</v>
      </c>
      <c r="Z407" s="13">
        <v>0.97</v>
      </c>
      <c r="AA407" s="13">
        <v>0.97</v>
      </c>
      <c r="AB407" s="13">
        <v>0.99</v>
      </c>
      <c r="AC407" s="13">
        <v>0.99</v>
      </c>
      <c r="AD407" s="13">
        <v>0.99</v>
      </c>
      <c r="AE407" s="13">
        <v>0.98</v>
      </c>
      <c r="AF407" s="13">
        <v>0.98</v>
      </c>
      <c r="AG407" s="13">
        <v>0.98</v>
      </c>
      <c r="AH407" s="13">
        <v>1.04</v>
      </c>
      <c r="AI407" s="13">
        <v>1.06</v>
      </c>
      <c r="AJ407" s="13">
        <v>1.06</v>
      </c>
      <c r="AK407" s="13">
        <v>1.06</v>
      </c>
    </row>
    <row r="408" spans="1:37" s="33" customFormat="1" x14ac:dyDescent="0.3">
      <c r="A408" s="13" t="str">
        <f t="shared" si="6"/>
        <v>SDG_NoInv_Base_ReproTest02PVAXabake</v>
      </c>
      <c r="B408" s="37" t="s">
        <v>220</v>
      </c>
      <c r="C408" s="38" t="s">
        <v>262</v>
      </c>
      <c r="D408" s="130" t="s">
        <v>212</v>
      </c>
      <c r="E408" s="13" t="s">
        <v>32</v>
      </c>
      <c r="F408" s="13">
        <v>1</v>
      </c>
      <c r="G408" s="13">
        <v>1.01</v>
      </c>
      <c r="H408" s="13">
        <v>1.01</v>
      </c>
      <c r="I408" s="13">
        <v>1.01</v>
      </c>
      <c r="J408" s="13">
        <v>1.01</v>
      </c>
      <c r="K408" s="13">
        <v>1.01</v>
      </c>
      <c r="L408" s="13">
        <v>1.01</v>
      </c>
      <c r="M408" s="13">
        <v>1.01</v>
      </c>
      <c r="N408" s="13">
        <v>1.01</v>
      </c>
      <c r="O408" s="13">
        <v>1.01</v>
      </c>
      <c r="P408" s="13">
        <v>1.01</v>
      </c>
      <c r="Q408" s="13">
        <v>1.01</v>
      </c>
      <c r="R408" s="13">
        <v>1.01</v>
      </c>
      <c r="S408" s="13">
        <v>1.01</v>
      </c>
      <c r="T408" s="13">
        <v>1.01</v>
      </c>
      <c r="U408" s="13">
        <v>1.01</v>
      </c>
      <c r="V408" s="13">
        <v>1.02</v>
      </c>
      <c r="W408" s="13">
        <v>1.02</v>
      </c>
      <c r="X408" s="13">
        <v>1.02</v>
      </c>
      <c r="Y408" s="13">
        <v>1.02</v>
      </c>
      <c r="Z408" s="13">
        <v>1.02</v>
      </c>
      <c r="AA408" s="13">
        <v>1.01</v>
      </c>
      <c r="AB408" s="13">
        <v>1.01</v>
      </c>
      <c r="AC408" s="13">
        <v>1.01</v>
      </c>
      <c r="AD408" s="13">
        <v>1.01</v>
      </c>
      <c r="AE408" s="13">
        <v>1.01</v>
      </c>
      <c r="AF408" s="13">
        <v>1.01</v>
      </c>
      <c r="AG408" s="13">
        <v>1.01</v>
      </c>
      <c r="AH408" s="13">
        <v>0.99</v>
      </c>
      <c r="AI408" s="13">
        <v>0.97</v>
      </c>
      <c r="AJ408" s="13">
        <v>0.96</v>
      </c>
      <c r="AK408" s="13">
        <v>0.96</v>
      </c>
    </row>
    <row r="409" spans="1:37" s="33" customFormat="1" x14ac:dyDescent="0.3">
      <c r="A409" s="13" t="str">
        <f t="shared" si="6"/>
        <v>SDG_NoInv_Base_ReproTest02PVAXasuga</v>
      </c>
      <c r="B409" s="37" t="s">
        <v>220</v>
      </c>
      <c r="C409" s="38" t="s">
        <v>262</v>
      </c>
      <c r="D409" s="130" t="s">
        <v>212</v>
      </c>
      <c r="E409" s="13" t="s">
        <v>33</v>
      </c>
      <c r="F409" s="13">
        <v>1</v>
      </c>
      <c r="G409" s="13">
        <v>1.01</v>
      </c>
      <c r="H409" s="13">
        <v>1</v>
      </c>
      <c r="I409" s="13">
        <v>1</v>
      </c>
      <c r="J409" s="13">
        <v>1</v>
      </c>
      <c r="K409" s="13">
        <v>1</v>
      </c>
      <c r="L409" s="13">
        <v>1</v>
      </c>
      <c r="M409" s="13">
        <v>0.99</v>
      </c>
      <c r="N409" s="13">
        <v>0.99</v>
      </c>
      <c r="O409" s="13">
        <v>0.99</v>
      </c>
      <c r="P409" s="13">
        <v>0.99</v>
      </c>
      <c r="Q409" s="13">
        <v>0.98</v>
      </c>
      <c r="R409" s="13">
        <v>0.98</v>
      </c>
      <c r="S409" s="13">
        <v>0.99</v>
      </c>
      <c r="T409" s="13">
        <v>0.99</v>
      </c>
      <c r="U409" s="13">
        <v>0.99</v>
      </c>
      <c r="V409" s="13">
        <v>0.98</v>
      </c>
      <c r="W409" s="13">
        <v>0.98</v>
      </c>
      <c r="X409" s="13">
        <v>0.99</v>
      </c>
      <c r="Y409" s="13">
        <v>0.98</v>
      </c>
      <c r="Z409" s="13">
        <v>0.98</v>
      </c>
      <c r="AA409" s="13">
        <v>0.98</v>
      </c>
      <c r="AB409" s="13">
        <v>0.98</v>
      </c>
      <c r="AC409" s="13">
        <v>0.98</v>
      </c>
      <c r="AD409" s="13">
        <v>0.98</v>
      </c>
      <c r="AE409" s="13">
        <v>0.98</v>
      </c>
      <c r="AF409" s="13">
        <v>0.98</v>
      </c>
      <c r="AG409" s="13">
        <v>0.98</v>
      </c>
      <c r="AH409" s="13">
        <v>0.97</v>
      </c>
      <c r="AI409" s="13">
        <v>0.96</v>
      </c>
      <c r="AJ409" s="13">
        <v>0.96</v>
      </c>
      <c r="AK409" s="13">
        <v>0.96</v>
      </c>
    </row>
    <row r="410" spans="1:37" s="33" customFormat="1" x14ac:dyDescent="0.3">
      <c r="A410" s="13" t="str">
        <f t="shared" si="6"/>
        <v>SDG_NoInv_Base_ReproTest02PVAXaconf</v>
      </c>
      <c r="B410" s="37" t="s">
        <v>220</v>
      </c>
      <c r="C410" s="38" t="s">
        <v>262</v>
      </c>
      <c r="D410" s="130" t="s">
        <v>212</v>
      </c>
      <c r="E410" s="13" t="s">
        <v>34</v>
      </c>
      <c r="F410" s="13">
        <v>1</v>
      </c>
      <c r="G410" s="13">
        <v>1</v>
      </c>
      <c r="H410" s="13">
        <v>1.01</v>
      </c>
      <c r="I410" s="13">
        <v>1.01</v>
      </c>
      <c r="J410" s="13">
        <v>1.01</v>
      </c>
      <c r="K410" s="13">
        <v>1.01</v>
      </c>
      <c r="L410" s="13">
        <v>1.01</v>
      </c>
      <c r="M410" s="13">
        <v>1.02</v>
      </c>
      <c r="N410" s="13">
        <v>1.02</v>
      </c>
      <c r="O410" s="13">
        <v>1.02</v>
      </c>
      <c r="P410" s="13">
        <v>1.03</v>
      </c>
      <c r="Q410" s="13">
        <v>1.03</v>
      </c>
      <c r="R410" s="13">
        <v>1.03</v>
      </c>
      <c r="S410" s="13">
        <v>1.04</v>
      </c>
      <c r="T410" s="13">
        <v>1.04</v>
      </c>
      <c r="U410" s="13">
        <v>1.04</v>
      </c>
      <c r="V410" s="13">
        <v>1.05</v>
      </c>
      <c r="W410" s="13">
        <v>1.05</v>
      </c>
      <c r="X410" s="13">
        <v>1.05</v>
      </c>
      <c r="Y410" s="13">
        <v>1.05</v>
      </c>
      <c r="Z410" s="13">
        <v>1.04</v>
      </c>
      <c r="AA410" s="13">
        <v>1.04</v>
      </c>
      <c r="AB410" s="13">
        <v>1.04</v>
      </c>
      <c r="AC410" s="13">
        <v>1.04</v>
      </c>
      <c r="AD410" s="13">
        <v>1.04</v>
      </c>
      <c r="AE410" s="13">
        <v>1.04</v>
      </c>
      <c r="AF410" s="13">
        <v>1.04</v>
      </c>
      <c r="AG410" s="13">
        <v>1.04</v>
      </c>
      <c r="AH410" s="13">
        <v>1.02</v>
      </c>
      <c r="AI410" s="13">
        <v>1.01</v>
      </c>
      <c r="AJ410" s="13">
        <v>0.99</v>
      </c>
      <c r="AK410" s="13">
        <v>0.99</v>
      </c>
    </row>
    <row r="411" spans="1:37" s="33" customFormat="1" x14ac:dyDescent="0.3">
      <c r="A411" s="13" t="str">
        <f t="shared" si="6"/>
        <v>SDG_NoInv_Base_ReproTest02PVAXapast</v>
      </c>
      <c r="B411" s="37" t="s">
        <v>220</v>
      </c>
      <c r="C411" s="38" t="s">
        <v>262</v>
      </c>
      <c r="D411" s="130" t="s">
        <v>212</v>
      </c>
      <c r="E411" s="13" t="s">
        <v>35</v>
      </c>
      <c r="F411" s="13">
        <v>1</v>
      </c>
      <c r="G411" s="13">
        <v>0.93</v>
      </c>
      <c r="H411" s="13">
        <v>0.94</v>
      </c>
      <c r="I411" s="13">
        <v>0.93</v>
      </c>
      <c r="J411" s="13">
        <v>0.94</v>
      </c>
      <c r="K411" s="13">
        <v>0.94</v>
      </c>
      <c r="L411" s="13">
        <v>0.94</v>
      </c>
      <c r="M411" s="13">
        <v>0.94</v>
      </c>
      <c r="N411" s="13">
        <v>0.94</v>
      </c>
      <c r="O411" s="13">
        <v>0.98</v>
      </c>
      <c r="P411" s="13">
        <v>0.97</v>
      </c>
      <c r="Q411" s="13">
        <v>0.96</v>
      </c>
      <c r="R411" s="13">
        <v>0.95</v>
      </c>
      <c r="S411" s="13">
        <v>0.96</v>
      </c>
      <c r="T411" s="13">
        <v>0.96</v>
      </c>
      <c r="U411" s="13">
        <v>0.96</v>
      </c>
      <c r="V411" s="13">
        <v>0.95</v>
      </c>
      <c r="W411" s="13">
        <v>0.96</v>
      </c>
      <c r="X411" s="13">
        <v>0.96</v>
      </c>
      <c r="Y411" s="13">
        <v>0.96</v>
      </c>
      <c r="Z411" s="13">
        <v>0.95</v>
      </c>
      <c r="AA411" s="13">
        <v>0.95</v>
      </c>
      <c r="AB411" s="13">
        <v>0.96</v>
      </c>
      <c r="AC411" s="13">
        <v>0.96</v>
      </c>
      <c r="AD411" s="13">
        <v>0.96</v>
      </c>
      <c r="AE411" s="13">
        <v>0.96</v>
      </c>
      <c r="AF411" s="13">
        <v>0.96</v>
      </c>
      <c r="AG411" s="13">
        <v>0.95</v>
      </c>
      <c r="AH411" s="13">
        <v>0.97</v>
      </c>
      <c r="AI411" s="13">
        <v>0.97</v>
      </c>
      <c r="AJ411" s="13">
        <v>0.97</v>
      </c>
      <c r="AK411" s="13">
        <v>0.97</v>
      </c>
    </row>
    <row r="412" spans="1:37" s="33" customFormat="1" x14ac:dyDescent="0.3">
      <c r="A412" s="13" t="str">
        <f t="shared" si="6"/>
        <v>SDG_NoInv_Base_ReproTest02PVAXaofoo</v>
      </c>
      <c r="B412" s="37" t="s">
        <v>220</v>
      </c>
      <c r="C412" s="38" t="s">
        <v>262</v>
      </c>
      <c r="D412" s="130" t="s">
        <v>212</v>
      </c>
      <c r="E412" s="13" t="s">
        <v>36</v>
      </c>
      <c r="F412" s="13">
        <v>1</v>
      </c>
      <c r="G412" s="13">
        <v>0.96</v>
      </c>
      <c r="H412" s="13">
        <v>0.96</v>
      </c>
      <c r="I412" s="13">
        <v>0.97</v>
      </c>
      <c r="J412" s="13">
        <v>0.97</v>
      </c>
      <c r="K412" s="13">
        <v>0.97</v>
      </c>
      <c r="L412" s="13">
        <v>0.97</v>
      </c>
      <c r="M412" s="13">
        <v>0.97</v>
      </c>
      <c r="N412" s="13">
        <v>0.97</v>
      </c>
      <c r="O412" s="13">
        <v>1</v>
      </c>
      <c r="P412" s="13">
        <v>0.99</v>
      </c>
      <c r="Q412" s="13">
        <v>0.98</v>
      </c>
      <c r="R412" s="13">
        <v>0.98</v>
      </c>
      <c r="S412" s="13">
        <v>0.98</v>
      </c>
      <c r="T412" s="13">
        <v>0.98</v>
      </c>
      <c r="U412" s="13">
        <v>0.98</v>
      </c>
      <c r="V412" s="13">
        <v>0.98</v>
      </c>
      <c r="W412" s="13">
        <v>0.98</v>
      </c>
      <c r="X412" s="13">
        <v>0.99</v>
      </c>
      <c r="Y412" s="13">
        <v>0.98</v>
      </c>
      <c r="Z412" s="13">
        <v>0.98</v>
      </c>
      <c r="AA412" s="13">
        <v>0.98</v>
      </c>
      <c r="AB412" s="13">
        <v>0.99</v>
      </c>
      <c r="AC412" s="13">
        <v>0.99</v>
      </c>
      <c r="AD412" s="13">
        <v>0.98</v>
      </c>
      <c r="AE412" s="13">
        <v>0.98</v>
      </c>
      <c r="AF412" s="13">
        <v>0.98</v>
      </c>
      <c r="AG412" s="13">
        <v>0.98</v>
      </c>
      <c r="AH412" s="13">
        <v>0.98</v>
      </c>
      <c r="AI412" s="13">
        <v>0.98</v>
      </c>
      <c r="AJ412" s="13">
        <v>0.97</v>
      </c>
      <c r="AK412" s="13">
        <v>0.97</v>
      </c>
    </row>
    <row r="413" spans="1:37" s="33" customFormat="1" x14ac:dyDescent="0.3">
      <c r="A413" s="13" t="str">
        <f t="shared" si="6"/>
        <v>SDG_NoInv_Base_ReproTest02PVAXabevt</v>
      </c>
      <c r="B413" s="37" t="s">
        <v>220</v>
      </c>
      <c r="C413" s="38" t="s">
        <v>262</v>
      </c>
      <c r="D413" s="130" t="s">
        <v>212</v>
      </c>
      <c r="E413" s="13" t="s">
        <v>37</v>
      </c>
      <c r="F413" s="13">
        <v>1</v>
      </c>
      <c r="G413" s="13">
        <v>1</v>
      </c>
      <c r="H413" s="13">
        <v>1.02</v>
      </c>
      <c r="I413" s="13">
        <v>1.01</v>
      </c>
      <c r="J413" s="13">
        <v>1.01</v>
      </c>
      <c r="K413" s="13">
        <v>1.01</v>
      </c>
      <c r="L413" s="13">
        <v>1.01</v>
      </c>
      <c r="M413" s="13">
        <v>1.01</v>
      </c>
      <c r="N413" s="13">
        <v>1.01</v>
      </c>
      <c r="O413" s="13">
        <v>1.05</v>
      </c>
      <c r="P413" s="13">
        <v>1.04</v>
      </c>
      <c r="Q413" s="13">
        <v>1.03</v>
      </c>
      <c r="R413" s="13">
        <v>1.02</v>
      </c>
      <c r="S413" s="13">
        <v>1.02</v>
      </c>
      <c r="T413" s="13">
        <v>1.02</v>
      </c>
      <c r="U413" s="13">
        <v>1.02</v>
      </c>
      <c r="V413" s="13">
        <v>1.02</v>
      </c>
      <c r="W413" s="13">
        <v>1.02</v>
      </c>
      <c r="X413" s="13">
        <v>1.02</v>
      </c>
      <c r="Y413" s="13">
        <v>1.02</v>
      </c>
      <c r="Z413" s="13">
        <v>1.01</v>
      </c>
      <c r="AA413" s="13">
        <v>1.01</v>
      </c>
      <c r="AB413" s="13">
        <v>1.02</v>
      </c>
      <c r="AC413" s="13">
        <v>1.02</v>
      </c>
      <c r="AD413" s="13">
        <v>1.02</v>
      </c>
      <c r="AE413" s="13">
        <v>1.01</v>
      </c>
      <c r="AF413" s="13">
        <v>1.01</v>
      </c>
      <c r="AG413" s="13">
        <v>1.01</v>
      </c>
      <c r="AH413" s="13">
        <v>1</v>
      </c>
      <c r="AI413" s="13">
        <v>0.99</v>
      </c>
      <c r="AJ413" s="13">
        <v>0.99</v>
      </c>
      <c r="AK413" s="13">
        <v>0.98</v>
      </c>
    </row>
    <row r="414" spans="1:37" s="33" customFormat="1" x14ac:dyDescent="0.3">
      <c r="A414" s="13" t="str">
        <f t="shared" si="6"/>
        <v>SDG_NoInv_Base_ReproTest02PVAXatext</v>
      </c>
      <c r="B414" s="37" t="s">
        <v>220</v>
      </c>
      <c r="C414" s="38" t="s">
        <v>262</v>
      </c>
      <c r="D414" s="130" t="s">
        <v>212</v>
      </c>
      <c r="E414" s="13" t="s">
        <v>38</v>
      </c>
      <c r="F414" s="13">
        <v>1</v>
      </c>
      <c r="G414" s="13">
        <v>1.1000000000000001</v>
      </c>
      <c r="H414" s="13">
        <v>1.0900000000000001</v>
      </c>
      <c r="I414" s="13">
        <v>1.0900000000000001</v>
      </c>
      <c r="J414" s="13">
        <v>1.08</v>
      </c>
      <c r="K414" s="13">
        <v>1.08</v>
      </c>
      <c r="L414" s="13">
        <v>1.0900000000000001</v>
      </c>
      <c r="M414" s="13">
        <v>1.1000000000000001</v>
      </c>
      <c r="N414" s="13">
        <v>1.1000000000000001</v>
      </c>
      <c r="O414" s="13">
        <v>1.1000000000000001</v>
      </c>
      <c r="P414" s="13">
        <v>1.1000000000000001</v>
      </c>
      <c r="Q414" s="13">
        <v>1.1000000000000001</v>
      </c>
      <c r="R414" s="13">
        <v>1.1100000000000001</v>
      </c>
      <c r="S414" s="13">
        <v>1.1100000000000001</v>
      </c>
      <c r="T414" s="13">
        <v>1.1100000000000001</v>
      </c>
      <c r="U414" s="13">
        <v>1.1100000000000001</v>
      </c>
      <c r="V414" s="13">
        <v>1.1200000000000001</v>
      </c>
      <c r="W414" s="13">
        <v>1.1200000000000001</v>
      </c>
      <c r="X414" s="13">
        <v>1.1200000000000001</v>
      </c>
      <c r="Y414" s="13">
        <v>1.1200000000000001</v>
      </c>
      <c r="Z414" s="13">
        <v>1.1100000000000001</v>
      </c>
      <c r="AA414" s="13">
        <v>1.1100000000000001</v>
      </c>
      <c r="AB414" s="13">
        <v>1.1100000000000001</v>
      </c>
      <c r="AC414" s="13">
        <v>1.1000000000000001</v>
      </c>
      <c r="AD414" s="13">
        <v>1.1000000000000001</v>
      </c>
      <c r="AE414" s="13">
        <v>1.1000000000000001</v>
      </c>
      <c r="AF414" s="13">
        <v>1.1000000000000001</v>
      </c>
      <c r="AG414" s="13">
        <v>1.1000000000000001</v>
      </c>
      <c r="AH414" s="13">
        <v>1.07</v>
      </c>
      <c r="AI414" s="13">
        <v>1.04</v>
      </c>
      <c r="AJ414" s="13">
        <v>1.02</v>
      </c>
      <c r="AK414" s="13">
        <v>1.01</v>
      </c>
    </row>
    <row r="415" spans="1:37" s="33" customFormat="1" x14ac:dyDescent="0.3">
      <c r="A415" s="13" t="str">
        <f t="shared" si="6"/>
        <v>SDG_NoInv_Base_ReproTest02PVAXaclth</v>
      </c>
      <c r="B415" s="37" t="s">
        <v>220</v>
      </c>
      <c r="C415" s="38" t="s">
        <v>262</v>
      </c>
      <c r="D415" s="130" t="s">
        <v>212</v>
      </c>
      <c r="E415" s="13" t="s">
        <v>39</v>
      </c>
      <c r="F415" s="13">
        <v>1</v>
      </c>
      <c r="G415" s="13">
        <v>1.1000000000000001</v>
      </c>
      <c r="H415" s="13">
        <v>1.1000000000000001</v>
      </c>
      <c r="I415" s="13">
        <v>1.1000000000000001</v>
      </c>
      <c r="J415" s="13">
        <v>1.1000000000000001</v>
      </c>
      <c r="K415" s="13">
        <v>1.1100000000000001</v>
      </c>
      <c r="L415" s="13">
        <v>1.1100000000000001</v>
      </c>
      <c r="M415" s="13">
        <v>1.1200000000000001</v>
      </c>
      <c r="N415" s="13">
        <v>1.1299999999999999</v>
      </c>
      <c r="O415" s="13">
        <v>1.1200000000000001</v>
      </c>
      <c r="P415" s="13">
        <v>1.1299999999999999</v>
      </c>
      <c r="Q415" s="13">
        <v>1.1299999999999999</v>
      </c>
      <c r="R415" s="13">
        <v>1.1299999999999999</v>
      </c>
      <c r="S415" s="13">
        <v>1.1299999999999999</v>
      </c>
      <c r="T415" s="13">
        <v>1.1399999999999999</v>
      </c>
      <c r="U415" s="13">
        <v>1.1399999999999999</v>
      </c>
      <c r="V415" s="13">
        <v>1.1399999999999999</v>
      </c>
      <c r="W415" s="13">
        <v>1.1499999999999999</v>
      </c>
      <c r="X415" s="13">
        <v>1.1499999999999999</v>
      </c>
      <c r="Y415" s="13">
        <v>1.1399999999999999</v>
      </c>
      <c r="Z415" s="13">
        <v>1.1399999999999999</v>
      </c>
      <c r="AA415" s="13">
        <v>1.1399999999999999</v>
      </c>
      <c r="AB415" s="13">
        <v>1.1299999999999999</v>
      </c>
      <c r="AC415" s="13">
        <v>1.1200000000000001</v>
      </c>
      <c r="AD415" s="13">
        <v>1.1200000000000001</v>
      </c>
      <c r="AE415" s="13">
        <v>1.1200000000000001</v>
      </c>
      <c r="AF415" s="13">
        <v>1.1200000000000001</v>
      </c>
      <c r="AG415" s="13">
        <v>1.1200000000000001</v>
      </c>
      <c r="AH415" s="13">
        <v>1.08</v>
      </c>
      <c r="AI415" s="13">
        <v>1.05</v>
      </c>
      <c r="AJ415" s="13">
        <v>1.04</v>
      </c>
      <c r="AK415" s="13">
        <v>1.02</v>
      </c>
    </row>
    <row r="416" spans="1:37" s="33" customFormat="1" x14ac:dyDescent="0.3">
      <c r="A416" s="13" t="str">
        <f t="shared" si="6"/>
        <v>SDG_NoInv_Base_ReproTest02PVAXaleat</v>
      </c>
      <c r="B416" s="37" t="s">
        <v>220</v>
      </c>
      <c r="C416" s="38" t="s">
        <v>262</v>
      </c>
      <c r="D416" s="130" t="s">
        <v>212</v>
      </c>
      <c r="E416" s="13" t="s">
        <v>40</v>
      </c>
      <c r="F416" s="13">
        <v>1</v>
      </c>
      <c r="G416" s="13">
        <v>1.0900000000000001</v>
      </c>
      <c r="H416" s="13">
        <v>1.05</v>
      </c>
      <c r="I416" s="13">
        <v>1.01</v>
      </c>
      <c r="J416" s="13">
        <v>0.99</v>
      </c>
      <c r="K416" s="13">
        <v>1</v>
      </c>
      <c r="L416" s="13">
        <v>1</v>
      </c>
      <c r="M416" s="13">
        <v>1.02</v>
      </c>
      <c r="N416" s="13">
        <v>1.02</v>
      </c>
      <c r="O416" s="13">
        <v>1.1200000000000001</v>
      </c>
      <c r="P416" s="13">
        <v>1.1200000000000001</v>
      </c>
      <c r="Q416" s="13">
        <v>1.1000000000000001</v>
      </c>
      <c r="R416" s="13">
        <v>1.07</v>
      </c>
      <c r="S416" s="13">
        <v>1.05</v>
      </c>
      <c r="T416" s="13">
        <v>1.04</v>
      </c>
      <c r="U416" s="13">
        <v>1.03</v>
      </c>
      <c r="V416" s="13">
        <v>1.02</v>
      </c>
      <c r="W416" s="13">
        <v>1.03</v>
      </c>
      <c r="X416" s="13">
        <v>1.03</v>
      </c>
      <c r="Y416" s="13">
        <v>1.02</v>
      </c>
      <c r="Z416" s="13">
        <v>1.01</v>
      </c>
      <c r="AA416" s="13">
        <v>1.01</v>
      </c>
      <c r="AB416" s="13">
        <v>1.03</v>
      </c>
      <c r="AC416" s="13">
        <v>1.03</v>
      </c>
      <c r="AD416" s="13">
        <v>1.03</v>
      </c>
      <c r="AE416" s="13">
        <v>1.03</v>
      </c>
      <c r="AF416" s="13">
        <v>1.03</v>
      </c>
      <c r="AG416" s="13">
        <v>1.02</v>
      </c>
      <c r="AH416" s="13">
        <v>0.99</v>
      </c>
      <c r="AI416" s="13">
        <v>0.95</v>
      </c>
      <c r="AJ416" s="13">
        <v>0.93</v>
      </c>
      <c r="AK416" s="13">
        <v>0.92</v>
      </c>
    </row>
    <row r="417" spans="1:37" s="33" customFormat="1" x14ac:dyDescent="0.3">
      <c r="A417" s="13" t="str">
        <f t="shared" si="6"/>
        <v>SDG_NoInv_Base_ReproTest02PVAXafoot</v>
      </c>
      <c r="B417" s="37" t="s">
        <v>220</v>
      </c>
      <c r="C417" s="38" t="s">
        <v>262</v>
      </c>
      <c r="D417" s="130" t="s">
        <v>212</v>
      </c>
      <c r="E417" s="13" t="s">
        <v>41</v>
      </c>
      <c r="F417" s="13">
        <v>1</v>
      </c>
      <c r="G417" s="13">
        <v>1.0900000000000001</v>
      </c>
      <c r="H417" s="13">
        <v>1.0900000000000001</v>
      </c>
      <c r="I417" s="13">
        <v>1.0900000000000001</v>
      </c>
      <c r="J417" s="13">
        <v>1.0900000000000001</v>
      </c>
      <c r="K417" s="13">
        <v>1.0900000000000001</v>
      </c>
      <c r="L417" s="13">
        <v>1.1000000000000001</v>
      </c>
      <c r="M417" s="13">
        <v>1.1000000000000001</v>
      </c>
      <c r="N417" s="13">
        <v>1.1100000000000001</v>
      </c>
      <c r="O417" s="13">
        <v>1.1000000000000001</v>
      </c>
      <c r="P417" s="13">
        <v>1.1100000000000001</v>
      </c>
      <c r="Q417" s="13">
        <v>1.1100000000000001</v>
      </c>
      <c r="R417" s="13">
        <v>1.1100000000000001</v>
      </c>
      <c r="S417" s="13">
        <v>1.1100000000000001</v>
      </c>
      <c r="T417" s="13">
        <v>1.1100000000000001</v>
      </c>
      <c r="U417" s="13">
        <v>1.1200000000000001</v>
      </c>
      <c r="V417" s="13">
        <v>1.1200000000000001</v>
      </c>
      <c r="W417" s="13">
        <v>1.1200000000000001</v>
      </c>
      <c r="X417" s="13">
        <v>1.1200000000000001</v>
      </c>
      <c r="Y417" s="13">
        <v>1.1200000000000001</v>
      </c>
      <c r="Z417" s="13">
        <v>1.1200000000000001</v>
      </c>
      <c r="AA417" s="13">
        <v>1.1100000000000001</v>
      </c>
      <c r="AB417" s="13">
        <v>1.1100000000000001</v>
      </c>
      <c r="AC417" s="13">
        <v>1.1000000000000001</v>
      </c>
      <c r="AD417" s="13">
        <v>1.1000000000000001</v>
      </c>
      <c r="AE417" s="13">
        <v>1.1000000000000001</v>
      </c>
      <c r="AF417" s="13">
        <v>1.1000000000000001</v>
      </c>
      <c r="AG417" s="13">
        <v>1.1000000000000001</v>
      </c>
      <c r="AH417" s="13">
        <v>1.07</v>
      </c>
      <c r="AI417" s="13">
        <v>1.05</v>
      </c>
      <c r="AJ417" s="13">
        <v>1.03</v>
      </c>
      <c r="AK417" s="13">
        <v>1.02</v>
      </c>
    </row>
    <row r="418" spans="1:37" s="33" customFormat="1" x14ac:dyDescent="0.3">
      <c r="A418" s="13" t="str">
        <f t="shared" si="6"/>
        <v>SDG_NoInv_Base_ReproTest02PVAXawood</v>
      </c>
      <c r="B418" s="37" t="s">
        <v>220</v>
      </c>
      <c r="C418" s="38" t="s">
        <v>262</v>
      </c>
      <c r="D418" s="130" t="s">
        <v>212</v>
      </c>
      <c r="E418" s="13" t="s">
        <v>42</v>
      </c>
      <c r="F418" s="13">
        <v>1</v>
      </c>
      <c r="G418" s="13">
        <v>1.02</v>
      </c>
      <c r="H418" s="13">
        <v>1.01</v>
      </c>
      <c r="I418" s="13">
        <v>1.01</v>
      </c>
      <c r="J418" s="13">
        <v>1.01</v>
      </c>
      <c r="K418" s="13">
        <v>1.01</v>
      </c>
      <c r="L418" s="13">
        <v>1.01</v>
      </c>
      <c r="M418" s="13">
        <v>1.02</v>
      </c>
      <c r="N418" s="13">
        <v>1.02</v>
      </c>
      <c r="O418" s="13">
        <v>1.02</v>
      </c>
      <c r="P418" s="13">
        <v>1.02</v>
      </c>
      <c r="Q418" s="13">
        <v>1.02</v>
      </c>
      <c r="R418" s="13">
        <v>1.02</v>
      </c>
      <c r="S418" s="13">
        <v>1.03</v>
      </c>
      <c r="T418" s="13">
        <v>1.03</v>
      </c>
      <c r="U418" s="13">
        <v>1.03</v>
      </c>
      <c r="V418" s="13">
        <v>1.04</v>
      </c>
      <c r="W418" s="13">
        <v>1.04</v>
      </c>
      <c r="X418" s="13">
        <v>1.04</v>
      </c>
      <c r="Y418" s="13">
        <v>1.04</v>
      </c>
      <c r="Z418" s="13">
        <v>1.04</v>
      </c>
      <c r="AA418" s="13">
        <v>1.04</v>
      </c>
      <c r="AB418" s="13">
        <v>1.04</v>
      </c>
      <c r="AC418" s="13">
        <v>1.03</v>
      </c>
      <c r="AD418" s="13">
        <v>1.03</v>
      </c>
      <c r="AE418" s="13">
        <v>1.03</v>
      </c>
      <c r="AF418" s="13">
        <v>1.04</v>
      </c>
      <c r="AG418" s="13">
        <v>1.04</v>
      </c>
      <c r="AH418" s="13">
        <v>1.03</v>
      </c>
      <c r="AI418" s="13">
        <v>1.01</v>
      </c>
      <c r="AJ418" s="13">
        <v>1.01</v>
      </c>
      <c r="AK418" s="13">
        <v>1.01</v>
      </c>
    </row>
    <row r="419" spans="1:37" s="33" customFormat="1" x14ac:dyDescent="0.3">
      <c r="A419" s="13" t="str">
        <f t="shared" si="6"/>
        <v>SDG_NoInv_Base_ReproTest02PVAXapapr</v>
      </c>
      <c r="B419" s="37" t="s">
        <v>220</v>
      </c>
      <c r="C419" s="38" t="s">
        <v>262</v>
      </c>
      <c r="D419" s="130" t="s">
        <v>212</v>
      </c>
      <c r="E419" s="13" t="s">
        <v>43</v>
      </c>
      <c r="F419" s="13">
        <v>1</v>
      </c>
      <c r="G419" s="13">
        <v>1.04</v>
      </c>
      <c r="H419" s="13">
        <v>1.04</v>
      </c>
      <c r="I419" s="13">
        <v>1.04</v>
      </c>
      <c r="J419" s="13">
        <v>1.03</v>
      </c>
      <c r="K419" s="13">
        <v>1.04</v>
      </c>
      <c r="L419" s="13">
        <v>1.04</v>
      </c>
      <c r="M419" s="13">
        <v>1.03</v>
      </c>
      <c r="N419" s="13">
        <v>1.03</v>
      </c>
      <c r="O419" s="13">
        <v>1.04</v>
      </c>
      <c r="P419" s="13">
        <v>1.04</v>
      </c>
      <c r="Q419" s="13">
        <v>1.04</v>
      </c>
      <c r="R419" s="13">
        <v>1.05</v>
      </c>
      <c r="S419" s="13">
        <v>1.05</v>
      </c>
      <c r="T419" s="13">
        <v>1.05</v>
      </c>
      <c r="U419" s="13">
        <v>1.05</v>
      </c>
      <c r="V419" s="13">
        <v>1.05</v>
      </c>
      <c r="W419" s="13">
        <v>1.06</v>
      </c>
      <c r="X419" s="13">
        <v>1.06</v>
      </c>
      <c r="Y419" s="13">
        <v>1.06</v>
      </c>
      <c r="Z419" s="13">
        <v>1.05</v>
      </c>
      <c r="AA419" s="13">
        <v>1.05</v>
      </c>
      <c r="AB419" s="13">
        <v>1.05</v>
      </c>
      <c r="AC419" s="13">
        <v>1.04</v>
      </c>
      <c r="AD419" s="13">
        <v>1.04</v>
      </c>
      <c r="AE419" s="13">
        <v>1.04</v>
      </c>
      <c r="AF419" s="13">
        <v>1.04</v>
      </c>
      <c r="AG419" s="13">
        <v>1.04</v>
      </c>
      <c r="AH419" s="13">
        <v>1.03</v>
      </c>
      <c r="AI419" s="13">
        <v>1.01</v>
      </c>
      <c r="AJ419" s="13">
        <v>1</v>
      </c>
      <c r="AK419" s="13">
        <v>0.99</v>
      </c>
    </row>
    <row r="420" spans="1:37" s="33" customFormat="1" x14ac:dyDescent="0.3">
      <c r="A420" s="13" t="str">
        <f t="shared" si="6"/>
        <v>SDG_NoInv_Base_ReproTest02PVAXaprnt</v>
      </c>
      <c r="B420" s="37" t="s">
        <v>220</v>
      </c>
      <c r="C420" s="38" t="s">
        <v>262</v>
      </c>
      <c r="D420" s="130" t="s">
        <v>212</v>
      </c>
      <c r="E420" s="13" t="s">
        <v>44</v>
      </c>
      <c r="F420" s="13">
        <v>1</v>
      </c>
      <c r="G420" s="13">
        <v>1.1000000000000001</v>
      </c>
      <c r="H420" s="13">
        <v>1.1000000000000001</v>
      </c>
      <c r="I420" s="13">
        <v>1.1000000000000001</v>
      </c>
      <c r="J420" s="13">
        <v>1.1000000000000001</v>
      </c>
      <c r="K420" s="13">
        <v>1.1000000000000001</v>
      </c>
      <c r="L420" s="13">
        <v>1.1100000000000001</v>
      </c>
      <c r="M420" s="13">
        <v>1.1200000000000001</v>
      </c>
      <c r="N420" s="13">
        <v>1.1200000000000001</v>
      </c>
      <c r="O420" s="13">
        <v>1.1200000000000001</v>
      </c>
      <c r="P420" s="13">
        <v>1.1200000000000001</v>
      </c>
      <c r="Q420" s="13">
        <v>1.1200000000000001</v>
      </c>
      <c r="R420" s="13">
        <v>1.1299999999999999</v>
      </c>
      <c r="S420" s="13">
        <v>1.1299999999999999</v>
      </c>
      <c r="T420" s="13">
        <v>1.1299999999999999</v>
      </c>
      <c r="U420" s="13">
        <v>1.1399999999999999</v>
      </c>
      <c r="V420" s="13">
        <v>1.1399999999999999</v>
      </c>
      <c r="W420" s="13">
        <v>1.1399999999999999</v>
      </c>
      <c r="X420" s="13">
        <v>1.1399999999999999</v>
      </c>
      <c r="Y420" s="13">
        <v>1.1399999999999999</v>
      </c>
      <c r="Z420" s="13">
        <v>1.1399999999999999</v>
      </c>
      <c r="AA420" s="13">
        <v>1.1299999999999999</v>
      </c>
      <c r="AB420" s="13">
        <v>1.1200000000000001</v>
      </c>
      <c r="AC420" s="13">
        <v>1.1200000000000001</v>
      </c>
      <c r="AD420" s="13">
        <v>1.1200000000000001</v>
      </c>
      <c r="AE420" s="13">
        <v>1.1100000000000001</v>
      </c>
      <c r="AF420" s="13">
        <v>1.1100000000000001</v>
      </c>
      <c r="AG420" s="13">
        <v>1.1100000000000001</v>
      </c>
      <c r="AH420" s="13">
        <v>1.08</v>
      </c>
      <c r="AI420" s="13">
        <v>1.05</v>
      </c>
      <c r="AJ420" s="13">
        <v>1.03</v>
      </c>
      <c r="AK420" s="13">
        <v>1.01</v>
      </c>
    </row>
    <row r="421" spans="1:37" s="33" customFormat="1" x14ac:dyDescent="0.3">
      <c r="A421" s="13" t="str">
        <f t="shared" si="6"/>
        <v>SDG_NoInv_Base_ReproTest02PVAXapetr</v>
      </c>
      <c r="B421" s="37" t="s">
        <v>220</v>
      </c>
      <c r="C421" s="38" t="s">
        <v>262</v>
      </c>
      <c r="D421" s="130" t="s">
        <v>212</v>
      </c>
      <c r="E421" s="13" t="s">
        <v>45</v>
      </c>
      <c r="F421" s="13">
        <v>1</v>
      </c>
      <c r="G421" s="13">
        <v>1.1599999999999999</v>
      </c>
      <c r="H421" s="13">
        <v>0.85</v>
      </c>
      <c r="I421" s="13">
        <v>0.66</v>
      </c>
      <c r="J421" s="13">
        <v>0.62</v>
      </c>
      <c r="K421" s="13">
        <v>0.6</v>
      </c>
      <c r="L421" s="13">
        <v>0.57999999999999996</v>
      </c>
      <c r="M421" s="13">
        <v>0.6</v>
      </c>
      <c r="N421" s="13">
        <v>0.61</v>
      </c>
      <c r="O421" s="13">
        <v>1.17</v>
      </c>
      <c r="P421" s="13">
        <v>1.55</v>
      </c>
      <c r="Q421" s="13">
        <v>1.49</v>
      </c>
      <c r="R421" s="13">
        <v>1.45</v>
      </c>
      <c r="S421" s="13">
        <v>1.44</v>
      </c>
      <c r="T421" s="13">
        <v>1.43</v>
      </c>
      <c r="U421" s="13">
        <v>1.43</v>
      </c>
      <c r="V421" s="13">
        <v>1.42</v>
      </c>
      <c r="W421" s="13">
        <v>1.42</v>
      </c>
      <c r="X421" s="13">
        <v>1.45</v>
      </c>
      <c r="Y421" s="13">
        <v>1.45</v>
      </c>
      <c r="Z421" s="13">
        <v>1.43</v>
      </c>
      <c r="AA421" s="13">
        <v>1.42</v>
      </c>
      <c r="AB421" s="13">
        <v>1.49</v>
      </c>
      <c r="AC421" s="13">
        <v>1.5</v>
      </c>
      <c r="AD421" s="13">
        <v>1.48</v>
      </c>
      <c r="AE421" s="13">
        <v>1.45</v>
      </c>
      <c r="AF421" s="13">
        <v>1.42</v>
      </c>
      <c r="AG421" s="13">
        <v>1.29</v>
      </c>
      <c r="AH421" s="13">
        <v>1.2</v>
      </c>
      <c r="AI421" s="13">
        <v>1.02</v>
      </c>
      <c r="AJ421" s="13">
        <v>0.82</v>
      </c>
      <c r="AK421" s="13">
        <v>0.53</v>
      </c>
    </row>
    <row r="422" spans="1:37" s="33" customFormat="1" x14ac:dyDescent="0.3">
      <c r="A422" s="13" t="str">
        <f t="shared" si="6"/>
        <v>SDG_NoInv_Base_ReproTest02PVAXahydr</v>
      </c>
      <c r="B422" s="37" t="s">
        <v>220</v>
      </c>
      <c r="C422" s="38" t="s">
        <v>262</v>
      </c>
      <c r="D422" s="130" t="s">
        <v>212</v>
      </c>
      <c r="E422" s="13" t="s">
        <v>46</v>
      </c>
      <c r="F422" s="13">
        <v>1</v>
      </c>
      <c r="G422" s="13">
        <v>2.6</v>
      </c>
      <c r="H422" s="13">
        <v>2.71</v>
      </c>
      <c r="I422" s="13">
        <v>2.69</v>
      </c>
      <c r="J422" s="13">
        <v>2.7</v>
      </c>
      <c r="K422" s="13">
        <v>2.72</v>
      </c>
      <c r="L422" s="13">
        <v>2.75</v>
      </c>
      <c r="M422" s="13">
        <v>2.79</v>
      </c>
      <c r="N422" s="13">
        <v>2.83</v>
      </c>
      <c r="O422" s="13">
        <v>3.04</v>
      </c>
      <c r="P422" s="13">
        <v>3.11</v>
      </c>
      <c r="Q422" s="13">
        <v>3.46</v>
      </c>
      <c r="R422" s="13">
        <v>3.48</v>
      </c>
      <c r="S422" s="13">
        <v>3.5</v>
      </c>
      <c r="T422" s="13">
        <v>3.52</v>
      </c>
      <c r="U422" s="13">
        <v>3.54</v>
      </c>
      <c r="V422" s="13">
        <v>3.55</v>
      </c>
      <c r="W422" s="13">
        <v>3.57</v>
      </c>
      <c r="X422" s="13">
        <v>-0.87</v>
      </c>
      <c r="Y422" s="13">
        <v>-0.69</v>
      </c>
      <c r="Z422" s="13">
        <v>1.95</v>
      </c>
      <c r="AA422" s="13">
        <v>2</v>
      </c>
      <c r="AB422" s="13">
        <v>2.0499999999999998</v>
      </c>
      <c r="AC422" s="13">
        <v>2.04</v>
      </c>
      <c r="AD422" s="13">
        <v>2.02</v>
      </c>
      <c r="AE422" s="13">
        <v>2</v>
      </c>
      <c r="AF422" s="13">
        <v>1.99</v>
      </c>
      <c r="AG422" s="13">
        <v>1.78</v>
      </c>
      <c r="AH422" s="13">
        <v>1.59</v>
      </c>
      <c r="AI422" s="13">
        <v>1.27</v>
      </c>
      <c r="AJ422" s="13">
        <v>0.98</v>
      </c>
      <c r="AK422" s="13">
        <v>0.74</v>
      </c>
    </row>
    <row r="423" spans="1:37" s="33" customFormat="1" x14ac:dyDescent="0.3">
      <c r="A423" s="13" t="str">
        <f t="shared" si="6"/>
        <v>SDG_NoInv_Base_ReproTest02PVAXaammo</v>
      </c>
      <c r="B423" s="37" t="s">
        <v>220</v>
      </c>
      <c r="C423" s="38" t="s">
        <v>262</v>
      </c>
      <c r="D423" s="130" t="s">
        <v>212</v>
      </c>
      <c r="E423" s="13" t="s">
        <v>47</v>
      </c>
      <c r="F423" s="13">
        <v>1</v>
      </c>
      <c r="G423" s="13">
        <v>1.03</v>
      </c>
      <c r="H423" s="13">
        <v>1.02</v>
      </c>
      <c r="I423" s="13">
        <v>1.03</v>
      </c>
      <c r="J423" s="13">
        <v>1.02</v>
      </c>
      <c r="K423" s="13">
        <v>1.03</v>
      </c>
      <c r="L423" s="13">
        <v>1.03</v>
      </c>
      <c r="M423" s="13">
        <v>1.04</v>
      </c>
      <c r="N423" s="13">
        <v>1.04</v>
      </c>
      <c r="O423" s="13">
        <v>1.03</v>
      </c>
      <c r="P423" s="13">
        <v>1.03</v>
      </c>
      <c r="Q423" s="13">
        <v>1.03</v>
      </c>
      <c r="R423" s="13">
        <v>1.03</v>
      </c>
      <c r="S423" s="13">
        <v>1.04</v>
      </c>
      <c r="T423" s="13">
        <v>1.04</v>
      </c>
      <c r="U423" s="13">
        <v>1.05</v>
      </c>
      <c r="V423" s="13">
        <v>1.05</v>
      </c>
      <c r="W423" s="13">
        <v>1.05</v>
      </c>
      <c r="X423" s="13">
        <v>1.06</v>
      </c>
      <c r="Y423" s="13">
        <v>1.05</v>
      </c>
      <c r="Z423" s="13">
        <v>1.05</v>
      </c>
      <c r="AA423" s="13">
        <v>1.05</v>
      </c>
      <c r="AB423" s="13">
        <v>1.03</v>
      </c>
      <c r="AC423" s="13">
        <v>1.01</v>
      </c>
      <c r="AD423" s="13">
        <v>1</v>
      </c>
      <c r="AE423" s="13">
        <v>1</v>
      </c>
      <c r="AF423" s="13">
        <v>1</v>
      </c>
      <c r="AG423" s="13">
        <v>1</v>
      </c>
      <c r="AH423" s="13">
        <v>0.96</v>
      </c>
      <c r="AI423" s="13">
        <v>0.94</v>
      </c>
      <c r="AJ423" s="13">
        <v>0.92</v>
      </c>
      <c r="AK423" s="13">
        <v>0.9</v>
      </c>
    </row>
    <row r="424" spans="1:37" s="33" customFormat="1" x14ac:dyDescent="0.3">
      <c r="A424" s="13" t="str">
        <f t="shared" si="6"/>
        <v>SDG_NoInv_Base_ReproTest02PVAXabchm</v>
      </c>
      <c r="B424" s="37" t="s">
        <v>220</v>
      </c>
      <c r="C424" s="38" t="s">
        <v>262</v>
      </c>
      <c r="D424" s="130" t="s">
        <v>212</v>
      </c>
      <c r="E424" s="13" t="s">
        <v>48</v>
      </c>
      <c r="F424" s="13">
        <v>1</v>
      </c>
      <c r="G424" s="13">
        <v>1.27</v>
      </c>
      <c r="H424" s="13">
        <v>1.37</v>
      </c>
      <c r="I424" s="13">
        <v>1.36</v>
      </c>
      <c r="J424" s="13">
        <v>1.4</v>
      </c>
      <c r="K424" s="13">
        <v>1.44</v>
      </c>
      <c r="L424" s="13">
        <v>1.48</v>
      </c>
      <c r="M424" s="13">
        <v>1.54</v>
      </c>
      <c r="N424" s="13">
        <v>1.59</v>
      </c>
      <c r="O424" s="13">
        <v>1.87</v>
      </c>
      <c r="P424" s="13">
        <v>1.95</v>
      </c>
      <c r="Q424" s="13">
        <v>1.97</v>
      </c>
      <c r="R424" s="13">
        <v>1.97</v>
      </c>
      <c r="S424" s="13">
        <v>1.98</v>
      </c>
      <c r="T424" s="13">
        <v>2</v>
      </c>
      <c r="U424" s="13">
        <v>2.02</v>
      </c>
      <c r="V424" s="13">
        <v>2.02</v>
      </c>
      <c r="W424" s="13">
        <v>2.04</v>
      </c>
      <c r="X424" s="13">
        <v>2.0699999999999998</v>
      </c>
      <c r="Y424" s="13">
        <v>2.06</v>
      </c>
      <c r="Z424" s="13">
        <v>2.0299999999999998</v>
      </c>
      <c r="AA424" s="13">
        <v>2.02</v>
      </c>
      <c r="AB424" s="13">
        <v>2.1</v>
      </c>
      <c r="AC424" s="13">
        <v>2.13</v>
      </c>
      <c r="AD424" s="13">
        <v>2.14</v>
      </c>
      <c r="AE424" s="13">
        <v>2.14</v>
      </c>
      <c r="AF424" s="13">
        <v>2.14</v>
      </c>
      <c r="AG424" s="13">
        <v>2.1</v>
      </c>
      <c r="AH424" s="13">
        <v>2.04</v>
      </c>
      <c r="AI424" s="13">
        <v>1.93</v>
      </c>
      <c r="AJ424" s="13">
        <v>1.82</v>
      </c>
      <c r="AK424" s="13">
        <v>1.71</v>
      </c>
    </row>
    <row r="425" spans="1:37" s="33" customFormat="1" x14ac:dyDescent="0.3">
      <c r="A425" s="13" t="str">
        <f t="shared" si="6"/>
        <v>SDG_NoInv_Base_ReproTest02PVAXaochm</v>
      </c>
      <c r="B425" s="37" t="s">
        <v>220</v>
      </c>
      <c r="C425" s="38" t="s">
        <v>262</v>
      </c>
      <c r="D425" s="130" t="s">
        <v>212</v>
      </c>
      <c r="E425" s="13" t="s">
        <v>49</v>
      </c>
      <c r="F425" s="13">
        <v>1</v>
      </c>
      <c r="G425" s="13">
        <v>1.19</v>
      </c>
      <c r="H425" s="13">
        <v>1.27</v>
      </c>
      <c r="I425" s="13">
        <v>1.25</v>
      </c>
      <c r="J425" s="13">
        <v>1.27</v>
      </c>
      <c r="K425" s="13">
        <v>1.29</v>
      </c>
      <c r="L425" s="13">
        <v>1.31</v>
      </c>
      <c r="M425" s="13">
        <v>1.35</v>
      </c>
      <c r="N425" s="13">
        <v>1.38</v>
      </c>
      <c r="O425" s="13">
        <v>1.63</v>
      </c>
      <c r="P425" s="13">
        <v>1.68</v>
      </c>
      <c r="Q425" s="13">
        <v>1.68</v>
      </c>
      <c r="R425" s="13">
        <v>1.68</v>
      </c>
      <c r="S425" s="13">
        <v>1.68</v>
      </c>
      <c r="T425" s="13">
        <v>1.68</v>
      </c>
      <c r="U425" s="13">
        <v>1.69</v>
      </c>
      <c r="V425" s="13">
        <v>1.68</v>
      </c>
      <c r="W425" s="13">
        <v>1.69</v>
      </c>
      <c r="X425" s="13">
        <v>1.71</v>
      </c>
      <c r="Y425" s="13">
        <v>1.7</v>
      </c>
      <c r="Z425" s="13">
        <v>1.68</v>
      </c>
      <c r="AA425" s="13">
        <v>1.68</v>
      </c>
      <c r="AB425" s="13">
        <v>1.74</v>
      </c>
      <c r="AC425" s="13">
        <v>1.77</v>
      </c>
      <c r="AD425" s="13">
        <v>1.77</v>
      </c>
      <c r="AE425" s="13">
        <v>1.77</v>
      </c>
      <c r="AF425" s="13">
        <v>1.76</v>
      </c>
      <c r="AG425" s="13">
        <v>1.74</v>
      </c>
      <c r="AH425" s="13">
        <v>1.71</v>
      </c>
      <c r="AI425" s="13">
        <v>1.65</v>
      </c>
      <c r="AJ425" s="13">
        <v>1.59</v>
      </c>
      <c r="AK425" s="13">
        <v>1.52</v>
      </c>
    </row>
    <row r="426" spans="1:37" s="33" customFormat="1" x14ac:dyDescent="0.3">
      <c r="A426" s="13" t="str">
        <f t="shared" si="6"/>
        <v>SDG_NoInv_Base_ReproTest02PVAXarubb</v>
      </c>
      <c r="B426" s="37" t="s">
        <v>220</v>
      </c>
      <c r="C426" s="38" t="s">
        <v>262</v>
      </c>
      <c r="D426" s="130" t="s">
        <v>212</v>
      </c>
      <c r="E426" s="13" t="s">
        <v>50</v>
      </c>
      <c r="F426" s="13">
        <v>1</v>
      </c>
      <c r="G426" s="13">
        <v>1.01</v>
      </c>
      <c r="H426" s="13">
        <v>1.01</v>
      </c>
      <c r="I426" s="13">
        <v>1.01</v>
      </c>
      <c r="J426" s="13">
        <v>1.01</v>
      </c>
      <c r="K426" s="13">
        <v>1.01</v>
      </c>
      <c r="L426" s="13">
        <v>1.01</v>
      </c>
      <c r="M426" s="13">
        <v>1.02</v>
      </c>
      <c r="N426" s="13">
        <v>1.02</v>
      </c>
      <c r="O426" s="13">
        <v>1.03</v>
      </c>
      <c r="P426" s="13">
        <v>1.03</v>
      </c>
      <c r="Q426" s="13">
        <v>1.03</v>
      </c>
      <c r="R426" s="13">
        <v>1.03</v>
      </c>
      <c r="S426" s="13">
        <v>1.03</v>
      </c>
      <c r="T426" s="13">
        <v>1.04</v>
      </c>
      <c r="U426" s="13">
        <v>1.04</v>
      </c>
      <c r="V426" s="13">
        <v>1.04</v>
      </c>
      <c r="W426" s="13">
        <v>1.04</v>
      </c>
      <c r="X426" s="13">
        <v>1.04</v>
      </c>
      <c r="Y426" s="13">
        <v>1.04</v>
      </c>
      <c r="Z426" s="13">
        <v>1.04</v>
      </c>
      <c r="AA426" s="13">
        <v>1.04</v>
      </c>
      <c r="AB426" s="13">
        <v>1.04</v>
      </c>
      <c r="AC426" s="13">
        <v>1.04</v>
      </c>
      <c r="AD426" s="13">
        <v>1.04</v>
      </c>
      <c r="AE426" s="13">
        <v>1.04</v>
      </c>
      <c r="AF426" s="13">
        <v>1.04</v>
      </c>
      <c r="AG426" s="13">
        <v>1.04</v>
      </c>
      <c r="AH426" s="13">
        <v>1.03</v>
      </c>
      <c r="AI426" s="13">
        <v>1.01</v>
      </c>
      <c r="AJ426" s="13">
        <v>1</v>
      </c>
      <c r="AK426" s="13">
        <v>1</v>
      </c>
    </row>
    <row r="427" spans="1:37" s="33" customFormat="1" x14ac:dyDescent="0.3">
      <c r="A427" s="13" t="str">
        <f t="shared" si="6"/>
        <v>SDG_NoInv_Base_ReproTest02PVAXaplas</v>
      </c>
      <c r="B427" s="37" t="s">
        <v>220</v>
      </c>
      <c r="C427" s="38" t="s">
        <v>262</v>
      </c>
      <c r="D427" s="130" t="s">
        <v>212</v>
      </c>
      <c r="E427" s="13" t="s">
        <v>51</v>
      </c>
      <c r="F427" s="13">
        <v>1</v>
      </c>
      <c r="G427" s="13">
        <v>1.06</v>
      </c>
      <c r="H427" s="13">
        <v>1.06</v>
      </c>
      <c r="I427" s="13">
        <v>1.06</v>
      </c>
      <c r="J427" s="13">
        <v>1.05</v>
      </c>
      <c r="K427" s="13">
        <v>1.06</v>
      </c>
      <c r="L427" s="13">
        <v>1.06</v>
      </c>
      <c r="M427" s="13">
        <v>1.07</v>
      </c>
      <c r="N427" s="13">
        <v>1.07</v>
      </c>
      <c r="O427" s="13">
        <v>1.07</v>
      </c>
      <c r="P427" s="13">
        <v>1.07</v>
      </c>
      <c r="Q427" s="13">
        <v>1.07</v>
      </c>
      <c r="R427" s="13">
        <v>1.08</v>
      </c>
      <c r="S427" s="13">
        <v>1.08</v>
      </c>
      <c r="T427" s="13">
        <v>1.08</v>
      </c>
      <c r="U427" s="13">
        <v>1.0900000000000001</v>
      </c>
      <c r="V427" s="13">
        <v>1.0900000000000001</v>
      </c>
      <c r="W427" s="13">
        <v>1.0900000000000001</v>
      </c>
      <c r="X427" s="13">
        <v>1.0900000000000001</v>
      </c>
      <c r="Y427" s="13">
        <v>1.0900000000000001</v>
      </c>
      <c r="Z427" s="13">
        <v>1.0900000000000001</v>
      </c>
      <c r="AA427" s="13">
        <v>1.08</v>
      </c>
      <c r="AB427" s="13">
        <v>1.08</v>
      </c>
      <c r="AC427" s="13">
        <v>1.07</v>
      </c>
      <c r="AD427" s="13">
        <v>1.07</v>
      </c>
      <c r="AE427" s="13">
        <v>1.07</v>
      </c>
      <c r="AF427" s="13">
        <v>1.07</v>
      </c>
      <c r="AG427" s="13">
        <v>1.06</v>
      </c>
      <c r="AH427" s="13">
        <v>1.03</v>
      </c>
      <c r="AI427" s="13">
        <v>1.01</v>
      </c>
      <c r="AJ427" s="13">
        <v>0.99</v>
      </c>
      <c r="AK427" s="13">
        <v>0.98</v>
      </c>
    </row>
    <row r="428" spans="1:37" s="33" customFormat="1" x14ac:dyDescent="0.3">
      <c r="A428" s="13" t="str">
        <f t="shared" si="6"/>
        <v>SDG_NoInv_Base_ReproTest02PVAXanmet</v>
      </c>
      <c r="B428" s="37" t="s">
        <v>220</v>
      </c>
      <c r="C428" s="38" t="s">
        <v>262</v>
      </c>
      <c r="D428" s="130" t="s">
        <v>212</v>
      </c>
      <c r="E428" s="13" t="s">
        <v>52</v>
      </c>
      <c r="F428" s="13">
        <v>1</v>
      </c>
      <c r="G428" s="13">
        <v>1.08</v>
      </c>
      <c r="H428" s="13">
        <v>1.07</v>
      </c>
      <c r="I428" s="13">
        <v>1.06</v>
      </c>
      <c r="J428" s="13">
        <v>1.06</v>
      </c>
      <c r="K428" s="13">
        <v>1.06</v>
      </c>
      <c r="L428" s="13">
        <v>1.06</v>
      </c>
      <c r="M428" s="13">
        <v>1.07</v>
      </c>
      <c r="N428" s="13">
        <v>1.07</v>
      </c>
      <c r="O428" s="13">
        <v>1.07</v>
      </c>
      <c r="P428" s="13">
        <v>1.08</v>
      </c>
      <c r="Q428" s="13">
        <v>1.08</v>
      </c>
      <c r="R428" s="13">
        <v>1.08</v>
      </c>
      <c r="S428" s="13">
        <v>1.08</v>
      </c>
      <c r="T428" s="13">
        <v>1.08</v>
      </c>
      <c r="U428" s="13">
        <v>1.08</v>
      </c>
      <c r="V428" s="13">
        <v>1.0900000000000001</v>
      </c>
      <c r="W428" s="13">
        <v>1.0900000000000001</v>
      </c>
      <c r="X428" s="13">
        <v>1.0900000000000001</v>
      </c>
      <c r="Y428" s="13">
        <v>1.0900000000000001</v>
      </c>
      <c r="Z428" s="13">
        <v>1.0900000000000001</v>
      </c>
      <c r="AA428" s="13">
        <v>1.0900000000000001</v>
      </c>
      <c r="AB428" s="13">
        <v>1.08</v>
      </c>
      <c r="AC428" s="13">
        <v>1.08</v>
      </c>
      <c r="AD428" s="13">
        <v>1.08</v>
      </c>
      <c r="AE428" s="13">
        <v>1.08</v>
      </c>
      <c r="AF428" s="13">
        <v>1.08</v>
      </c>
      <c r="AG428" s="13">
        <v>1.08</v>
      </c>
      <c r="AH428" s="13">
        <v>1.06</v>
      </c>
      <c r="AI428" s="13">
        <v>1.04</v>
      </c>
      <c r="AJ428" s="13">
        <v>1.03</v>
      </c>
      <c r="AK428" s="13">
        <v>1.02</v>
      </c>
    </row>
    <row r="429" spans="1:37" s="33" customFormat="1" x14ac:dyDescent="0.3">
      <c r="A429" s="13" t="str">
        <f t="shared" si="6"/>
        <v>SDG_NoInv_Base_ReproTest02PVAXairon</v>
      </c>
      <c r="B429" s="37" t="s">
        <v>220</v>
      </c>
      <c r="C429" s="38" t="s">
        <v>262</v>
      </c>
      <c r="D429" s="130" t="s">
        <v>212</v>
      </c>
      <c r="E429" s="13" t="s">
        <v>53</v>
      </c>
      <c r="F429" s="13">
        <v>1</v>
      </c>
      <c r="G429" s="13">
        <v>1.2</v>
      </c>
      <c r="H429" s="13">
        <v>1.17</v>
      </c>
      <c r="I429" s="13">
        <v>1.1599999999999999</v>
      </c>
      <c r="J429" s="13">
        <v>1.1499999999999999</v>
      </c>
      <c r="K429" s="13">
        <v>1.1399999999999999</v>
      </c>
      <c r="L429" s="13">
        <v>1.1499999999999999</v>
      </c>
      <c r="M429" s="13">
        <v>1.1499999999999999</v>
      </c>
      <c r="N429" s="13">
        <v>1.1599999999999999</v>
      </c>
      <c r="O429" s="13">
        <v>1.1599999999999999</v>
      </c>
      <c r="P429" s="13">
        <v>1.1599999999999999</v>
      </c>
      <c r="Q429" s="13">
        <v>1.1599999999999999</v>
      </c>
      <c r="R429" s="13">
        <v>1.1599999999999999</v>
      </c>
      <c r="S429" s="13">
        <v>1.1599999999999999</v>
      </c>
      <c r="T429" s="13">
        <v>1.1599999999999999</v>
      </c>
      <c r="U429" s="13">
        <v>1.17</v>
      </c>
      <c r="V429" s="13">
        <v>1.17</v>
      </c>
      <c r="W429" s="13">
        <v>1.18</v>
      </c>
      <c r="X429" s="13">
        <v>1.18</v>
      </c>
      <c r="Y429" s="13">
        <v>1.17</v>
      </c>
      <c r="Z429" s="13">
        <v>1.17</v>
      </c>
      <c r="AA429" s="13">
        <v>1.17</v>
      </c>
      <c r="AB429" s="13">
        <v>1.1499999999999999</v>
      </c>
      <c r="AC429" s="13">
        <v>1.1399999999999999</v>
      </c>
      <c r="AD429" s="13">
        <v>1.1499999999999999</v>
      </c>
      <c r="AE429" s="13">
        <v>1.1499999999999999</v>
      </c>
      <c r="AF429" s="13">
        <v>1.1499999999999999</v>
      </c>
      <c r="AG429" s="13">
        <v>1.1499999999999999</v>
      </c>
      <c r="AH429" s="13">
        <v>1.1200000000000001</v>
      </c>
      <c r="AI429" s="13">
        <v>1.0900000000000001</v>
      </c>
      <c r="AJ429" s="13">
        <v>1.08</v>
      </c>
      <c r="AK429" s="13">
        <v>1.07</v>
      </c>
    </row>
    <row r="430" spans="1:37" s="33" customFormat="1" x14ac:dyDescent="0.3">
      <c r="A430" s="13" t="str">
        <f t="shared" si="6"/>
        <v>SDG_NoInv_Base_ReproTest02PVAXanfrm</v>
      </c>
      <c r="B430" s="37" t="s">
        <v>220</v>
      </c>
      <c r="C430" s="38" t="s">
        <v>262</v>
      </c>
      <c r="D430" s="130" t="s">
        <v>212</v>
      </c>
      <c r="E430" s="13" t="s">
        <v>54</v>
      </c>
      <c r="F430" s="13">
        <v>1</v>
      </c>
      <c r="G430" s="13">
        <v>1.17</v>
      </c>
      <c r="H430" s="13">
        <v>1.1100000000000001</v>
      </c>
      <c r="I430" s="13">
        <v>1.06</v>
      </c>
      <c r="J430" s="13">
        <v>1.04</v>
      </c>
      <c r="K430" s="13">
        <v>1.05</v>
      </c>
      <c r="L430" s="13">
        <v>1.07</v>
      </c>
      <c r="M430" s="13">
        <v>1.1299999999999999</v>
      </c>
      <c r="N430" s="13">
        <v>1.1599999999999999</v>
      </c>
      <c r="O430" s="13">
        <v>1.25</v>
      </c>
      <c r="P430" s="13">
        <v>1.25</v>
      </c>
      <c r="Q430" s="13">
        <v>1.22</v>
      </c>
      <c r="R430" s="13">
        <v>1.2</v>
      </c>
      <c r="S430" s="13">
        <v>1.18</v>
      </c>
      <c r="T430" s="13">
        <v>1.18</v>
      </c>
      <c r="U430" s="13">
        <v>1.18</v>
      </c>
      <c r="V430" s="13">
        <v>1.21</v>
      </c>
      <c r="W430" s="13">
        <v>1.22</v>
      </c>
      <c r="X430" s="13">
        <v>1.2</v>
      </c>
      <c r="Y430" s="13">
        <v>1.19</v>
      </c>
      <c r="Z430" s="13">
        <v>1.18</v>
      </c>
      <c r="AA430" s="13">
        <v>1.19</v>
      </c>
      <c r="AB430" s="13">
        <v>1.05</v>
      </c>
      <c r="AC430" s="13">
        <v>1.02</v>
      </c>
      <c r="AD430" s="13">
        <v>1.04</v>
      </c>
      <c r="AE430" s="13">
        <v>1.07</v>
      </c>
      <c r="AF430" s="13">
        <v>1.1000000000000001</v>
      </c>
      <c r="AG430" s="13">
        <v>1.1100000000000001</v>
      </c>
      <c r="AH430" s="13">
        <v>1</v>
      </c>
      <c r="AI430" s="13">
        <v>0.93</v>
      </c>
      <c r="AJ430" s="13">
        <v>0.91</v>
      </c>
      <c r="AK430" s="13">
        <v>0.9</v>
      </c>
    </row>
    <row r="431" spans="1:37" s="33" customFormat="1" x14ac:dyDescent="0.3">
      <c r="A431" s="13" t="str">
        <f t="shared" si="6"/>
        <v>SDG_NoInv_Base_ReproTest02PVAXametp</v>
      </c>
      <c r="B431" s="37" t="s">
        <v>220</v>
      </c>
      <c r="C431" s="38" t="s">
        <v>262</v>
      </c>
      <c r="D431" s="130" t="s">
        <v>212</v>
      </c>
      <c r="E431" s="13" t="s">
        <v>55</v>
      </c>
      <c r="F431" s="13">
        <v>1</v>
      </c>
      <c r="G431" s="13">
        <v>1.19</v>
      </c>
      <c r="H431" s="13">
        <v>1.19</v>
      </c>
      <c r="I431" s="13">
        <v>1.18</v>
      </c>
      <c r="J431" s="13">
        <v>1.18</v>
      </c>
      <c r="K431" s="13">
        <v>1.18</v>
      </c>
      <c r="L431" s="13">
        <v>1.19</v>
      </c>
      <c r="M431" s="13">
        <v>1.2</v>
      </c>
      <c r="N431" s="13">
        <v>1.2</v>
      </c>
      <c r="O431" s="13">
        <v>1.2</v>
      </c>
      <c r="P431" s="13">
        <v>1.2</v>
      </c>
      <c r="Q431" s="13">
        <v>1.2</v>
      </c>
      <c r="R431" s="13">
        <v>1.21</v>
      </c>
      <c r="S431" s="13">
        <v>1.21</v>
      </c>
      <c r="T431" s="13">
        <v>1.21</v>
      </c>
      <c r="U431" s="13">
        <v>1.22</v>
      </c>
      <c r="V431" s="13">
        <v>1.22</v>
      </c>
      <c r="W431" s="13">
        <v>1.22</v>
      </c>
      <c r="X431" s="13">
        <v>1.22</v>
      </c>
      <c r="Y431" s="13">
        <v>1.22</v>
      </c>
      <c r="Z431" s="13">
        <v>1.22</v>
      </c>
      <c r="AA431" s="13">
        <v>1.21</v>
      </c>
      <c r="AB431" s="13">
        <v>1.2</v>
      </c>
      <c r="AC431" s="13">
        <v>1.2</v>
      </c>
      <c r="AD431" s="13">
        <v>1.2</v>
      </c>
      <c r="AE431" s="13">
        <v>1.2</v>
      </c>
      <c r="AF431" s="13">
        <v>1.2</v>
      </c>
      <c r="AG431" s="13">
        <v>1.19</v>
      </c>
      <c r="AH431" s="13">
        <v>1.1599999999999999</v>
      </c>
      <c r="AI431" s="13">
        <v>1.1299999999999999</v>
      </c>
      <c r="AJ431" s="13">
        <v>1.1100000000000001</v>
      </c>
      <c r="AK431" s="13">
        <v>1.1000000000000001</v>
      </c>
    </row>
    <row r="432" spans="1:37" s="33" customFormat="1" x14ac:dyDescent="0.3">
      <c r="A432" s="13" t="str">
        <f t="shared" si="6"/>
        <v>SDG_NoInv_Base_ReproTest02PVAXamach</v>
      </c>
      <c r="B432" s="37" t="s">
        <v>220</v>
      </c>
      <c r="C432" s="38" t="s">
        <v>262</v>
      </c>
      <c r="D432" s="130" t="s">
        <v>212</v>
      </c>
      <c r="E432" s="13" t="s">
        <v>56</v>
      </c>
      <c r="F432" s="13">
        <v>1</v>
      </c>
      <c r="G432" s="13">
        <v>1.18</v>
      </c>
      <c r="H432" s="13">
        <v>1.17</v>
      </c>
      <c r="I432" s="13">
        <v>1.1499999999999999</v>
      </c>
      <c r="J432" s="13">
        <v>1.1499999999999999</v>
      </c>
      <c r="K432" s="13">
        <v>1.1499999999999999</v>
      </c>
      <c r="L432" s="13">
        <v>1.1499999999999999</v>
      </c>
      <c r="M432" s="13">
        <v>1.1599999999999999</v>
      </c>
      <c r="N432" s="13">
        <v>1.17</v>
      </c>
      <c r="O432" s="13">
        <v>1.17</v>
      </c>
      <c r="P432" s="13">
        <v>1.17</v>
      </c>
      <c r="Q432" s="13">
        <v>1.17</v>
      </c>
      <c r="R432" s="13">
        <v>1.17</v>
      </c>
      <c r="S432" s="13">
        <v>1.17</v>
      </c>
      <c r="T432" s="13">
        <v>1.17</v>
      </c>
      <c r="U432" s="13">
        <v>1.18</v>
      </c>
      <c r="V432" s="13">
        <v>1.18</v>
      </c>
      <c r="W432" s="13">
        <v>1.18</v>
      </c>
      <c r="X432" s="13">
        <v>1.18</v>
      </c>
      <c r="Y432" s="13">
        <v>1.18</v>
      </c>
      <c r="Z432" s="13">
        <v>1.18</v>
      </c>
      <c r="AA432" s="13">
        <v>1.18</v>
      </c>
      <c r="AB432" s="13">
        <v>1.1599999999999999</v>
      </c>
      <c r="AC432" s="13">
        <v>1.1599999999999999</v>
      </c>
      <c r="AD432" s="13">
        <v>1.1599999999999999</v>
      </c>
      <c r="AE432" s="13">
        <v>1.1599999999999999</v>
      </c>
      <c r="AF432" s="13">
        <v>1.17</v>
      </c>
      <c r="AG432" s="13">
        <v>1.1599999999999999</v>
      </c>
      <c r="AH432" s="13">
        <v>1.1299999999999999</v>
      </c>
      <c r="AI432" s="13">
        <v>1.1000000000000001</v>
      </c>
      <c r="AJ432" s="13">
        <v>1.08</v>
      </c>
      <c r="AK432" s="13">
        <v>1.07</v>
      </c>
    </row>
    <row r="433" spans="1:37" s="33" customFormat="1" x14ac:dyDescent="0.3">
      <c r="A433" s="13" t="str">
        <f t="shared" si="6"/>
        <v>SDG_NoInv_Base_ReproTest02PVAXafcel</v>
      </c>
      <c r="B433" s="37" t="s">
        <v>220</v>
      </c>
      <c r="C433" s="38" t="s">
        <v>262</v>
      </c>
      <c r="D433" s="130" t="s">
        <v>212</v>
      </c>
      <c r="E433" s="13" t="s">
        <v>57</v>
      </c>
      <c r="F433" s="13">
        <v>1</v>
      </c>
      <c r="G433" s="13">
        <v>1</v>
      </c>
      <c r="H433" s="13">
        <v>1.01</v>
      </c>
      <c r="I433" s="13">
        <v>0.96</v>
      </c>
      <c r="J433" s="13">
        <v>0.95</v>
      </c>
      <c r="K433" s="13">
        <v>0.94</v>
      </c>
      <c r="L433" s="13">
        <v>0.95</v>
      </c>
      <c r="M433" s="13">
        <v>0.99</v>
      </c>
      <c r="N433" s="13">
        <v>1.02</v>
      </c>
      <c r="O433" s="13">
        <v>1.17</v>
      </c>
      <c r="P433" s="13">
        <v>1.2</v>
      </c>
      <c r="Q433" s="13">
        <v>1.21</v>
      </c>
      <c r="R433" s="13">
        <v>1.2</v>
      </c>
      <c r="S433" s="13">
        <v>1.2</v>
      </c>
      <c r="T433" s="13">
        <v>1.21</v>
      </c>
      <c r="U433" s="13">
        <v>1.21</v>
      </c>
      <c r="V433" s="13">
        <v>1.24</v>
      </c>
      <c r="W433" s="13">
        <v>1.25</v>
      </c>
      <c r="X433" s="13">
        <v>1.23</v>
      </c>
      <c r="Y433" s="13">
        <v>1.23</v>
      </c>
      <c r="Z433" s="13">
        <v>1.22</v>
      </c>
      <c r="AA433" s="13">
        <v>1.22</v>
      </c>
      <c r="AB433" s="13">
        <v>1.18</v>
      </c>
      <c r="AC433" s="13">
        <v>1.1599999999999999</v>
      </c>
      <c r="AD433" s="13">
        <v>1.1599999999999999</v>
      </c>
      <c r="AE433" s="13">
        <v>1.1599999999999999</v>
      </c>
      <c r="AF433" s="13">
        <v>1.1599999999999999</v>
      </c>
      <c r="AG433" s="13">
        <v>1.1599999999999999</v>
      </c>
      <c r="AH433" s="13">
        <v>1.08</v>
      </c>
      <c r="AI433" s="13">
        <v>0.99</v>
      </c>
      <c r="AJ433" s="13">
        <v>0.93</v>
      </c>
      <c r="AK433" s="13">
        <v>0.89</v>
      </c>
    </row>
    <row r="434" spans="1:37" s="33" customFormat="1" x14ac:dyDescent="0.3">
      <c r="A434" s="13" t="str">
        <f t="shared" si="6"/>
        <v>SDG_NoInv_Base_ReproTest02PVAXaelct</v>
      </c>
      <c r="B434" s="37" t="s">
        <v>220</v>
      </c>
      <c r="C434" s="38" t="s">
        <v>262</v>
      </c>
      <c r="D434" s="130" t="s">
        <v>212</v>
      </c>
      <c r="E434" s="13" t="s">
        <v>58</v>
      </c>
      <c r="F434" s="13">
        <v>1</v>
      </c>
      <c r="G434" s="13">
        <v>1</v>
      </c>
      <c r="H434" s="13">
        <v>1.01</v>
      </c>
      <c r="I434" s="13">
        <v>0.97</v>
      </c>
      <c r="J434" s="13">
        <v>0.96</v>
      </c>
      <c r="K434" s="13">
        <v>0.95</v>
      </c>
      <c r="L434" s="13">
        <v>0.96</v>
      </c>
      <c r="M434" s="13">
        <v>1</v>
      </c>
      <c r="N434" s="13">
        <v>1.02</v>
      </c>
      <c r="O434" s="13">
        <v>1.1599999999999999</v>
      </c>
      <c r="P434" s="13">
        <v>1.19</v>
      </c>
      <c r="Q434" s="13">
        <v>1.2</v>
      </c>
      <c r="R434" s="13">
        <v>1.19</v>
      </c>
      <c r="S434" s="13">
        <v>1.19</v>
      </c>
      <c r="T434" s="13">
        <v>1.2</v>
      </c>
      <c r="U434" s="13">
        <v>1.2</v>
      </c>
      <c r="V434" s="13">
        <v>1.23</v>
      </c>
      <c r="W434" s="13">
        <v>1.24</v>
      </c>
      <c r="X434" s="13">
        <v>1.22</v>
      </c>
      <c r="Y434" s="13">
        <v>1.22</v>
      </c>
      <c r="Z434" s="13">
        <v>1.21</v>
      </c>
      <c r="AA434" s="13">
        <v>1.21</v>
      </c>
      <c r="AB434" s="13">
        <v>1.18</v>
      </c>
      <c r="AC434" s="13">
        <v>1.1499999999999999</v>
      </c>
      <c r="AD434" s="13">
        <v>1.1499999999999999</v>
      </c>
      <c r="AE434" s="13">
        <v>1.1599999999999999</v>
      </c>
      <c r="AF434" s="13">
        <v>1.1599999999999999</v>
      </c>
      <c r="AG434" s="13">
        <v>1.1499999999999999</v>
      </c>
      <c r="AH434" s="13">
        <v>1.08</v>
      </c>
      <c r="AI434" s="13">
        <v>1</v>
      </c>
      <c r="AJ434" s="13">
        <v>0.95</v>
      </c>
      <c r="AK434" s="13">
        <v>0.91</v>
      </c>
    </row>
    <row r="435" spans="1:37" s="33" customFormat="1" x14ac:dyDescent="0.3">
      <c r="A435" s="13" t="str">
        <f t="shared" si="6"/>
        <v>SDG_NoInv_Base_ReproTest02PVAXaemch</v>
      </c>
      <c r="B435" s="37" t="s">
        <v>220</v>
      </c>
      <c r="C435" s="38" t="s">
        <v>262</v>
      </c>
      <c r="D435" s="130" t="s">
        <v>212</v>
      </c>
      <c r="E435" s="13" t="s">
        <v>59</v>
      </c>
      <c r="F435" s="13">
        <v>1</v>
      </c>
      <c r="G435" s="13">
        <v>1.19</v>
      </c>
      <c r="H435" s="13">
        <v>1.19</v>
      </c>
      <c r="I435" s="13">
        <v>1.19</v>
      </c>
      <c r="J435" s="13">
        <v>1.19</v>
      </c>
      <c r="K435" s="13">
        <v>1.19</v>
      </c>
      <c r="L435" s="13">
        <v>1.2</v>
      </c>
      <c r="M435" s="13">
        <v>1.21</v>
      </c>
      <c r="N435" s="13">
        <v>1.21</v>
      </c>
      <c r="O435" s="13">
        <v>1.21</v>
      </c>
      <c r="P435" s="13">
        <v>1.21</v>
      </c>
      <c r="Q435" s="13">
        <v>1.22</v>
      </c>
      <c r="R435" s="13">
        <v>1.22</v>
      </c>
      <c r="S435" s="13">
        <v>1.22</v>
      </c>
      <c r="T435" s="13">
        <v>1.23</v>
      </c>
      <c r="U435" s="13">
        <v>1.23</v>
      </c>
      <c r="V435" s="13">
        <v>1.23</v>
      </c>
      <c r="W435" s="13">
        <v>1.24</v>
      </c>
      <c r="X435" s="13">
        <v>1.24</v>
      </c>
      <c r="Y435" s="13">
        <v>1.23</v>
      </c>
      <c r="Z435" s="13">
        <v>1.23</v>
      </c>
      <c r="AA435" s="13">
        <v>1.23</v>
      </c>
      <c r="AB435" s="13">
        <v>1.22</v>
      </c>
      <c r="AC435" s="13">
        <v>1.21</v>
      </c>
      <c r="AD435" s="13">
        <v>1.21</v>
      </c>
      <c r="AE435" s="13">
        <v>1.2</v>
      </c>
      <c r="AF435" s="13">
        <v>1.21</v>
      </c>
      <c r="AG435" s="13">
        <v>1.2</v>
      </c>
      <c r="AH435" s="13">
        <v>1.1599999999999999</v>
      </c>
      <c r="AI435" s="13">
        <v>1.1299999999999999</v>
      </c>
      <c r="AJ435" s="13">
        <v>1.1100000000000001</v>
      </c>
      <c r="AK435" s="13">
        <v>1.0900000000000001</v>
      </c>
    </row>
    <row r="436" spans="1:37" s="33" customFormat="1" x14ac:dyDescent="0.3">
      <c r="A436" s="13" t="str">
        <f t="shared" si="6"/>
        <v>SDG_NoInv_Base_ReproTest02PVAXasequ</v>
      </c>
      <c r="B436" s="37" t="s">
        <v>220</v>
      </c>
      <c r="C436" s="38" t="s">
        <v>262</v>
      </c>
      <c r="D436" s="130" t="s">
        <v>212</v>
      </c>
      <c r="E436" s="13" t="s">
        <v>60</v>
      </c>
      <c r="F436" s="13">
        <v>1</v>
      </c>
      <c r="G436" s="13">
        <v>1.2</v>
      </c>
      <c r="H436" s="13">
        <v>1.17</v>
      </c>
      <c r="I436" s="13">
        <v>1.1499999999999999</v>
      </c>
      <c r="J436" s="13">
        <v>1.1299999999999999</v>
      </c>
      <c r="K436" s="13">
        <v>1.1299999999999999</v>
      </c>
      <c r="L436" s="13">
        <v>1.1299999999999999</v>
      </c>
      <c r="M436" s="13">
        <v>1.1399999999999999</v>
      </c>
      <c r="N436" s="13">
        <v>1.1499999999999999</v>
      </c>
      <c r="O436" s="13">
        <v>1.1599999999999999</v>
      </c>
      <c r="P436" s="13">
        <v>1.1599999999999999</v>
      </c>
      <c r="Q436" s="13">
        <v>1.1499999999999999</v>
      </c>
      <c r="R436" s="13">
        <v>1.1499999999999999</v>
      </c>
      <c r="S436" s="13">
        <v>1.1499999999999999</v>
      </c>
      <c r="T436" s="13">
        <v>1.1499999999999999</v>
      </c>
      <c r="U436" s="13">
        <v>1.1599999999999999</v>
      </c>
      <c r="V436" s="13">
        <v>1.1599999999999999</v>
      </c>
      <c r="W436" s="13">
        <v>1.1599999999999999</v>
      </c>
      <c r="X436" s="13">
        <v>1.17</v>
      </c>
      <c r="Y436" s="13">
        <v>1.1599999999999999</v>
      </c>
      <c r="Z436" s="13">
        <v>1.1599999999999999</v>
      </c>
      <c r="AA436" s="13">
        <v>1.1599999999999999</v>
      </c>
      <c r="AB436" s="13">
        <v>1.1299999999999999</v>
      </c>
      <c r="AC436" s="13">
        <v>1.1200000000000001</v>
      </c>
      <c r="AD436" s="13">
        <v>1.1299999999999999</v>
      </c>
      <c r="AE436" s="13">
        <v>1.1399999999999999</v>
      </c>
      <c r="AF436" s="13">
        <v>1.1399999999999999</v>
      </c>
      <c r="AG436" s="13">
        <v>1.1399999999999999</v>
      </c>
      <c r="AH436" s="13">
        <v>1.1000000000000001</v>
      </c>
      <c r="AI436" s="13">
        <v>1.06</v>
      </c>
      <c r="AJ436" s="13">
        <v>1.04</v>
      </c>
      <c r="AK436" s="13">
        <v>1.03</v>
      </c>
    </row>
    <row r="437" spans="1:37" s="33" customFormat="1" x14ac:dyDescent="0.3">
      <c r="A437" s="13" t="str">
        <f t="shared" si="6"/>
        <v>SDG_NoInv_Base_ReproTest02PVAXavehi</v>
      </c>
      <c r="B437" s="37" t="s">
        <v>220</v>
      </c>
      <c r="C437" s="38" t="s">
        <v>262</v>
      </c>
      <c r="D437" s="130" t="s">
        <v>212</v>
      </c>
      <c r="E437" s="13" t="s">
        <v>61</v>
      </c>
      <c r="F437" s="13">
        <v>1</v>
      </c>
      <c r="G437" s="13">
        <v>1.18</v>
      </c>
      <c r="H437" s="13">
        <v>1.18</v>
      </c>
      <c r="I437" s="13">
        <v>1.17</v>
      </c>
      <c r="J437" s="13">
        <v>1.1599999999999999</v>
      </c>
      <c r="K437" s="13">
        <v>1.1599999999999999</v>
      </c>
      <c r="L437" s="13">
        <v>1.17</v>
      </c>
      <c r="M437" s="13">
        <v>1.18</v>
      </c>
      <c r="N437" s="13">
        <v>1.18</v>
      </c>
      <c r="O437" s="13">
        <v>1.18</v>
      </c>
      <c r="P437" s="13">
        <v>1.18</v>
      </c>
      <c r="Q437" s="13">
        <v>1.19</v>
      </c>
      <c r="R437" s="13">
        <v>1.19</v>
      </c>
      <c r="S437" s="13">
        <v>1.19</v>
      </c>
      <c r="T437" s="13">
        <v>1.19</v>
      </c>
      <c r="U437" s="13">
        <v>1.2</v>
      </c>
      <c r="V437" s="13">
        <v>1.2</v>
      </c>
      <c r="W437" s="13">
        <v>1.21</v>
      </c>
      <c r="X437" s="13">
        <v>1.21</v>
      </c>
      <c r="Y437" s="13">
        <v>1.2</v>
      </c>
      <c r="Z437" s="13">
        <v>1.19</v>
      </c>
      <c r="AA437" s="13">
        <v>1.19</v>
      </c>
      <c r="AB437" s="13">
        <v>1.17</v>
      </c>
      <c r="AC437" s="13">
        <v>1.17</v>
      </c>
      <c r="AD437" s="13">
        <v>1.17</v>
      </c>
      <c r="AE437" s="13">
        <v>1.17</v>
      </c>
      <c r="AF437" s="13">
        <v>1.18</v>
      </c>
      <c r="AG437" s="13">
        <v>1.18</v>
      </c>
      <c r="AH437" s="13">
        <v>1.1399999999999999</v>
      </c>
      <c r="AI437" s="13">
        <v>1.1100000000000001</v>
      </c>
      <c r="AJ437" s="13">
        <v>1.0900000000000001</v>
      </c>
      <c r="AK437" s="13">
        <v>1.08</v>
      </c>
    </row>
    <row r="438" spans="1:37" s="33" customFormat="1" x14ac:dyDescent="0.3">
      <c r="A438" s="13" t="str">
        <f t="shared" si="6"/>
        <v>SDG_NoInv_Base_ReproTest02PVAXatequ</v>
      </c>
      <c r="B438" s="37" t="s">
        <v>220</v>
      </c>
      <c r="C438" s="38" t="s">
        <v>262</v>
      </c>
      <c r="D438" s="130" t="s">
        <v>212</v>
      </c>
      <c r="E438" s="13" t="s">
        <v>62</v>
      </c>
      <c r="F438" s="13">
        <v>1</v>
      </c>
      <c r="G438" s="13">
        <v>1.18</v>
      </c>
      <c r="H438" s="13">
        <v>1.17</v>
      </c>
      <c r="I438" s="13">
        <v>1.17</v>
      </c>
      <c r="J438" s="13">
        <v>1.1599999999999999</v>
      </c>
      <c r="K438" s="13">
        <v>1.1599999999999999</v>
      </c>
      <c r="L438" s="13">
        <v>1.17</v>
      </c>
      <c r="M438" s="13">
        <v>1.18</v>
      </c>
      <c r="N438" s="13">
        <v>1.19</v>
      </c>
      <c r="O438" s="13">
        <v>1.2</v>
      </c>
      <c r="P438" s="13">
        <v>1.2</v>
      </c>
      <c r="Q438" s="13">
        <v>1.2</v>
      </c>
      <c r="R438" s="13">
        <v>1.2</v>
      </c>
      <c r="S438" s="13">
        <v>1.2</v>
      </c>
      <c r="T438" s="13">
        <v>1.2</v>
      </c>
      <c r="U438" s="13">
        <v>1.2</v>
      </c>
      <c r="V438" s="13">
        <v>1.21</v>
      </c>
      <c r="W438" s="13">
        <v>1.21</v>
      </c>
      <c r="X438" s="13">
        <v>1.21</v>
      </c>
      <c r="Y438" s="13">
        <v>1.2</v>
      </c>
      <c r="Z438" s="13">
        <v>1.2</v>
      </c>
      <c r="AA438" s="13">
        <v>1.2</v>
      </c>
      <c r="AB438" s="13">
        <v>1.18</v>
      </c>
      <c r="AC438" s="13">
        <v>1.17</v>
      </c>
      <c r="AD438" s="13">
        <v>1.17</v>
      </c>
      <c r="AE438" s="13">
        <v>1.17</v>
      </c>
      <c r="AF438" s="13">
        <v>1.17</v>
      </c>
      <c r="AG438" s="13">
        <v>1.17</v>
      </c>
      <c r="AH438" s="13">
        <v>1.1299999999999999</v>
      </c>
      <c r="AI438" s="13">
        <v>1.0900000000000001</v>
      </c>
      <c r="AJ438" s="13">
        <v>1.07</v>
      </c>
      <c r="AK438" s="13">
        <v>1.05</v>
      </c>
    </row>
    <row r="439" spans="1:37" s="33" customFormat="1" x14ac:dyDescent="0.3">
      <c r="A439" s="13" t="str">
        <f t="shared" si="6"/>
        <v>SDG_NoInv_Base_ReproTest02PVAXafurn</v>
      </c>
      <c r="B439" s="37" t="s">
        <v>220</v>
      </c>
      <c r="C439" s="38" t="s">
        <v>262</v>
      </c>
      <c r="D439" s="130" t="s">
        <v>212</v>
      </c>
      <c r="E439" s="13" t="s">
        <v>63</v>
      </c>
      <c r="F439" s="13">
        <v>1</v>
      </c>
      <c r="G439" s="13">
        <v>1.19</v>
      </c>
      <c r="H439" s="13">
        <v>1.17</v>
      </c>
      <c r="I439" s="13">
        <v>1.1599999999999999</v>
      </c>
      <c r="J439" s="13">
        <v>1.1599999999999999</v>
      </c>
      <c r="K439" s="13">
        <v>1.1599999999999999</v>
      </c>
      <c r="L439" s="13">
        <v>1.1599999999999999</v>
      </c>
      <c r="M439" s="13">
        <v>1.17</v>
      </c>
      <c r="N439" s="13">
        <v>1.17</v>
      </c>
      <c r="O439" s="13">
        <v>1.18</v>
      </c>
      <c r="P439" s="13">
        <v>1.18</v>
      </c>
      <c r="Q439" s="13">
        <v>1.18</v>
      </c>
      <c r="R439" s="13">
        <v>1.18</v>
      </c>
      <c r="S439" s="13">
        <v>1.18</v>
      </c>
      <c r="T439" s="13">
        <v>1.18</v>
      </c>
      <c r="U439" s="13">
        <v>1.19</v>
      </c>
      <c r="V439" s="13">
        <v>1.19</v>
      </c>
      <c r="W439" s="13">
        <v>1.19</v>
      </c>
      <c r="X439" s="13">
        <v>1.19</v>
      </c>
      <c r="Y439" s="13">
        <v>1.19</v>
      </c>
      <c r="Z439" s="13">
        <v>1.19</v>
      </c>
      <c r="AA439" s="13">
        <v>1.19</v>
      </c>
      <c r="AB439" s="13">
        <v>1.18</v>
      </c>
      <c r="AC439" s="13">
        <v>1.17</v>
      </c>
      <c r="AD439" s="13">
        <v>1.17</v>
      </c>
      <c r="AE439" s="13">
        <v>1.17</v>
      </c>
      <c r="AF439" s="13">
        <v>1.17</v>
      </c>
      <c r="AG439" s="13">
        <v>1.17</v>
      </c>
      <c r="AH439" s="13">
        <v>1.1399999999999999</v>
      </c>
      <c r="AI439" s="13">
        <v>1.1200000000000001</v>
      </c>
      <c r="AJ439" s="13">
        <v>1.1000000000000001</v>
      </c>
      <c r="AK439" s="13">
        <v>1.0900000000000001</v>
      </c>
    </row>
    <row r="440" spans="1:37" s="33" customFormat="1" x14ac:dyDescent="0.3">
      <c r="A440" s="13" t="str">
        <f t="shared" si="6"/>
        <v>SDG_NoInv_Base_ReproTest02PVAXaoman</v>
      </c>
      <c r="B440" s="37" t="s">
        <v>220</v>
      </c>
      <c r="C440" s="38" t="s">
        <v>262</v>
      </c>
      <c r="D440" s="130" t="s">
        <v>212</v>
      </c>
      <c r="E440" s="13" t="s">
        <v>64</v>
      </c>
      <c r="F440" s="13">
        <v>1</v>
      </c>
      <c r="G440" s="13">
        <v>1.1200000000000001</v>
      </c>
      <c r="H440" s="13">
        <v>1.1000000000000001</v>
      </c>
      <c r="I440" s="13">
        <v>1.07</v>
      </c>
      <c r="J440" s="13">
        <v>1.06</v>
      </c>
      <c r="K440" s="13">
        <v>1.06</v>
      </c>
      <c r="L440" s="13">
        <v>1.05</v>
      </c>
      <c r="M440" s="13">
        <v>1.06</v>
      </c>
      <c r="N440" s="13">
        <v>1.07</v>
      </c>
      <c r="O440" s="13">
        <v>1.1399999999999999</v>
      </c>
      <c r="P440" s="13">
        <v>1.1299999999999999</v>
      </c>
      <c r="Q440" s="13">
        <v>1.1100000000000001</v>
      </c>
      <c r="R440" s="13">
        <v>1.0900000000000001</v>
      </c>
      <c r="S440" s="13">
        <v>1.0900000000000001</v>
      </c>
      <c r="T440" s="13">
        <v>1.08</v>
      </c>
      <c r="U440" s="13">
        <v>1.08</v>
      </c>
      <c r="V440" s="13">
        <v>1.07</v>
      </c>
      <c r="W440" s="13">
        <v>1.07</v>
      </c>
      <c r="X440" s="13">
        <v>1.07</v>
      </c>
      <c r="Y440" s="13">
        <v>1.07</v>
      </c>
      <c r="Z440" s="13">
        <v>1.07</v>
      </c>
      <c r="AA440" s="13">
        <v>1.07</v>
      </c>
      <c r="AB440" s="13">
        <v>1.06</v>
      </c>
      <c r="AC440" s="13">
        <v>1.06</v>
      </c>
      <c r="AD440" s="13">
        <v>1.06</v>
      </c>
      <c r="AE440" s="13">
        <v>1.07</v>
      </c>
      <c r="AF440" s="13">
        <v>1.07</v>
      </c>
      <c r="AG440" s="13">
        <v>1.07</v>
      </c>
      <c r="AH440" s="13">
        <v>1.05</v>
      </c>
      <c r="AI440" s="13">
        <v>1.02</v>
      </c>
      <c r="AJ440" s="13">
        <v>1.01</v>
      </c>
      <c r="AK440" s="13">
        <v>1</v>
      </c>
    </row>
    <row r="441" spans="1:37" s="33" customFormat="1" x14ac:dyDescent="0.3">
      <c r="A441" s="13" t="str">
        <f t="shared" si="6"/>
        <v>SDG_NoInv_Base_ReproTest02PVAXaelec</v>
      </c>
      <c r="B441" s="37" t="s">
        <v>220</v>
      </c>
      <c r="C441" s="38" t="s">
        <v>262</v>
      </c>
      <c r="D441" s="130" t="s">
        <v>212</v>
      </c>
      <c r="E441" s="13" t="s">
        <v>65</v>
      </c>
      <c r="F441" s="13">
        <v>1</v>
      </c>
      <c r="G441" s="13">
        <v>1.1200000000000001</v>
      </c>
      <c r="H441" s="13">
        <v>1</v>
      </c>
      <c r="I441" s="13">
        <v>1.01</v>
      </c>
      <c r="J441" s="13">
        <v>1.04</v>
      </c>
      <c r="K441" s="13">
        <v>1.07</v>
      </c>
      <c r="L441" s="13">
        <v>1.0900000000000001</v>
      </c>
      <c r="M441" s="13">
        <v>1.07</v>
      </c>
      <c r="N441" s="13">
        <v>1.04</v>
      </c>
      <c r="O441" s="13">
        <v>1.04</v>
      </c>
      <c r="P441" s="13">
        <v>1.04</v>
      </c>
      <c r="Q441" s="13">
        <v>1.07</v>
      </c>
      <c r="R441" s="13">
        <v>1.1200000000000001</v>
      </c>
      <c r="S441" s="13">
        <v>1.1299999999999999</v>
      </c>
      <c r="T441" s="13">
        <v>1.1499999999999999</v>
      </c>
      <c r="U441" s="13">
        <v>1.17</v>
      </c>
      <c r="V441" s="13">
        <v>1.17</v>
      </c>
      <c r="W441" s="13">
        <v>1.18</v>
      </c>
      <c r="X441" s="13">
        <v>1.18</v>
      </c>
      <c r="Y441" s="13">
        <v>1.21</v>
      </c>
      <c r="Z441" s="13">
        <v>1.23</v>
      </c>
      <c r="AA441" s="13">
        <v>1.26</v>
      </c>
      <c r="AB441" s="13">
        <v>1.28</v>
      </c>
      <c r="AC441" s="13">
        <v>1.31</v>
      </c>
      <c r="AD441" s="13">
        <v>1.34</v>
      </c>
      <c r="AE441" s="13">
        <v>1.37</v>
      </c>
      <c r="AF441" s="13">
        <v>1.39</v>
      </c>
      <c r="AG441" s="13">
        <v>1.51</v>
      </c>
      <c r="AH441" s="13">
        <v>1.6</v>
      </c>
      <c r="AI441" s="13">
        <v>1.72</v>
      </c>
      <c r="AJ441" s="13">
        <v>1.83</v>
      </c>
      <c r="AK441" s="13">
        <v>1.92</v>
      </c>
    </row>
    <row r="442" spans="1:37" s="33" customFormat="1" x14ac:dyDescent="0.3">
      <c r="A442" s="13" t="str">
        <f t="shared" si="6"/>
        <v>SDG_NoInv_Base_ReproTest02PVAXawatr</v>
      </c>
      <c r="B442" s="37" t="s">
        <v>220</v>
      </c>
      <c r="C442" s="38" t="s">
        <v>262</v>
      </c>
      <c r="D442" s="130" t="s">
        <v>212</v>
      </c>
      <c r="E442" s="13" t="s">
        <v>66</v>
      </c>
      <c r="F442" s="13">
        <v>1</v>
      </c>
      <c r="G442" s="13">
        <v>0.85</v>
      </c>
      <c r="H442" s="13">
        <v>0.89</v>
      </c>
      <c r="I442" s="13">
        <v>0.91</v>
      </c>
      <c r="J442" s="13">
        <v>0.92</v>
      </c>
      <c r="K442" s="13">
        <v>0.93</v>
      </c>
      <c r="L442" s="13">
        <v>0.94</v>
      </c>
      <c r="M442" s="13">
        <v>0.94</v>
      </c>
      <c r="N442" s="13">
        <v>0.94</v>
      </c>
      <c r="O442" s="13">
        <v>0.94</v>
      </c>
      <c r="P442" s="13">
        <v>0.94</v>
      </c>
      <c r="Q442" s="13">
        <v>0.94</v>
      </c>
      <c r="R442" s="13">
        <v>0.95</v>
      </c>
      <c r="S442" s="13">
        <v>0.96</v>
      </c>
      <c r="T442" s="13">
        <v>0.96</v>
      </c>
      <c r="U442" s="13">
        <v>0.96</v>
      </c>
      <c r="V442" s="13">
        <v>0.97</v>
      </c>
      <c r="W442" s="13">
        <v>0.97</v>
      </c>
      <c r="X442" s="13">
        <v>0.97</v>
      </c>
      <c r="Y442" s="13">
        <v>0.97</v>
      </c>
      <c r="Z442" s="13">
        <v>0.97</v>
      </c>
      <c r="AA442" s="13">
        <v>0.97</v>
      </c>
      <c r="AB442" s="13">
        <v>0.98</v>
      </c>
      <c r="AC442" s="13">
        <v>0.99</v>
      </c>
      <c r="AD442" s="13">
        <v>0.99</v>
      </c>
      <c r="AE442" s="13">
        <v>1</v>
      </c>
      <c r="AF442" s="13">
        <v>1</v>
      </c>
      <c r="AG442" s="13">
        <v>1.01</v>
      </c>
      <c r="AH442" s="13">
        <v>1.03</v>
      </c>
      <c r="AI442" s="13">
        <v>1.04</v>
      </c>
      <c r="AJ442" s="13">
        <v>1.05</v>
      </c>
      <c r="AK442" s="13">
        <v>1.06</v>
      </c>
    </row>
    <row r="443" spans="1:37" s="33" customFormat="1" x14ac:dyDescent="0.3">
      <c r="A443" s="13" t="str">
        <f t="shared" si="6"/>
        <v>SDG_NoInv_Base_ReproTest02PVAXacons</v>
      </c>
      <c r="B443" s="37" t="s">
        <v>220</v>
      </c>
      <c r="C443" s="38" t="s">
        <v>262</v>
      </c>
      <c r="D443" s="130" t="s">
        <v>212</v>
      </c>
      <c r="E443" s="13" t="s">
        <v>67</v>
      </c>
      <c r="F443" s="13">
        <v>1</v>
      </c>
      <c r="G443" s="13">
        <v>1.1599999999999999</v>
      </c>
      <c r="H443" s="13">
        <v>1.1200000000000001</v>
      </c>
      <c r="I443" s="13">
        <v>1.1100000000000001</v>
      </c>
      <c r="J443" s="13">
        <v>1.0900000000000001</v>
      </c>
      <c r="K443" s="13">
        <v>1.0900000000000001</v>
      </c>
      <c r="L443" s="13">
        <v>1.0900000000000001</v>
      </c>
      <c r="M443" s="13">
        <v>1.1000000000000001</v>
      </c>
      <c r="N443" s="13">
        <v>1.1000000000000001</v>
      </c>
      <c r="O443" s="13">
        <v>1.1000000000000001</v>
      </c>
      <c r="P443" s="13">
        <v>1.1000000000000001</v>
      </c>
      <c r="Q443" s="13">
        <v>1.1000000000000001</v>
      </c>
      <c r="R443" s="13">
        <v>1.1100000000000001</v>
      </c>
      <c r="S443" s="13">
        <v>1.1100000000000001</v>
      </c>
      <c r="T443" s="13">
        <v>1.1200000000000001</v>
      </c>
      <c r="U443" s="13">
        <v>1.1200000000000001</v>
      </c>
      <c r="V443" s="13">
        <v>1.1299999999999999</v>
      </c>
      <c r="W443" s="13">
        <v>1.1299999999999999</v>
      </c>
      <c r="X443" s="13">
        <v>1.1299999999999999</v>
      </c>
      <c r="Y443" s="13">
        <v>1.1299999999999999</v>
      </c>
      <c r="Z443" s="13">
        <v>1.1299999999999999</v>
      </c>
      <c r="AA443" s="13">
        <v>1.1299999999999999</v>
      </c>
      <c r="AB443" s="13">
        <v>1.1200000000000001</v>
      </c>
      <c r="AC443" s="13">
        <v>1.1100000000000001</v>
      </c>
      <c r="AD443" s="13">
        <v>1.1200000000000001</v>
      </c>
      <c r="AE443" s="13">
        <v>1.1200000000000001</v>
      </c>
      <c r="AF443" s="13">
        <v>1.1299999999999999</v>
      </c>
      <c r="AG443" s="13">
        <v>1.1299999999999999</v>
      </c>
      <c r="AH443" s="13">
        <v>1.1200000000000001</v>
      </c>
      <c r="AI443" s="13">
        <v>1.1000000000000001</v>
      </c>
      <c r="AJ443" s="13">
        <v>1.1000000000000001</v>
      </c>
      <c r="AK443" s="13">
        <v>1.1000000000000001</v>
      </c>
    </row>
    <row r="444" spans="1:37" s="33" customFormat="1" x14ac:dyDescent="0.3">
      <c r="A444" s="13" t="str">
        <f t="shared" si="6"/>
        <v>SDG_NoInv_Base_ReproTest02PVAXatrad</v>
      </c>
      <c r="B444" s="37" t="s">
        <v>220</v>
      </c>
      <c r="C444" s="38" t="s">
        <v>262</v>
      </c>
      <c r="D444" s="130" t="s">
        <v>212</v>
      </c>
      <c r="E444" s="13" t="s">
        <v>68</v>
      </c>
      <c r="F444" s="13">
        <v>1</v>
      </c>
      <c r="G444" s="13">
        <v>1.01</v>
      </c>
      <c r="H444" s="13">
        <v>1.02</v>
      </c>
      <c r="I444" s="13">
        <v>1.03</v>
      </c>
      <c r="J444" s="13">
        <v>1.02</v>
      </c>
      <c r="K444" s="13">
        <v>1.02</v>
      </c>
      <c r="L444" s="13">
        <v>1.02</v>
      </c>
      <c r="M444" s="13">
        <v>1.03</v>
      </c>
      <c r="N444" s="13">
        <v>1.03</v>
      </c>
      <c r="O444" s="13">
        <v>0.98</v>
      </c>
      <c r="P444" s="13">
        <v>0.99</v>
      </c>
      <c r="Q444" s="13">
        <v>1</v>
      </c>
      <c r="R444" s="13">
        <v>1.02</v>
      </c>
      <c r="S444" s="13">
        <v>1.03</v>
      </c>
      <c r="T444" s="13">
        <v>1.03</v>
      </c>
      <c r="U444" s="13">
        <v>1.04</v>
      </c>
      <c r="V444" s="13">
        <v>1.05</v>
      </c>
      <c r="W444" s="13">
        <v>1.05</v>
      </c>
      <c r="X444" s="13">
        <v>1.06</v>
      </c>
      <c r="Y444" s="13">
        <v>1.05</v>
      </c>
      <c r="Z444" s="13">
        <v>1.05</v>
      </c>
      <c r="AA444" s="13">
        <v>1.05</v>
      </c>
      <c r="AB444" s="13">
        <v>1.03</v>
      </c>
      <c r="AC444" s="13">
        <v>1.02</v>
      </c>
      <c r="AD444" s="13">
        <v>1.02</v>
      </c>
      <c r="AE444" s="13">
        <v>1.03</v>
      </c>
      <c r="AF444" s="13">
        <v>1.04</v>
      </c>
      <c r="AG444" s="13">
        <v>1.04</v>
      </c>
      <c r="AH444" s="13">
        <v>1.02</v>
      </c>
      <c r="AI444" s="13">
        <v>1</v>
      </c>
      <c r="AJ444" s="13">
        <v>0.99</v>
      </c>
      <c r="AK444" s="13">
        <v>0.99</v>
      </c>
    </row>
    <row r="445" spans="1:37" s="33" customFormat="1" x14ac:dyDescent="0.3">
      <c r="A445" s="13" t="str">
        <f t="shared" si="6"/>
        <v>SDG_NoInv_Base_ReproTest02PVAXahotl</v>
      </c>
      <c r="B445" s="37" t="s">
        <v>220</v>
      </c>
      <c r="C445" s="38" t="s">
        <v>262</v>
      </c>
      <c r="D445" s="130" t="s">
        <v>212</v>
      </c>
      <c r="E445" s="13" t="s">
        <v>69</v>
      </c>
      <c r="F445" s="13">
        <v>1</v>
      </c>
      <c r="G445" s="13">
        <v>1.02</v>
      </c>
      <c r="H445" s="13">
        <v>1.04</v>
      </c>
      <c r="I445" s="13">
        <v>1.03</v>
      </c>
      <c r="J445" s="13">
        <v>1.03</v>
      </c>
      <c r="K445" s="13">
        <v>1.03</v>
      </c>
      <c r="L445" s="13">
        <v>1.03</v>
      </c>
      <c r="M445" s="13">
        <v>1.04</v>
      </c>
      <c r="N445" s="13">
        <v>1.04</v>
      </c>
      <c r="O445" s="13">
        <v>1.05</v>
      </c>
      <c r="P445" s="13">
        <v>1.05</v>
      </c>
      <c r="Q445" s="13">
        <v>1.05</v>
      </c>
      <c r="R445" s="13">
        <v>1.05</v>
      </c>
      <c r="S445" s="13">
        <v>1.05</v>
      </c>
      <c r="T445" s="13">
        <v>1.06</v>
      </c>
      <c r="U445" s="13">
        <v>1.06</v>
      </c>
      <c r="V445" s="13">
        <v>1.06</v>
      </c>
      <c r="W445" s="13">
        <v>1.07</v>
      </c>
      <c r="X445" s="13">
        <v>1.07</v>
      </c>
      <c r="Y445" s="13">
        <v>1.07</v>
      </c>
      <c r="Z445" s="13">
        <v>1.07</v>
      </c>
      <c r="AA445" s="13">
        <v>1.07</v>
      </c>
      <c r="AB445" s="13">
        <v>1.07</v>
      </c>
      <c r="AC445" s="13">
        <v>1.07</v>
      </c>
      <c r="AD445" s="13">
        <v>1.07</v>
      </c>
      <c r="AE445" s="13">
        <v>1.07</v>
      </c>
      <c r="AF445" s="13">
        <v>1.07</v>
      </c>
      <c r="AG445" s="13">
        <v>1.07</v>
      </c>
      <c r="AH445" s="13">
        <v>1.07</v>
      </c>
      <c r="AI445" s="13">
        <v>1.07</v>
      </c>
      <c r="AJ445" s="13">
        <v>1.06</v>
      </c>
      <c r="AK445" s="13">
        <v>1.06</v>
      </c>
    </row>
    <row r="446" spans="1:37" s="33" customFormat="1" x14ac:dyDescent="0.3">
      <c r="A446" s="13" t="str">
        <f t="shared" si="6"/>
        <v>SDG_NoInv_Base_ReproTest02PVAXaltrp-p</v>
      </c>
      <c r="B446" s="37" t="s">
        <v>220</v>
      </c>
      <c r="C446" s="38" t="s">
        <v>262</v>
      </c>
      <c r="D446" s="130" t="s">
        <v>212</v>
      </c>
      <c r="E446" s="13" t="s">
        <v>70</v>
      </c>
      <c r="F446" s="13">
        <v>1</v>
      </c>
      <c r="G446" s="13">
        <v>0.98</v>
      </c>
      <c r="H446" s="13">
        <v>0.96</v>
      </c>
      <c r="I446" s="13">
        <v>0.97</v>
      </c>
      <c r="J446" s="13">
        <v>0.97</v>
      </c>
      <c r="K446" s="13">
        <v>0.97</v>
      </c>
      <c r="L446" s="13">
        <v>0.97</v>
      </c>
      <c r="M446" s="13">
        <v>0.97</v>
      </c>
      <c r="N446" s="13">
        <v>0.98</v>
      </c>
      <c r="O446" s="13">
        <v>0.99</v>
      </c>
      <c r="P446" s="13">
        <v>1</v>
      </c>
      <c r="Q446" s="13">
        <v>1</v>
      </c>
      <c r="R446" s="13">
        <v>1.01</v>
      </c>
      <c r="S446" s="13">
        <v>1.02</v>
      </c>
      <c r="T446" s="13">
        <v>1.02</v>
      </c>
      <c r="U446" s="13">
        <v>1.02</v>
      </c>
      <c r="V446" s="13">
        <v>1.02</v>
      </c>
      <c r="W446" s="13">
        <v>1.02</v>
      </c>
      <c r="X446" s="13">
        <v>1.03</v>
      </c>
      <c r="Y446" s="13">
        <v>1.02</v>
      </c>
      <c r="Z446" s="13">
        <v>1.02</v>
      </c>
      <c r="AA446" s="13">
        <v>1.01</v>
      </c>
      <c r="AB446" s="13">
        <v>1.01</v>
      </c>
      <c r="AC446" s="13">
        <v>1.01</v>
      </c>
      <c r="AD446" s="13">
        <v>1</v>
      </c>
      <c r="AE446" s="13">
        <v>1</v>
      </c>
      <c r="AF446" s="13">
        <v>1</v>
      </c>
      <c r="AG446" s="13">
        <v>1</v>
      </c>
      <c r="AH446" s="13">
        <v>1</v>
      </c>
      <c r="AI446" s="13">
        <v>1.01</v>
      </c>
      <c r="AJ446" s="13">
        <v>1.01</v>
      </c>
      <c r="AK446" s="13">
        <v>1.02</v>
      </c>
    </row>
    <row r="447" spans="1:37" s="33" customFormat="1" x14ac:dyDescent="0.3">
      <c r="A447" s="13" t="str">
        <f t="shared" si="6"/>
        <v>SDG_NoInv_Base_ReproTest02PVAXaltrp-f</v>
      </c>
      <c r="B447" s="37" t="s">
        <v>220</v>
      </c>
      <c r="C447" s="38" t="s">
        <v>262</v>
      </c>
      <c r="D447" s="130" t="s">
        <v>212</v>
      </c>
      <c r="E447" s="13" t="s">
        <v>71</v>
      </c>
      <c r="F447" s="13">
        <v>1</v>
      </c>
      <c r="G447" s="13">
        <v>0.94</v>
      </c>
      <c r="H447" s="13">
        <v>0.94</v>
      </c>
      <c r="I447" s="13">
        <v>0.97</v>
      </c>
      <c r="J447" s="13">
        <v>0.97</v>
      </c>
      <c r="K447" s="13">
        <v>0.96</v>
      </c>
      <c r="L447" s="13">
        <v>0.96</v>
      </c>
      <c r="M447" s="13">
        <v>0.95</v>
      </c>
      <c r="N447" s="13">
        <v>0.97</v>
      </c>
      <c r="O447" s="13">
        <v>0.97</v>
      </c>
      <c r="P447" s="13">
        <v>0.99</v>
      </c>
      <c r="Q447" s="13">
        <v>1.01</v>
      </c>
      <c r="R447" s="13">
        <v>1.01</v>
      </c>
      <c r="S447" s="13">
        <v>1</v>
      </c>
      <c r="T447" s="13">
        <v>1</v>
      </c>
      <c r="U447" s="13">
        <v>1.01</v>
      </c>
      <c r="V447" s="13">
        <v>1.02</v>
      </c>
      <c r="W447" s="13">
        <v>1.01</v>
      </c>
      <c r="X447" s="13">
        <v>1.01</v>
      </c>
      <c r="Y447" s="13">
        <v>1.02</v>
      </c>
      <c r="Z447" s="13">
        <v>1.04</v>
      </c>
      <c r="AA447" s="13">
        <v>1.05</v>
      </c>
      <c r="AB447" s="13">
        <v>1.04</v>
      </c>
      <c r="AC447" s="13">
        <v>1.04</v>
      </c>
      <c r="AD447" s="13">
        <v>1.04</v>
      </c>
      <c r="AE447" s="13">
        <v>1.04</v>
      </c>
      <c r="AF447" s="13">
        <v>1.02</v>
      </c>
      <c r="AG447" s="13">
        <v>1.01</v>
      </c>
      <c r="AH447" s="13">
        <v>1.02</v>
      </c>
      <c r="AI447" s="13">
        <v>1.03</v>
      </c>
      <c r="AJ447" s="13">
        <v>1.04</v>
      </c>
      <c r="AK447" s="13">
        <v>1.05</v>
      </c>
    </row>
    <row r="448" spans="1:37" s="33" customFormat="1" x14ac:dyDescent="0.3">
      <c r="A448" s="13" t="str">
        <f t="shared" si="6"/>
        <v>SDG_NoInv_Base_ReproTest02PVAXaotrp-p</v>
      </c>
      <c r="B448" s="37" t="s">
        <v>220</v>
      </c>
      <c r="C448" s="38" t="s">
        <v>262</v>
      </c>
      <c r="D448" s="130" t="s">
        <v>212</v>
      </c>
      <c r="E448" s="13" t="s">
        <v>72</v>
      </c>
      <c r="F448" s="13">
        <v>1</v>
      </c>
      <c r="G448" s="13">
        <v>1.08</v>
      </c>
      <c r="H448" s="13">
        <v>1.08</v>
      </c>
      <c r="I448" s="13">
        <v>1.1000000000000001</v>
      </c>
      <c r="J448" s="13">
        <v>1.1000000000000001</v>
      </c>
      <c r="K448" s="13">
        <v>1.08</v>
      </c>
      <c r="L448" s="13">
        <v>1.06</v>
      </c>
      <c r="M448" s="13">
        <v>1.04</v>
      </c>
      <c r="N448" s="13">
        <v>1.02</v>
      </c>
      <c r="O448" s="13">
        <v>0.97</v>
      </c>
      <c r="P448" s="13">
        <v>0.97</v>
      </c>
      <c r="Q448" s="13">
        <v>0.98</v>
      </c>
      <c r="R448" s="13">
        <v>0.98</v>
      </c>
      <c r="S448" s="13">
        <v>0.99</v>
      </c>
      <c r="T448" s="13">
        <v>0.99</v>
      </c>
      <c r="U448" s="13">
        <v>0.99</v>
      </c>
      <c r="V448" s="13">
        <v>0.99</v>
      </c>
      <c r="W448" s="13">
        <v>0.99</v>
      </c>
      <c r="X448" s="13">
        <v>0.99</v>
      </c>
      <c r="Y448" s="13">
        <v>0.98</v>
      </c>
      <c r="Z448" s="13">
        <v>0.98</v>
      </c>
      <c r="AA448" s="13">
        <v>0.97</v>
      </c>
      <c r="AB448" s="13">
        <v>0.96</v>
      </c>
      <c r="AC448" s="13">
        <v>0.95</v>
      </c>
      <c r="AD448" s="13">
        <v>0.96</v>
      </c>
      <c r="AE448" s="13">
        <v>0.97</v>
      </c>
      <c r="AF448" s="13">
        <v>0.97</v>
      </c>
      <c r="AG448" s="13">
        <v>0.98</v>
      </c>
      <c r="AH448" s="13">
        <v>0.98</v>
      </c>
      <c r="AI448" s="13">
        <v>0.99</v>
      </c>
      <c r="AJ448" s="13">
        <v>1.01</v>
      </c>
      <c r="AK448" s="13">
        <v>1.02</v>
      </c>
    </row>
    <row r="449" spans="1:37" s="33" customFormat="1" x14ac:dyDescent="0.3">
      <c r="A449" s="13" t="str">
        <f t="shared" si="6"/>
        <v>SDG_NoInv_Base_ReproTest02PVAXaotrp-f</v>
      </c>
      <c r="B449" s="37" t="s">
        <v>220</v>
      </c>
      <c r="C449" s="38" t="s">
        <v>262</v>
      </c>
      <c r="D449" s="130" t="s">
        <v>212</v>
      </c>
      <c r="E449" s="13" t="s">
        <v>73</v>
      </c>
      <c r="F449" s="13">
        <v>1</v>
      </c>
      <c r="G449" s="13">
        <v>1.01</v>
      </c>
      <c r="H449" s="13">
        <v>1.02</v>
      </c>
      <c r="I449" s="13">
        <v>1.02</v>
      </c>
      <c r="J449" s="13">
        <v>1.02</v>
      </c>
      <c r="K449" s="13">
        <v>1.01</v>
      </c>
      <c r="L449" s="13">
        <v>1</v>
      </c>
      <c r="M449" s="13">
        <v>0.99</v>
      </c>
      <c r="N449" s="13">
        <v>0.99</v>
      </c>
      <c r="O449" s="13">
        <v>0.98</v>
      </c>
      <c r="P449" s="13">
        <v>0.99</v>
      </c>
      <c r="Q449" s="13">
        <v>1</v>
      </c>
      <c r="R449" s="13">
        <v>1.01</v>
      </c>
      <c r="S449" s="13">
        <v>1</v>
      </c>
      <c r="T449" s="13">
        <v>1</v>
      </c>
      <c r="U449" s="13">
        <v>1.01</v>
      </c>
      <c r="V449" s="13">
        <v>1.02</v>
      </c>
      <c r="W449" s="13">
        <v>1.01</v>
      </c>
      <c r="X449" s="13">
        <v>1.01</v>
      </c>
      <c r="Y449" s="13">
        <v>1.01</v>
      </c>
      <c r="Z449" s="13">
        <v>1.02</v>
      </c>
      <c r="AA449" s="13">
        <v>1.03</v>
      </c>
      <c r="AB449" s="13">
        <v>1.01</v>
      </c>
      <c r="AC449" s="13">
        <v>1.02</v>
      </c>
      <c r="AD449" s="13">
        <v>1.02</v>
      </c>
      <c r="AE449" s="13">
        <v>1.02</v>
      </c>
      <c r="AF449" s="13">
        <v>1.02</v>
      </c>
      <c r="AG449" s="13">
        <v>1.01</v>
      </c>
      <c r="AH449" s="13">
        <v>1.01</v>
      </c>
      <c r="AI449" s="13">
        <v>1.01</v>
      </c>
      <c r="AJ449" s="13">
        <v>1.02</v>
      </c>
      <c r="AK449" s="13">
        <v>1.02</v>
      </c>
    </row>
    <row r="450" spans="1:37" s="33" customFormat="1" x14ac:dyDescent="0.3">
      <c r="A450" s="13" t="str">
        <f t="shared" ref="A450:A478" si="7">_xlfn.CONCAT(C450,D450,E450)</f>
        <v>SDG_NoInv_Base_ReproTest02PVAXaprtr</v>
      </c>
      <c r="B450" s="37" t="s">
        <v>220</v>
      </c>
      <c r="C450" s="38" t="s">
        <v>262</v>
      </c>
      <c r="D450" s="130" t="s">
        <v>212</v>
      </c>
      <c r="E450" s="13" t="s">
        <v>74</v>
      </c>
      <c r="F450" s="13">
        <v>1</v>
      </c>
      <c r="G450" s="13">
        <v>1.02</v>
      </c>
      <c r="H450" s="13">
        <v>1.02</v>
      </c>
      <c r="I450" s="13">
        <v>1.01</v>
      </c>
      <c r="J450" s="13">
        <v>0.99</v>
      </c>
      <c r="K450" s="13">
        <v>0.99</v>
      </c>
      <c r="L450" s="13">
        <v>0.99</v>
      </c>
      <c r="M450" s="13">
        <v>0.99</v>
      </c>
      <c r="N450" s="13">
        <v>0.99</v>
      </c>
      <c r="O450" s="13">
        <v>0.98</v>
      </c>
      <c r="P450" s="13">
        <v>0.99</v>
      </c>
      <c r="Q450" s="13">
        <v>0.99</v>
      </c>
      <c r="R450" s="13">
        <v>1</v>
      </c>
      <c r="S450" s="13">
        <v>1.01</v>
      </c>
      <c r="T450" s="13">
        <v>1.02</v>
      </c>
      <c r="U450" s="13">
        <v>1.02</v>
      </c>
      <c r="V450" s="13">
        <v>1.03</v>
      </c>
      <c r="W450" s="13">
        <v>1.04</v>
      </c>
      <c r="X450" s="13">
        <v>1.04</v>
      </c>
      <c r="Y450" s="13">
        <v>1.04</v>
      </c>
      <c r="Z450" s="13">
        <v>1.03</v>
      </c>
      <c r="AA450" s="13">
        <v>1.03</v>
      </c>
      <c r="AB450" s="13">
        <v>1.03</v>
      </c>
      <c r="AC450" s="13">
        <v>1.02</v>
      </c>
      <c r="AD450" s="13">
        <v>1.02</v>
      </c>
      <c r="AE450" s="13">
        <v>1.02</v>
      </c>
      <c r="AF450" s="13">
        <v>1.04</v>
      </c>
      <c r="AG450" s="13">
        <v>1.02</v>
      </c>
      <c r="AH450" s="13">
        <v>1.01</v>
      </c>
      <c r="AI450" s="13">
        <v>0.97</v>
      </c>
      <c r="AJ450" s="13">
        <v>0.95</v>
      </c>
      <c r="AK450" s="13">
        <v>0.94</v>
      </c>
    </row>
    <row r="451" spans="1:37" s="33" customFormat="1" x14ac:dyDescent="0.3">
      <c r="A451" s="13" t="str">
        <f t="shared" si="7"/>
        <v>SDG_NoInv_Base_ReproTest02PVAXatrps</v>
      </c>
      <c r="B451" s="37" t="s">
        <v>220</v>
      </c>
      <c r="C451" s="38" t="s">
        <v>262</v>
      </c>
      <c r="D451" s="130" t="s">
        <v>212</v>
      </c>
      <c r="E451" s="13" t="s">
        <v>75</v>
      </c>
      <c r="F451" s="13">
        <v>1</v>
      </c>
      <c r="G451" s="13">
        <v>1</v>
      </c>
      <c r="H451" s="13">
        <v>1</v>
      </c>
      <c r="I451" s="13">
        <v>1</v>
      </c>
      <c r="J451" s="13">
        <v>1</v>
      </c>
      <c r="K451" s="13">
        <v>1</v>
      </c>
      <c r="L451" s="13">
        <v>1</v>
      </c>
      <c r="M451" s="13">
        <v>1</v>
      </c>
      <c r="N451" s="13">
        <v>1</v>
      </c>
      <c r="O451" s="13">
        <v>1</v>
      </c>
      <c r="P451" s="13">
        <v>1</v>
      </c>
      <c r="Q451" s="13">
        <v>0.99</v>
      </c>
      <c r="R451" s="13">
        <v>1</v>
      </c>
      <c r="S451" s="13">
        <v>1.01</v>
      </c>
      <c r="T451" s="13">
        <v>1.02</v>
      </c>
      <c r="U451" s="13">
        <v>1.02</v>
      </c>
      <c r="V451" s="13">
        <v>1.03</v>
      </c>
      <c r="W451" s="13">
        <v>1.03</v>
      </c>
      <c r="X451" s="13">
        <v>1.03</v>
      </c>
      <c r="Y451" s="13">
        <v>1.03</v>
      </c>
      <c r="Z451" s="13">
        <v>1.03</v>
      </c>
      <c r="AA451" s="13">
        <v>1.03</v>
      </c>
      <c r="AB451" s="13">
        <v>1.05</v>
      </c>
      <c r="AC451" s="13">
        <v>1.06</v>
      </c>
      <c r="AD451" s="13">
        <v>1.07</v>
      </c>
      <c r="AE451" s="13">
        <v>1.08</v>
      </c>
      <c r="AF451" s="13">
        <v>1.08</v>
      </c>
      <c r="AG451" s="13">
        <v>1.08</v>
      </c>
      <c r="AH451" s="13">
        <v>1.08</v>
      </c>
      <c r="AI451" s="13">
        <v>1.08</v>
      </c>
      <c r="AJ451" s="13">
        <v>1.0900000000000001</v>
      </c>
      <c r="AK451" s="13">
        <v>1.0900000000000001</v>
      </c>
    </row>
    <row r="452" spans="1:37" s="33" customFormat="1" x14ac:dyDescent="0.3">
      <c r="A452" s="13" t="str">
        <f t="shared" si="7"/>
        <v>SDG_NoInv_Base_ReproTest02PVAXacomm</v>
      </c>
      <c r="B452" s="37" t="s">
        <v>220</v>
      </c>
      <c r="C452" s="38" t="s">
        <v>262</v>
      </c>
      <c r="D452" s="130" t="s">
        <v>212</v>
      </c>
      <c r="E452" s="13" t="s">
        <v>76</v>
      </c>
      <c r="F452" s="13">
        <v>1</v>
      </c>
      <c r="G452" s="13">
        <v>0.88</v>
      </c>
      <c r="H452" s="13">
        <v>0.92</v>
      </c>
      <c r="I452" s="13">
        <v>0.93</v>
      </c>
      <c r="J452" s="13">
        <v>0.94</v>
      </c>
      <c r="K452" s="13">
        <v>0.95</v>
      </c>
      <c r="L452" s="13">
        <v>0.96</v>
      </c>
      <c r="M452" s="13">
        <v>0.96</v>
      </c>
      <c r="N452" s="13">
        <v>0.96</v>
      </c>
      <c r="O452" s="13">
        <v>0.96</v>
      </c>
      <c r="P452" s="13">
        <v>0.97</v>
      </c>
      <c r="Q452" s="13">
        <v>0.97</v>
      </c>
      <c r="R452" s="13">
        <v>0.98</v>
      </c>
      <c r="S452" s="13">
        <v>0.98</v>
      </c>
      <c r="T452" s="13">
        <v>0.99</v>
      </c>
      <c r="U452" s="13">
        <v>0.99</v>
      </c>
      <c r="V452" s="13">
        <v>0.99</v>
      </c>
      <c r="W452" s="13">
        <v>1</v>
      </c>
      <c r="X452" s="13">
        <v>1</v>
      </c>
      <c r="Y452" s="13">
        <v>1</v>
      </c>
      <c r="Z452" s="13">
        <v>1.01</v>
      </c>
      <c r="AA452" s="13">
        <v>1.01</v>
      </c>
      <c r="AB452" s="13">
        <v>1</v>
      </c>
      <c r="AC452" s="13">
        <v>0.99</v>
      </c>
      <c r="AD452" s="13">
        <v>1</v>
      </c>
      <c r="AE452" s="13">
        <v>1</v>
      </c>
      <c r="AF452" s="13">
        <v>1</v>
      </c>
      <c r="AG452" s="13">
        <v>1.01</v>
      </c>
      <c r="AH452" s="13">
        <v>1.01</v>
      </c>
      <c r="AI452" s="13">
        <v>1.01</v>
      </c>
      <c r="AJ452" s="13">
        <v>1</v>
      </c>
      <c r="AK452" s="13">
        <v>1</v>
      </c>
    </row>
    <row r="453" spans="1:37" s="33" customFormat="1" x14ac:dyDescent="0.3">
      <c r="A453" s="13" t="str">
        <f t="shared" si="7"/>
        <v>SDG_NoInv_Base_ReproTest02PVAXafsrv</v>
      </c>
      <c r="B453" s="37" t="s">
        <v>220</v>
      </c>
      <c r="C453" s="38" t="s">
        <v>262</v>
      </c>
      <c r="D453" s="130" t="s">
        <v>212</v>
      </c>
      <c r="E453" s="13" t="s">
        <v>77</v>
      </c>
      <c r="F453" s="13">
        <v>1</v>
      </c>
      <c r="G453" s="13">
        <v>0.96</v>
      </c>
      <c r="H453" s="13">
        <v>0.97</v>
      </c>
      <c r="I453" s="13">
        <v>0.98</v>
      </c>
      <c r="J453" s="13">
        <v>0.98</v>
      </c>
      <c r="K453" s="13">
        <v>0.98</v>
      </c>
      <c r="L453" s="13">
        <v>0.99</v>
      </c>
      <c r="M453" s="13">
        <v>0.99</v>
      </c>
      <c r="N453" s="13">
        <v>1</v>
      </c>
      <c r="O453" s="13">
        <v>0.99</v>
      </c>
      <c r="P453" s="13">
        <v>1</v>
      </c>
      <c r="Q453" s="13">
        <v>1</v>
      </c>
      <c r="R453" s="13">
        <v>1</v>
      </c>
      <c r="S453" s="13">
        <v>1.01</v>
      </c>
      <c r="T453" s="13">
        <v>1.01</v>
      </c>
      <c r="U453" s="13">
        <v>1.02</v>
      </c>
      <c r="V453" s="13">
        <v>1.02</v>
      </c>
      <c r="W453" s="13">
        <v>1.03</v>
      </c>
      <c r="X453" s="13">
        <v>1.03</v>
      </c>
      <c r="Y453" s="13">
        <v>1.03</v>
      </c>
      <c r="Z453" s="13">
        <v>1.03</v>
      </c>
      <c r="AA453" s="13">
        <v>1.03</v>
      </c>
      <c r="AB453" s="13">
        <v>1.03</v>
      </c>
      <c r="AC453" s="13">
        <v>1.02</v>
      </c>
      <c r="AD453" s="13">
        <v>1.02</v>
      </c>
      <c r="AE453" s="13">
        <v>1.02</v>
      </c>
      <c r="AF453" s="13">
        <v>1.03</v>
      </c>
      <c r="AG453" s="13">
        <v>1.03</v>
      </c>
      <c r="AH453" s="13">
        <v>1.01</v>
      </c>
      <c r="AI453" s="13">
        <v>1</v>
      </c>
      <c r="AJ453" s="13">
        <v>0.99</v>
      </c>
      <c r="AK453" s="13">
        <v>0.99</v>
      </c>
    </row>
    <row r="454" spans="1:37" s="33" customFormat="1" x14ac:dyDescent="0.3">
      <c r="A454" s="13" t="str">
        <f t="shared" si="7"/>
        <v>SDG_NoInv_Base_ReproTest02PVAXabsrv</v>
      </c>
      <c r="B454" s="37" t="s">
        <v>220</v>
      </c>
      <c r="C454" s="38" t="s">
        <v>262</v>
      </c>
      <c r="D454" s="130" t="s">
        <v>212</v>
      </c>
      <c r="E454" s="13" t="s">
        <v>78</v>
      </c>
      <c r="F454" s="13">
        <v>1</v>
      </c>
      <c r="G454" s="13">
        <v>0.89</v>
      </c>
      <c r="H454" s="13">
        <v>0.91</v>
      </c>
      <c r="I454" s="13">
        <v>0.93</v>
      </c>
      <c r="J454" s="13">
        <v>0.93</v>
      </c>
      <c r="K454" s="13">
        <v>0.94</v>
      </c>
      <c r="L454" s="13">
        <v>0.95</v>
      </c>
      <c r="M454" s="13">
        <v>0.95</v>
      </c>
      <c r="N454" s="13">
        <v>0.96</v>
      </c>
      <c r="O454" s="13">
        <v>0.95</v>
      </c>
      <c r="P454" s="13">
        <v>0.96</v>
      </c>
      <c r="Q454" s="13">
        <v>0.96</v>
      </c>
      <c r="R454" s="13">
        <v>0.97</v>
      </c>
      <c r="S454" s="13">
        <v>0.97</v>
      </c>
      <c r="T454" s="13">
        <v>0.98</v>
      </c>
      <c r="U454" s="13">
        <v>0.98</v>
      </c>
      <c r="V454" s="13">
        <v>0.99</v>
      </c>
      <c r="W454" s="13">
        <v>0.99</v>
      </c>
      <c r="X454" s="13">
        <v>1</v>
      </c>
      <c r="Y454" s="13">
        <v>1</v>
      </c>
      <c r="Z454" s="13">
        <v>1</v>
      </c>
      <c r="AA454" s="13">
        <v>1</v>
      </c>
      <c r="AB454" s="13">
        <v>0.99</v>
      </c>
      <c r="AC454" s="13">
        <v>0.99</v>
      </c>
      <c r="AD454" s="13">
        <v>0.99</v>
      </c>
      <c r="AE454" s="13">
        <v>0.99</v>
      </c>
      <c r="AF454" s="13">
        <v>1</v>
      </c>
      <c r="AG454" s="13">
        <v>1</v>
      </c>
      <c r="AH454" s="13">
        <v>1</v>
      </c>
      <c r="AI454" s="13">
        <v>1</v>
      </c>
      <c r="AJ454" s="13">
        <v>0.99</v>
      </c>
      <c r="AK454" s="13">
        <v>0.99</v>
      </c>
    </row>
    <row r="455" spans="1:37" s="33" customFormat="1" x14ac:dyDescent="0.3">
      <c r="A455" s="13" t="str">
        <f t="shared" si="7"/>
        <v>SDG_NoInv_Base_ReproTest02PVAXagsrv</v>
      </c>
      <c r="B455" s="37" t="s">
        <v>220</v>
      </c>
      <c r="C455" s="38" t="s">
        <v>262</v>
      </c>
      <c r="D455" s="130" t="s">
        <v>212</v>
      </c>
      <c r="E455" s="13" t="s">
        <v>79</v>
      </c>
      <c r="F455" s="13">
        <v>1</v>
      </c>
      <c r="G455" s="13">
        <v>1.01</v>
      </c>
      <c r="H455" s="13">
        <v>1.02</v>
      </c>
      <c r="I455" s="13">
        <v>1.02</v>
      </c>
      <c r="J455" s="13">
        <v>1.02</v>
      </c>
      <c r="K455" s="13">
        <v>1.02</v>
      </c>
      <c r="L455" s="13">
        <v>1.03</v>
      </c>
      <c r="M455" s="13">
        <v>1.04</v>
      </c>
      <c r="N455" s="13">
        <v>1.04</v>
      </c>
      <c r="O455" s="13">
        <v>1.04</v>
      </c>
      <c r="P455" s="13">
        <v>1.04</v>
      </c>
      <c r="Q455" s="13">
        <v>1.04</v>
      </c>
      <c r="R455" s="13">
        <v>1.05</v>
      </c>
      <c r="S455" s="13">
        <v>1.05</v>
      </c>
      <c r="T455" s="13">
        <v>1.05</v>
      </c>
      <c r="U455" s="13">
        <v>1.06</v>
      </c>
      <c r="V455" s="13">
        <v>1.06</v>
      </c>
      <c r="W455" s="13">
        <v>1.06</v>
      </c>
      <c r="X455" s="13">
        <v>1.06</v>
      </c>
      <c r="Y455" s="13">
        <v>1.06</v>
      </c>
      <c r="Z455" s="13">
        <v>1.06</v>
      </c>
      <c r="AA455" s="13">
        <v>1.06</v>
      </c>
      <c r="AB455" s="13">
        <v>1.05</v>
      </c>
      <c r="AC455" s="13">
        <v>1.05</v>
      </c>
      <c r="AD455" s="13">
        <v>1.04</v>
      </c>
      <c r="AE455" s="13">
        <v>1.04</v>
      </c>
      <c r="AF455" s="13">
        <v>1.04</v>
      </c>
      <c r="AG455" s="13">
        <v>1.04</v>
      </c>
      <c r="AH455" s="13">
        <v>1.02</v>
      </c>
      <c r="AI455" s="13">
        <v>1</v>
      </c>
      <c r="AJ455" s="13">
        <v>0.98</v>
      </c>
      <c r="AK455" s="13">
        <v>0.97</v>
      </c>
    </row>
    <row r="456" spans="1:37" s="33" customFormat="1" x14ac:dyDescent="0.3">
      <c r="A456" s="13" t="str">
        <f t="shared" si="7"/>
        <v>SDG_NoInv_Base_ReproTest02PVAXaosrv</v>
      </c>
      <c r="B456" s="37" t="s">
        <v>220</v>
      </c>
      <c r="C456" s="38" t="s">
        <v>262</v>
      </c>
      <c r="D456" s="130" t="s">
        <v>212</v>
      </c>
      <c r="E456" s="13" t="s">
        <v>80</v>
      </c>
      <c r="F456" s="13">
        <v>1</v>
      </c>
      <c r="G456" s="13">
        <v>1.1399999999999999</v>
      </c>
      <c r="H456" s="13">
        <v>1.1200000000000001</v>
      </c>
      <c r="I456" s="13">
        <v>1.1100000000000001</v>
      </c>
      <c r="J456" s="13">
        <v>1.1000000000000001</v>
      </c>
      <c r="K456" s="13">
        <v>1.1000000000000001</v>
      </c>
      <c r="L456" s="13">
        <v>1.0900000000000001</v>
      </c>
      <c r="M456" s="13">
        <v>1.0900000000000001</v>
      </c>
      <c r="N456" s="13">
        <v>1.0900000000000001</v>
      </c>
      <c r="O456" s="13">
        <v>1.0900000000000001</v>
      </c>
      <c r="P456" s="13">
        <v>1.1000000000000001</v>
      </c>
      <c r="Q456" s="13">
        <v>1.1000000000000001</v>
      </c>
      <c r="R456" s="13">
        <v>1.1000000000000001</v>
      </c>
      <c r="S456" s="13">
        <v>1.1100000000000001</v>
      </c>
      <c r="T456" s="13">
        <v>1.1200000000000001</v>
      </c>
      <c r="U456" s="13">
        <v>1.1200000000000001</v>
      </c>
      <c r="V456" s="13">
        <v>1.1200000000000001</v>
      </c>
      <c r="W456" s="13">
        <v>1.1299999999999999</v>
      </c>
      <c r="X456" s="13">
        <v>1.1299999999999999</v>
      </c>
      <c r="Y456" s="13">
        <v>1.1299999999999999</v>
      </c>
      <c r="Z456" s="13">
        <v>1.1399999999999999</v>
      </c>
      <c r="AA456" s="13">
        <v>1.1399999999999999</v>
      </c>
      <c r="AB456" s="13">
        <v>1.1299999999999999</v>
      </c>
      <c r="AC456" s="13">
        <v>1.1299999999999999</v>
      </c>
      <c r="AD456" s="13">
        <v>1.1299999999999999</v>
      </c>
      <c r="AE456" s="13">
        <v>1.1299999999999999</v>
      </c>
      <c r="AF456" s="13">
        <v>1.1299999999999999</v>
      </c>
      <c r="AG456" s="13">
        <v>1.1299999999999999</v>
      </c>
      <c r="AH456" s="13">
        <v>1.1399999999999999</v>
      </c>
      <c r="AI456" s="13">
        <v>1.1299999999999999</v>
      </c>
      <c r="AJ456" s="13">
        <v>1.1299999999999999</v>
      </c>
      <c r="AK456" s="13">
        <v>1.1299999999999999</v>
      </c>
    </row>
    <row r="457" spans="1:37" x14ac:dyDescent="0.3">
      <c r="A457" s="13" t="str">
        <f t="shared" si="7"/>
        <v>SDG_NoInv_Base_ReproTest02utaxbase</v>
      </c>
      <c r="B457" s="37" t="s">
        <v>220</v>
      </c>
      <c r="C457" s="38" t="s">
        <v>262</v>
      </c>
      <c r="D457" s="38" t="s">
        <v>224</v>
      </c>
      <c r="E457" s="130" t="s">
        <v>218</v>
      </c>
      <c r="F457" s="13">
        <v>58.648751329495703</v>
      </c>
      <c r="G457" s="13">
        <v>55.583243315480502</v>
      </c>
      <c r="H457" s="13">
        <v>57.228720567669399</v>
      </c>
      <c r="I457" s="13">
        <v>58.575206618935702</v>
      </c>
      <c r="J457" s="13">
        <v>55.4063942037602</v>
      </c>
      <c r="K457" s="13">
        <v>56.359648308551499</v>
      </c>
      <c r="L457" s="13">
        <v>57.610360597872102</v>
      </c>
      <c r="M457" s="13">
        <v>58.673569540270996</v>
      </c>
      <c r="N457" s="13">
        <v>58.723755609614102</v>
      </c>
      <c r="O457" s="13">
        <v>58.766473964949299</v>
      </c>
      <c r="P457" s="13">
        <v>59.476905423813101</v>
      </c>
      <c r="Q457" s="13">
        <v>60.145327517920201</v>
      </c>
      <c r="R457" s="13">
        <v>61.798776788148103</v>
      </c>
      <c r="S457" s="13">
        <v>64.099592124112704</v>
      </c>
      <c r="T457" s="13">
        <v>65.847570090378895</v>
      </c>
      <c r="U457" s="13">
        <v>67.718307680303795</v>
      </c>
      <c r="V457" s="13">
        <v>69.667631157701294</v>
      </c>
      <c r="W457" s="13">
        <v>71.720637439781598</v>
      </c>
      <c r="X457" s="13">
        <v>73.879690463321595</v>
      </c>
      <c r="Y457" s="13">
        <v>74.9336700028949</v>
      </c>
      <c r="Z457" s="13">
        <v>76.930464426420698</v>
      </c>
      <c r="AA457" s="13">
        <v>78.915509733297995</v>
      </c>
      <c r="AB457" s="13">
        <v>80.534402769726</v>
      </c>
      <c r="AC457" s="13">
        <v>82.009722256624201</v>
      </c>
      <c r="AD457" s="13">
        <v>83.928511736691505</v>
      </c>
      <c r="AE457" s="13">
        <v>85.863703893014701</v>
      </c>
      <c r="AF457" s="13">
        <v>87.805519067060004</v>
      </c>
      <c r="AG457" s="13">
        <v>89.261317829283101</v>
      </c>
      <c r="AH457" s="13">
        <v>93.009336797402796</v>
      </c>
      <c r="AI457" s="13">
        <v>95.225676861640807</v>
      </c>
      <c r="AJ457" s="13">
        <v>99.126987817362206</v>
      </c>
      <c r="AK457" s="13">
        <v>102.153873612361</v>
      </c>
    </row>
    <row r="458" spans="1:37" x14ac:dyDescent="0.3">
      <c r="A458" s="13" t="str">
        <f t="shared" si="7"/>
        <v>SDG_NoInv_Base_ReproTest02imptaxbase</v>
      </c>
      <c r="B458" s="37" t="s">
        <v>220</v>
      </c>
      <c r="C458" s="38" t="s">
        <v>262</v>
      </c>
      <c r="D458" s="38" t="s">
        <v>219</v>
      </c>
      <c r="E458" s="130" t="s">
        <v>218</v>
      </c>
      <c r="F458" s="13">
        <v>53.826071644541003</v>
      </c>
      <c r="G458" s="13">
        <v>51.0837549263521</v>
      </c>
      <c r="H458" s="13">
        <v>53.156780282988798</v>
      </c>
      <c r="I458" s="13">
        <v>54.120301997480396</v>
      </c>
      <c r="J458" s="13">
        <v>55.246395633603498</v>
      </c>
      <c r="K458" s="13">
        <v>56.497596924586801</v>
      </c>
      <c r="L458" s="13">
        <v>57.960637204087497</v>
      </c>
      <c r="M458" s="13">
        <v>59.633657071964102</v>
      </c>
      <c r="N458" s="13">
        <v>61.381779759796601</v>
      </c>
      <c r="O458" s="13">
        <v>64.7323982908066</v>
      </c>
      <c r="P458" s="13">
        <v>66.955116613581595</v>
      </c>
      <c r="Q458" s="13">
        <v>68.813936960509196</v>
      </c>
      <c r="R458" s="13">
        <v>70.987066989082294</v>
      </c>
      <c r="S458" s="13">
        <v>73.309680482325007</v>
      </c>
      <c r="T458" s="13">
        <v>75.830090126359096</v>
      </c>
      <c r="U458" s="13">
        <v>78.657923255858904</v>
      </c>
      <c r="V458" s="13">
        <v>81.371448546379895</v>
      </c>
      <c r="W458" s="13">
        <v>84.317385972473602</v>
      </c>
      <c r="X458" s="13">
        <v>87.503942726134198</v>
      </c>
      <c r="Y458" s="13">
        <v>90.166164242609099</v>
      </c>
      <c r="Z458" s="13">
        <v>92.745829129696901</v>
      </c>
      <c r="AA458" s="13">
        <v>95.474287180479394</v>
      </c>
      <c r="AB458" s="13">
        <v>98.734107156983498</v>
      </c>
      <c r="AC458" s="13">
        <v>101.634061232354</v>
      </c>
      <c r="AD458" s="13">
        <v>104.601935692181</v>
      </c>
      <c r="AE458" s="13">
        <v>107.68558987398001</v>
      </c>
      <c r="AF458" s="13">
        <v>110.96696143635501</v>
      </c>
      <c r="AG458" s="13">
        <v>114.228351509398</v>
      </c>
      <c r="AH458" s="13">
        <v>114.219744908325</v>
      </c>
      <c r="AI458" s="13">
        <v>113.40982789243</v>
      </c>
      <c r="AJ458" s="13">
        <v>112.757423894642</v>
      </c>
      <c r="AK458" s="13">
        <v>111.94430896444599</v>
      </c>
    </row>
    <row r="459" spans="1:37" x14ac:dyDescent="0.3">
      <c r="A459" s="13" t="str">
        <f t="shared" si="7"/>
        <v>SDG_NoInv_Base_ReproTest02vataxbase</v>
      </c>
      <c r="B459" s="37" t="s">
        <v>220</v>
      </c>
      <c r="C459" s="38" t="s">
        <v>262</v>
      </c>
      <c r="D459" s="38" t="s">
        <v>225</v>
      </c>
      <c r="E459" s="130" t="s">
        <v>218</v>
      </c>
      <c r="F459" s="140">
        <v>2.2587798931727801E-11</v>
      </c>
      <c r="G459" s="140">
        <v>5.1841197749358903E-11</v>
      </c>
      <c r="H459" s="140">
        <v>2.95585759655773E-12</v>
      </c>
      <c r="I459" s="140">
        <v>6.9348969153277796E-12</v>
      </c>
      <c r="J459" s="140">
        <v>-6.8212104436033199E-13</v>
      </c>
      <c r="K459" s="140">
        <v>-2.6147975667681501E-12</v>
      </c>
      <c r="L459" s="140">
        <v>-2.16998670061735E-12</v>
      </c>
      <c r="M459" s="140">
        <v>-5.3432813724064998E-12</v>
      </c>
      <c r="N459" s="140">
        <v>-4.5474735485608096E-13</v>
      </c>
      <c r="O459" s="140">
        <v>2.6147973001603298E-12</v>
      </c>
      <c r="P459" s="140">
        <v>-3.5242919694877E-12</v>
      </c>
      <c r="Q459" s="140">
        <v>1.70530256592611E-11</v>
      </c>
      <c r="R459" s="140">
        <v>3.8653526478691102E-12</v>
      </c>
      <c r="S459" s="140">
        <v>-5.0022210296405598E-12</v>
      </c>
      <c r="T459" s="140">
        <v>5.1159078737900302E-13</v>
      </c>
      <c r="U459" s="140">
        <v>-1.27329263166915E-11</v>
      </c>
      <c r="V459" s="140">
        <v>-1.2931878156906499E-12</v>
      </c>
      <c r="W459" s="140">
        <v>4.77484718458702E-12</v>
      </c>
      <c r="X459" s="140">
        <v>-2.2737367555755701E-13</v>
      </c>
      <c r="Y459" s="140">
        <v>-1.36424205406956E-12</v>
      </c>
      <c r="Z459" s="140">
        <v>-2.5011104297247598E-12</v>
      </c>
      <c r="AA459" s="140">
        <v>5.6825650525488998E-12</v>
      </c>
      <c r="AB459" s="140">
        <v>4.3201022590622897E-12</v>
      </c>
      <c r="AC459" s="140">
        <v>1.5916158613132201E-12</v>
      </c>
      <c r="AD459" s="140">
        <v>2.3874237567788199E-12</v>
      </c>
      <c r="AE459" s="140">
        <v>-7.50333214840931E-12</v>
      </c>
      <c r="AF459" s="140">
        <v>-4.0927261577897099E-12</v>
      </c>
      <c r="AG459" s="140">
        <v>3.4106027858900599E-13</v>
      </c>
      <c r="AH459" s="140">
        <v>3.29691829368067E-12</v>
      </c>
      <c r="AI459" s="140">
        <v>-1.4551915255911401E-11</v>
      </c>
      <c r="AJ459" s="140">
        <v>-4.7748472178963102E-12</v>
      </c>
      <c r="AK459" s="140">
        <v>1.08237662101126E-11</v>
      </c>
    </row>
    <row r="460" spans="1:37" x14ac:dyDescent="0.3">
      <c r="A460" s="13" t="str">
        <f t="shared" si="7"/>
        <v>SDG_NoInv_Base_ReproTest02acttaxbase</v>
      </c>
      <c r="B460" s="37" t="s">
        <v>220</v>
      </c>
      <c r="C460" s="38" t="s">
        <v>262</v>
      </c>
      <c r="D460" s="38" t="s">
        <v>217</v>
      </c>
      <c r="E460" s="130" t="s">
        <v>218</v>
      </c>
      <c r="F460" s="13">
        <v>94.683488898731298</v>
      </c>
      <c r="G460" s="13">
        <v>83.997983384561707</v>
      </c>
      <c r="H460" s="13">
        <v>84.410976570283907</v>
      </c>
      <c r="I460" s="13">
        <v>85.475434166778896</v>
      </c>
      <c r="J460" s="13">
        <v>87.143299328381801</v>
      </c>
      <c r="K460" s="13">
        <v>88.845175344129302</v>
      </c>
      <c r="L460" s="13">
        <v>90.895130972308607</v>
      </c>
      <c r="M460" s="13">
        <v>93.154775637577401</v>
      </c>
      <c r="N460" s="13">
        <v>95.920703885348601</v>
      </c>
      <c r="O460" s="13">
        <v>98.0019503123806</v>
      </c>
      <c r="P460" s="13">
        <v>101.30439477325601</v>
      </c>
      <c r="Q460" s="13">
        <v>104.88696921032999</v>
      </c>
      <c r="R460" s="13">
        <v>108.884193450414</v>
      </c>
      <c r="S460" s="13">
        <v>112.843304457248</v>
      </c>
      <c r="T460" s="13">
        <v>117.082143626236</v>
      </c>
      <c r="U460" s="13">
        <v>122.034213355521</v>
      </c>
      <c r="V460" s="13">
        <v>126.93748927587001</v>
      </c>
      <c r="W460" s="13">
        <v>131.921605358481</v>
      </c>
      <c r="X460" s="13">
        <v>137.11357962780099</v>
      </c>
      <c r="Y460" s="13">
        <v>142.48564735180301</v>
      </c>
      <c r="Z460" s="13">
        <v>148.04672905878999</v>
      </c>
      <c r="AA460" s="13">
        <v>153.46102426219699</v>
      </c>
      <c r="AB460" s="13">
        <v>159.13104696181301</v>
      </c>
      <c r="AC460" s="13">
        <v>164.65431836758401</v>
      </c>
      <c r="AD460" s="13">
        <v>170.22290764505399</v>
      </c>
      <c r="AE460" s="13">
        <v>175.98703967646799</v>
      </c>
      <c r="AF460" s="13">
        <v>181.89790113795701</v>
      </c>
      <c r="AG460" s="13">
        <v>187.68021000562501</v>
      </c>
      <c r="AH460" s="13">
        <v>188.366520107821</v>
      </c>
      <c r="AI460" s="13">
        <v>188.39279532109799</v>
      </c>
      <c r="AJ460" s="13">
        <v>187.850876159183</v>
      </c>
      <c r="AK460" s="13">
        <v>186.82771882856301</v>
      </c>
    </row>
    <row r="461" spans="1:37" x14ac:dyDescent="0.3">
      <c r="A461" s="13" t="str">
        <f t="shared" si="7"/>
        <v>SDG_NoInv_Base_ReproTest02comtaxbase</v>
      </c>
      <c r="B461" s="37" t="s">
        <v>220</v>
      </c>
      <c r="C461" s="38" t="s">
        <v>262</v>
      </c>
      <c r="D461" s="38" t="s">
        <v>226</v>
      </c>
      <c r="E461" s="130" t="s">
        <v>218</v>
      </c>
      <c r="F461" s="13">
        <v>497.90817031404998</v>
      </c>
      <c r="G461" s="13">
        <v>448.29761945596999</v>
      </c>
      <c r="H461" s="13">
        <v>447.50594805729298</v>
      </c>
      <c r="I461" s="13">
        <v>451.251991314978</v>
      </c>
      <c r="J461" s="13">
        <v>459.97254839951</v>
      </c>
      <c r="K461" s="13">
        <v>468.35177726391902</v>
      </c>
      <c r="L461" s="13">
        <v>478.67810921799799</v>
      </c>
      <c r="M461" s="13">
        <v>490.03698406920603</v>
      </c>
      <c r="N461" s="13">
        <v>503.43740805502301</v>
      </c>
      <c r="O461" s="13">
        <v>518.88134478236202</v>
      </c>
      <c r="P461" s="13">
        <v>534.91706439893198</v>
      </c>
      <c r="Q461" s="13">
        <v>550.72076243415904</v>
      </c>
      <c r="R461" s="13">
        <v>569.05680935386795</v>
      </c>
      <c r="S461" s="13">
        <v>587.10613307154699</v>
      </c>
      <c r="T461" s="13">
        <v>606.62686071988799</v>
      </c>
      <c r="U461" s="13">
        <v>629.02664614793605</v>
      </c>
      <c r="V461" s="13">
        <v>650.64029919039297</v>
      </c>
      <c r="W461" s="13">
        <v>673.00385960521305</v>
      </c>
      <c r="X461" s="13">
        <v>696.29311856369395</v>
      </c>
      <c r="Y461" s="13">
        <v>719.04156621226196</v>
      </c>
      <c r="Z461" s="13">
        <v>742.66964960789903</v>
      </c>
      <c r="AA461" s="13">
        <v>765.36474457895497</v>
      </c>
      <c r="AB461" s="13">
        <v>791.45533980875302</v>
      </c>
      <c r="AC461" s="13">
        <v>815.74960360857597</v>
      </c>
      <c r="AD461" s="13">
        <v>839.87287511574505</v>
      </c>
      <c r="AE461" s="13">
        <v>864.93653257194205</v>
      </c>
      <c r="AF461" s="13">
        <v>890.99037388810598</v>
      </c>
      <c r="AG461" s="13">
        <v>917.33298643997603</v>
      </c>
      <c r="AH461" s="13">
        <v>918.95722270624003</v>
      </c>
      <c r="AI461" s="13">
        <v>918.26730990937494</v>
      </c>
      <c r="AJ461" s="13">
        <v>915.40138806845903</v>
      </c>
      <c r="AK461" s="13">
        <v>911.06548679980096</v>
      </c>
    </row>
    <row r="462" spans="1:37" s="33" customFormat="1" x14ac:dyDescent="0.3">
      <c r="A462" s="13" t="str">
        <f t="shared" si="7"/>
        <v>SDG_NoInv_Base_ReproTest02DIRTAXbase</v>
      </c>
      <c r="B462" s="37" t="s">
        <v>220</v>
      </c>
      <c r="C462" s="38" t="s">
        <v>262</v>
      </c>
      <c r="D462" s="38" t="s">
        <v>227</v>
      </c>
      <c r="E462" s="130" t="s">
        <v>218</v>
      </c>
      <c r="F462" s="13">
        <v>784.14526173304796</v>
      </c>
      <c r="G462" s="13">
        <v>771.78829722593002</v>
      </c>
      <c r="H462" s="13">
        <v>771.36629053723095</v>
      </c>
      <c r="I462" s="13">
        <v>785.62130615053002</v>
      </c>
      <c r="J462" s="13">
        <v>797.34059648447203</v>
      </c>
      <c r="K462" s="13">
        <v>809.85460814397095</v>
      </c>
      <c r="L462" s="13">
        <v>824.37202237051702</v>
      </c>
      <c r="M462" s="13">
        <v>839.87146740001504</v>
      </c>
      <c r="N462" s="13">
        <v>856.07660973447696</v>
      </c>
      <c r="O462" s="13">
        <v>875.35979862472004</v>
      </c>
      <c r="P462" s="13">
        <v>895.63282866665395</v>
      </c>
      <c r="Q462" s="13">
        <v>915.94834745041305</v>
      </c>
      <c r="R462" s="13">
        <v>938.51285770243396</v>
      </c>
      <c r="S462" s="13">
        <v>962.728100478383</v>
      </c>
      <c r="T462" s="13">
        <v>987.94530736916499</v>
      </c>
      <c r="U462" s="13">
        <v>1015.71680392697</v>
      </c>
      <c r="V462" s="13">
        <v>1044.30488115346</v>
      </c>
      <c r="W462" s="13">
        <v>1073.55024266295</v>
      </c>
      <c r="X462" s="13">
        <v>1104.44780413999</v>
      </c>
      <c r="Y462" s="13">
        <v>1134.39327458756</v>
      </c>
      <c r="Z462" s="13">
        <v>1164.2705579717699</v>
      </c>
      <c r="AA462" s="13">
        <v>1194.96028339534</v>
      </c>
      <c r="AB462" s="13">
        <v>1226.6592528947001</v>
      </c>
      <c r="AC462" s="13">
        <v>1258.8348327827</v>
      </c>
      <c r="AD462" s="13">
        <v>1291.0186898386401</v>
      </c>
      <c r="AE462" s="13">
        <v>1324.1342537233299</v>
      </c>
      <c r="AF462" s="13">
        <v>1358.6702979184199</v>
      </c>
      <c r="AG462" s="13">
        <v>1394.6855220519401</v>
      </c>
      <c r="AH462" s="13">
        <v>1412.2497780874701</v>
      </c>
      <c r="AI462" s="13">
        <v>1416.44823036958</v>
      </c>
      <c r="AJ462" s="13">
        <v>1419.49329456643</v>
      </c>
      <c r="AK462" s="13">
        <v>1421.0406170784299</v>
      </c>
    </row>
    <row r="463" spans="1:37" s="33" customFormat="1" x14ac:dyDescent="0.3">
      <c r="A463" s="13" t="str">
        <f t="shared" si="7"/>
        <v>SDG_NoInv_Base_ReproTest02FACINCbase</v>
      </c>
      <c r="B463" s="37" t="s">
        <v>220</v>
      </c>
      <c r="C463" s="38" t="s">
        <v>262</v>
      </c>
      <c r="D463" s="38" t="s">
        <v>228</v>
      </c>
      <c r="E463" s="130" t="s">
        <v>218</v>
      </c>
      <c r="F463" s="13">
        <v>108.72526139301399</v>
      </c>
      <c r="G463" s="13">
        <v>98.129396972178498</v>
      </c>
      <c r="H463" s="13">
        <v>101.968729814819</v>
      </c>
      <c r="I463" s="13">
        <v>104.613456809368</v>
      </c>
      <c r="J463" s="13">
        <v>106.887963638879</v>
      </c>
      <c r="K463" s="13">
        <v>109.271210489155</v>
      </c>
      <c r="L463" s="13">
        <v>111.822256303822</v>
      </c>
      <c r="M463" s="13">
        <v>114.485110552555</v>
      </c>
      <c r="N463" s="13">
        <v>117.670075915108</v>
      </c>
      <c r="O463" s="13">
        <v>122.02100710579499</v>
      </c>
      <c r="P463" s="13">
        <v>125.98529280595901</v>
      </c>
      <c r="Q463" s="13">
        <v>129.80094115721701</v>
      </c>
      <c r="R463" s="13">
        <v>134.10663952283099</v>
      </c>
      <c r="S463" s="13">
        <v>138.63437679475601</v>
      </c>
      <c r="T463" s="13">
        <v>143.411713230293</v>
      </c>
      <c r="U463" s="13">
        <v>148.94168646808001</v>
      </c>
      <c r="V463" s="13">
        <v>154.45333901265599</v>
      </c>
      <c r="W463" s="13">
        <v>160.00364106551899</v>
      </c>
      <c r="X463" s="13">
        <v>165.52912636816399</v>
      </c>
      <c r="Y463" s="13">
        <v>171.100808767579</v>
      </c>
      <c r="Z463" s="13">
        <v>177.36461813496999</v>
      </c>
      <c r="AA463" s="13">
        <v>183.16091319976599</v>
      </c>
      <c r="AB463" s="13">
        <v>190.74580868888199</v>
      </c>
      <c r="AC463" s="13">
        <v>197.488099454837</v>
      </c>
      <c r="AD463" s="13">
        <v>203.590902108319</v>
      </c>
      <c r="AE463" s="13">
        <v>209.79379359869699</v>
      </c>
      <c r="AF463" s="13">
        <v>216.06537672166499</v>
      </c>
      <c r="AG463" s="13">
        <v>221.20404366923799</v>
      </c>
      <c r="AH463" s="13">
        <v>223.96853302438501</v>
      </c>
      <c r="AI463" s="13">
        <v>224.936396645229</v>
      </c>
      <c r="AJ463" s="13">
        <v>224.67026192592999</v>
      </c>
      <c r="AK463" s="13">
        <v>223.60233853800901</v>
      </c>
    </row>
    <row r="464" spans="1:37" s="33" customFormat="1" x14ac:dyDescent="0.3">
      <c r="A464" s="13" t="str">
        <f t="shared" si="7"/>
        <v>SDG_NoInv_Base_ReproTest02TRNSFRbase</v>
      </c>
      <c r="B464" s="37" t="s">
        <v>220</v>
      </c>
      <c r="C464" s="38" t="s">
        <v>262</v>
      </c>
      <c r="D464" s="38" t="s">
        <v>229</v>
      </c>
      <c r="E464" s="130" t="s">
        <v>218</v>
      </c>
      <c r="F464" s="13">
        <v>-48.3117601953644</v>
      </c>
      <c r="G464" s="13">
        <v>-49.500066358220302</v>
      </c>
      <c r="H464" s="13">
        <v>-50.154768613862601</v>
      </c>
      <c r="I464" s="13">
        <v>-49.948742428150098</v>
      </c>
      <c r="J464" s="13">
        <v>-49.998985604281899</v>
      </c>
      <c r="K464" s="13">
        <v>-50.114733054921103</v>
      </c>
      <c r="L464" s="13">
        <v>-50.271943133417103</v>
      </c>
      <c r="M464" s="13">
        <v>-50.556602663313001</v>
      </c>
      <c r="N464" s="13">
        <v>-50.8023956368814</v>
      </c>
      <c r="O464" s="13">
        <v>-52.537729652175898</v>
      </c>
      <c r="P464" s="13">
        <v>-52.978564725377502</v>
      </c>
      <c r="Q464" s="13">
        <v>-53.074822200605396</v>
      </c>
      <c r="R464" s="13">
        <v>-53.105830614185599</v>
      </c>
      <c r="S464" s="13">
        <v>-53.155094205896098</v>
      </c>
      <c r="T464" s="13">
        <v>-53.250200952325599</v>
      </c>
      <c r="U464" s="13">
        <v>-53.354524419534201</v>
      </c>
      <c r="V464" s="13">
        <v>-53.366403978787297</v>
      </c>
      <c r="W464" s="13">
        <v>-53.455354170908102</v>
      </c>
      <c r="X464" s="13">
        <v>-53.617884888276301</v>
      </c>
      <c r="Y464" s="13">
        <v>-53.603623101034003</v>
      </c>
      <c r="Z464" s="13">
        <v>-53.512669319693302</v>
      </c>
      <c r="AA464" s="13">
        <v>-53.560496709665102</v>
      </c>
      <c r="AB464" s="13">
        <v>-53.927709031207499</v>
      </c>
      <c r="AC464" s="13">
        <v>-54.106642908763199</v>
      </c>
      <c r="AD464" s="13">
        <v>-54.167929541720802</v>
      </c>
      <c r="AE464" s="13">
        <v>-54.164040335328401</v>
      </c>
      <c r="AF464" s="13">
        <v>-54.150020469795002</v>
      </c>
      <c r="AG464" s="13">
        <v>-54.095477636497897</v>
      </c>
      <c r="AH464" s="13">
        <v>-53.9306770364594</v>
      </c>
      <c r="AI464" s="13">
        <v>-53.452928935253297</v>
      </c>
      <c r="AJ464" s="13">
        <v>-53.094678977483397</v>
      </c>
      <c r="AK464" s="13">
        <v>-52.747538487781597</v>
      </c>
    </row>
    <row r="465" spans="1:37" s="33" customFormat="1" x14ac:dyDescent="0.3">
      <c r="A465" s="13" t="str">
        <f t="shared" si="7"/>
        <v>SDG_NoInv_Base_ReproTest02TRNSFRGR_fromgovtohhd-0</v>
      </c>
      <c r="B465" s="37" t="s">
        <v>220</v>
      </c>
      <c r="C465" s="38" t="s">
        <v>262</v>
      </c>
      <c r="D465" s="130" t="s">
        <v>264</v>
      </c>
      <c r="E465" s="130" t="s">
        <v>84</v>
      </c>
      <c r="F465" s="13">
        <v>0</v>
      </c>
      <c r="G465" s="13" t="s">
        <v>263</v>
      </c>
      <c r="H465" s="13">
        <v>-5.0759606637858098E-2</v>
      </c>
      <c r="I465" s="13">
        <v>3.7216472211804102E-2</v>
      </c>
      <c r="J465" s="13">
        <v>2.79065131399793E-2</v>
      </c>
      <c r="K465" s="13">
        <v>2.38474162009094E-2</v>
      </c>
      <c r="L465" s="13">
        <v>2.6967470234237199E-2</v>
      </c>
      <c r="M465" s="13">
        <v>2.9459998370363501E-2</v>
      </c>
      <c r="N465" s="13">
        <v>2.9412718007589701E-2</v>
      </c>
      <c r="O465" s="13">
        <v>3.1131296017530799E-2</v>
      </c>
      <c r="P465" s="13">
        <v>3.4704642898447803E-2</v>
      </c>
      <c r="Q465" s="13">
        <v>3.5588050265159897E-2</v>
      </c>
      <c r="R465" s="13">
        <v>3.4196378830204502E-2</v>
      </c>
      <c r="S465" s="13">
        <v>3.8755059726975599E-2</v>
      </c>
      <c r="T465" s="13">
        <v>3.8244287322554901E-2</v>
      </c>
      <c r="U465" s="13">
        <v>3.8848006848175E-2</v>
      </c>
      <c r="V465" s="13">
        <v>4.23697516501505E-2</v>
      </c>
      <c r="W465" s="13">
        <v>4.0058579864215599E-2</v>
      </c>
      <c r="X465" s="13">
        <v>4.01391851651825E-2</v>
      </c>
      <c r="Y465" s="13">
        <v>4.0496962050435098E-2</v>
      </c>
      <c r="Z465" s="13">
        <v>3.7279675760817498E-2</v>
      </c>
      <c r="AA465" s="13">
        <v>3.8129957250863898E-2</v>
      </c>
      <c r="AB465" s="13">
        <v>3.62158173294699E-2</v>
      </c>
      <c r="AC465" s="13">
        <v>3.8795584363503402E-2</v>
      </c>
      <c r="AD465" s="13">
        <v>3.5527071801026003E-2</v>
      </c>
      <c r="AE465" s="13">
        <v>3.4941722299268202E-2</v>
      </c>
      <c r="AF465" s="13">
        <v>3.5116796114376E-2</v>
      </c>
      <c r="AG465" s="13">
        <v>3.5318553614171001E-2</v>
      </c>
      <c r="AH465" s="13">
        <v>3.4157223698554402E-2</v>
      </c>
      <c r="AI465" s="13">
        <v>1.00182571805972E-2</v>
      </c>
      <c r="AJ465" s="13">
        <v>5.9400462142406001E-3</v>
      </c>
      <c r="AK465" s="13">
        <v>5.2854157199971798E-3</v>
      </c>
    </row>
    <row r="466" spans="1:37" s="33" customFormat="1" x14ac:dyDescent="0.3">
      <c r="A466" s="13" t="str">
        <f t="shared" si="7"/>
        <v>SDG_NoInv_Base_ReproTest02TRNSFRGR_fromgovtohhd-1</v>
      </c>
      <c r="B466" s="37" t="s">
        <v>220</v>
      </c>
      <c r="C466" s="38" t="s">
        <v>262</v>
      </c>
      <c r="D466" s="130" t="s">
        <v>264</v>
      </c>
      <c r="E466" s="130" t="s">
        <v>85</v>
      </c>
      <c r="F466" s="13">
        <v>0</v>
      </c>
      <c r="G466" s="13" t="s">
        <v>263</v>
      </c>
      <c r="H466" s="13">
        <v>-5.0759606637858098E-2</v>
      </c>
      <c r="I466" s="13">
        <v>3.7216472211804102E-2</v>
      </c>
      <c r="J466" s="13">
        <v>2.79065131399793E-2</v>
      </c>
      <c r="K466" s="13">
        <v>2.38474162009094E-2</v>
      </c>
      <c r="L466" s="13">
        <v>2.6967470234237199E-2</v>
      </c>
      <c r="M466" s="13">
        <v>2.9459998370363501E-2</v>
      </c>
      <c r="N466" s="13">
        <v>2.9412718007589701E-2</v>
      </c>
      <c r="O466" s="13">
        <v>3.1131296017530799E-2</v>
      </c>
      <c r="P466" s="13">
        <v>3.4704642898447803E-2</v>
      </c>
      <c r="Q466" s="13">
        <v>3.5588050265159897E-2</v>
      </c>
      <c r="R466" s="13">
        <v>3.4196378830204502E-2</v>
      </c>
      <c r="S466" s="13">
        <v>3.8755059726975599E-2</v>
      </c>
      <c r="T466" s="13">
        <v>3.8244287322554901E-2</v>
      </c>
      <c r="U466" s="13">
        <v>3.8848006848175E-2</v>
      </c>
      <c r="V466" s="13">
        <v>4.23697516501505E-2</v>
      </c>
      <c r="W466" s="13">
        <v>4.0058579864215599E-2</v>
      </c>
      <c r="X466" s="13">
        <v>4.01391851651825E-2</v>
      </c>
      <c r="Y466" s="13">
        <v>4.0496962050435098E-2</v>
      </c>
      <c r="Z466" s="13">
        <v>3.7279675760817498E-2</v>
      </c>
      <c r="AA466" s="13">
        <v>3.8129957250863898E-2</v>
      </c>
      <c r="AB466" s="13">
        <v>3.62158173294699E-2</v>
      </c>
      <c r="AC466" s="13">
        <v>3.8795584363503402E-2</v>
      </c>
      <c r="AD466" s="13">
        <v>3.5527071801026003E-2</v>
      </c>
      <c r="AE466" s="13">
        <v>3.4941722299268202E-2</v>
      </c>
      <c r="AF466" s="13">
        <v>3.5116796114376E-2</v>
      </c>
      <c r="AG466" s="13">
        <v>3.5318553614171001E-2</v>
      </c>
      <c r="AH466" s="13">
        <v>3.4157223698554402E-2</v>
      </c>
      <c r="AI466" s="13">
        <v>1.00182571805972E-2</v>
      </c>
      <c r="AJ466" s="13">
        <v>5.9400462142406001E-3</v>
      </c>
      <c r="AK466" s="13">
        <v>5.2854157199971798E-3</v>
      </c>
    </row>
    <row r="467" spans="1:37" s="33" customFormat="1" x14ac:dyDescent="0.3">
      <c r="A467" s="13" t="str">
        <f t="shared" si="7"/>
        <v>SDG_NoInv_Base_ReproTest02TRNSFRGR_fromgovtohhd-2</v>
      </c>
      <c r="B467" s="37" t="s">
        <v>220</v>
      </c>
      <c r="C467" s="38" t="s">
        <v>262</v>
      </c>
      <c r="D467" s="130" t="s">
        <v>264</v>
      </c>
      <c r="E467" s="130" t="s">
        <v>86</v>
      </c>
      <c r="F467" s="13">
        <v>0</v>
      </c>
      <c r="G467" s="13" t="s">
        <v>263</v>
      </c>
      <c r="H467" s="13">
        <v>-5.0759606637858098E-2</v>
      </c>
      <c r="I467" s="13">
        <v>3.7216472211804102E-2</v>
      </c>
      <c r="J467" s="13">
        <v>2.79065131399793E-2</v>
      </c>
      <c r="K467" s="13">
        <v>2.38474162009094E-2</v>
      </c>
      <c r="L467" s="13">
        <v>2.6967470234237199E-2</v>
      </c>
      <c r="M467" s="13">
        <v>2.9459998370363501E-2</v>
      </c>
      <c r="N467" s="13">
        <v>2.9412718007589701E-2</v>
      </c>
      <c r="O467" s="13">
        <v>3.1131296017530799E-2</v>
      </c>
      <c r="P467" s="13">
        <v>3.4704642898447803E-2</v>
      </c>
      <c r="Q467" s="13">
        <v>3.5588050265159897E-2</v>
      </c>
      <c r="R467" s="13">
        <v>3.4196378830204502E-2</v>
      </c>
      <c r="S467" s="13">
        <v>3.8755059726975599E-2</v>
      </c>
      <c r="T467" s="13">
        <v>3.8244287322554901E-2</v>
      </c>
      <c r="U467" s="13">
        <v>3.8848006848175E-2</v>
      </c>
      <c r="V467" s="13">
        <v>4.23697516501505E-2</v>
      </c>
      <c r="W467" s="13">
        <v>4.0058579864215599E-2</v>
      </c>
      <c r="X467" s="13">
        <v>4.01391851651825E-2</v>
      </c>
      <c r="Y467" s="13">
        <v>4.0496962050435098E-2</v>
      </c>
      <c r="Z467" s="13">
        <v>3.7279675760817498E-2</v>
      </c>
      <c r="AA467" s="13">
        <v>3.8129957250863898E-2</v>
      </c>
      <c r="AB467" s="13">
        <v>3.62158173294699E-2</v>
      </c>
      <c r="AC467" s="13">
        <v>3.8795584363503402E-2</v>
      </c>
      <c r="AD467" s="13">
        <v>3.5527071801026003E-2</v>
      </c>
      <c r="AE467" s="13">
        <v>3.4941722299268202E-2</v>
      </c>
      <c r="AF467" s="13">
        <v>3.5116796114376E-2</v>
      </c>
      <c r="AG467" s="13">
        <v>3.5318553614171001E-2</v>
      </c>
      <c r="AH467" s="13">
        <v>3.4157223698554402E-2</v>
      </c>
      <c r="AI467" s="13">
        <v>1.00182571805972E-2</v>
      </c>
      <c r="AJ467" s="13">
        <v>5.9400462142406001E-3</v>
      </c>
      <c r="AK467" s="13">
        <v>5.2854157199971798E-3</v>
      </c>
    </row>
    <row r="468" spans="1:37" s="33" customFormat="1" x14ac:dyDescent="0.3">
      <c r="A468" s="13" t="str">
        <f t="shared" si="7"/>
        <v>SDG_NoInv_Base_ReproTest02TRNSFRGR_fromgovtohhd-3</v>
      </c>
      <c r="B468" s="37" t="s">
        <v>220</v>
      </c>
      <c r="C468" s="38" t="s">
        <v>262</v>
      </c>
      <c r="D468" s="130" t="s">
        <v>264</v>
      </c>
      <c r="E468" s="130" t="s">
        <v>87</v>
      </c>
      <c r="F468" s="13">
        <v>0</v>
      </c>
      <c r="G468" s="13" t="s">
        <v>263</v>
      </c>
      <c r="H468" s="13">
        <v>-5.0759606637858098E-2</v>
      </c>
      <c r="I468" s="13">
        <v>3.7216472211804102E-2</v>
      </c>
      <c r="J468" s="13">
        <v>2.79065131399793E-2</v>
      </c>
      <c r="K468" s="13">
        <v>2.38474162009094E-2</v>
      </c>
      <c r="L468" s="13">
        <v>2.6967470234237199E-2</v>
      </c>
      <c r="M468" s="13">
        <v>2.9459998370363501E-2</v>
      </c>
      <c r="N468" s="13">
        <v>2.9412718007589701E-2</v>
      </c>
      <c r="O468" s="13">
        <v>3.1131296017530799E-2</v>
      </c>
      <c r="P468" s="13">
        <v>3.4704642898447803E-2</v>
      </c>
      <c r="Q468" s="13">
        <v>3.5588050265159897E-2</v>
      </c>
      <c r="R468" s="13">
        <v>3.4196378830204502E-2</v>
      </c>
      <c r="S468" s="13">
        <v>3.8755059726975599E-2</v>
      </c>
      <c r="T468" s="13">
        <v>3.8244287322554901E-2</v>
      </c>
      <c r="U468" s="13">
        <v>3.8848006848175E-2</v>
      </c>
      <c r="V468" s="13">
        <v>4.23697516501505E-2</v>
      </c>
      <c r="W468" s="13">
        <v>4.0058579864215599E-2</v>
      </c>
      <c r="X468" s="13">
        <v>4.01391851651825E-2</v>
      </c>
      <c r="Y468" s="13">
        <v>4.0496962050435098E-2</v>
      </c>
      <c r="Z468" s="13">
        <v>3.7279675760817498E-2</v>
      </c>
      <c r="AA468" s="13">
        <v>3.8129957250863898E-2</v>
      </c>
      <c r="AB468" s="13">
        <v>3.62158173294699E-2</v>
      </c>
      <c r="AC468" s="13">
        <v>3.8795584363503402E-2</v>
      </c>
      <c r="AD468" s="13">
        <v>3.5527071801026003E-2</v>
      </c>
      <c r="AE468" s="13">
        <v>3.4941722299268202E-2</v>
      </c>
      <c r="AF468" s="13">
        <v>3.5116796114376E-2</v>
      </c>
      <c r="AG468" s="13">
        <v>3.5318553614171001E-2</v>
      </c>
      <c r="AH468" s="13">
        <v>3.4157223698554402E-2</v>
      </c>
      <c r="AI468" s="13">
        <v>1.00182571805972E-2</v>
      </c>
      <c r="AJ468" s="13">
        <v>5.9400462142406001E-3</v>
      </c>
      <c r="AK468" s="13">
        <v>5.2854157199971798E-3</v>
      </c>
    </row>
    <row r="469" spans="1:37" s="33" customFormat="1" x14ac:dyDescent="0.3">
      <c r="A469" s="13" t="str">
        <f t="shared" si="7"/>
        <v>SDG_NoInv_Base_ReproTest02TRNSFRGR_fromgovtohhd-4</v>
      </c>
      <c r="B469" s="37" t="s">
        <v>220</v>
      </c>
      <c r="C469" s="38" t="s">
        <v>262</v>
      </c>
      <c r="D469" s="130" t="s">
        <v>264</v>
      </c>
      <c r="E469" s="130" t="s">
        <v>88</v>
      </c>
      <c r="F469" s="13">
        <v>0</v>
      </c>
      <c r="G469" s="13" t="s">
        <v>263</v>
      </c>
      <c r="H469" s="13">
        <v>-5.0759606637858098E-2</v>
      </c>
      <c r="I469" s="13">
        <v>3.7216472211804102E-2</v>
      </c>
      <c r="J469" s="13">
        <v>2.79065131399793E-2</v>
      </c>
      <c r="K469" s="13">
        <v>2.38474162009094E-2</v>
      </c>
      <c r="L469" s="13">
        <v>2.6967470234237199E-2</v>
      </c>
      <c r="M469" s="13">
        <v>2.9459998370363501E-2</v>
      </c>
      <c r="N469" s="13">
        <v>2.9412718007589701E-2</v>
      </c>
      <c r="O469" s="13">
        <v>3.1131296017530799E-2</v>
      </c>
      <c r="P469" s="13">
        <v>3.4704642898447803E-2</v>
      </c>
      <c r="Q469" s="13">
        <v>3.5588050265159897E-2</v>
      </c>
      <c r="R469" s="13">
        <v>3.4196378830204502E-2</v>
      </c>
      <c r="S469" s="13">
        <v>3.8755059726975599E-2</v>
      </c>
      <c r="T469" s="13">
        <v>3.8244287322554901E-2</v>
      </c>
      <c r="U469" s="13">
        <v>3.8848006848175E-2</v>
      </c>
      <c r="V469" s="13">
        <v>4.23697516501505E-2</v>
      </c>
      <c r="W469" s="13">
        <v>4.0058579864215599E-2</v>
      </c>
      <c r="X469" s="13">
        <v>4.01391851651825E-2</v>
      </c>
      <c r="Y469" s="13">
        <v>4.0496962050435098E-2</v>
      </c>
      <c r="Z469" s="13">
        <v>3.7279675760817498E-2</v>
      </c>
      <c r="AA469" s="13">
        <v>3.8129957250863898E-2</v>
      </c>
      <c r="AB469" s="13">
        <v>3.62158173294699E-2</v>
      </c>
      <c r="AC469" s="13">
        <v>3.8795584363503402E-2</v>
      </c>
      <c r="AD469" s="13">
        <v>3.5527071801026003E-2</v>
      </c>
      <c r="AE469" s="13">
        <v>3.4941722299268202E-2</v>
      </c>
      <c r="AF469" s="13">
        <v>3.5116796114376E-2</v>
      </c>
      <c r="AG469" s="13">
        <v>3.5318553614171001E-2</v>
      </c>
      <c r="AH469" s="13">
        <v>3.4157223698554402E-2</v>
      </c>
      <c r="AI469" s="13">
        <v>1.00182571805972E-2</v>
      </c>
      <c r="AJ469" s="13">
        <v>5.9400462142406001E-3</v>
      </c>
      <c r="AK469" s="13">
        <v>5.2854157199971798E-3</v>
      </c>
    </row>
    <row r="470" spans="1:37" s="33" customFormat="1" x14ac:dyDescent="0.3">
      <c r="A470" s="13" t="str">
        <f t="shared" si="7"/>
        <v>SDG_NoInv_Base_ReproTest02TRNSFRGR_fromgovtohhd-5</v>
      </c>
      <c r="B470" s="37" t="s">
        <v>220</v>
      </c>
      <c r="C470" s="38" t="s">
        <v>262</v>
      </c>
      <c r="D470" s="130" t="s">
        <v>264</v>
      </c>
      <c r="E470" s="130" t="s">
        <v>89</v>
      </c>
      <c r="F470" s="13">
        <v>0</v>
      </c>
      <c r="G470" s="13" t="s">
        <v>263</v>
      </c>
      <c r="H470" s="13">
        <v>-5.0759606637858098E-2</v>
      </c>
      <c r="I470" s="13">
        <v>3.7216472211804102E-2</v>
      </c>
      <c r="J470" s="13">
        <v>2.79065131399793E-2</v>
      </c>
      <c r="K470" s="13">
        <v>2.38474162009094E-2</v>
      </c>
      <c r="L470" s="13">
        <v>2.6967470234237199E-2</v>
      </c>
      <c r="M470" s="13">
        <v>2.9459998370363501E-2</v>
      </c>
      <c r="N470" s="13">
        <v>2.9412718007589701E-2</v>
      </c>
      <c r="O470" s="13">
        <v>3.1131296017530799E-2</v>
      </c>
      <c r="P470" s="13">
        <v>3.4704642898447803E-2</v>
      </c>
      <c r="Q470" s="13">
        <v>3.5588050265159897E-2</v>
      </c>
      <c r="R470" s="13">
        <v>3.4196378830204502E-2</v>
      </c>
      <c r="S470" s="13">
        <v>3.8755059726975599E-2</v>
      </c>
      <c r="T470" s="13">
        <v>3.8244287322554901E-2</v>
      </c>
      <c r="U470" s="13">
        <v>3.8848006848175E-2</v>
      </c>
      <c r="V470" s="13">
        <v>4.23697516501505E-2</v>
      </c>
      <c r="W470" s="13">
        <v>4.0058579864215599E-2</v>
      </c>
      <c r="X470" s="13">
        <v>4.01391851651825E-2</v>
      </c>
      <c r="Y470" s="13">
        <v>4.0496962050435098E-2</v>
      </c>
      <c r="Z470" s="13">
        <v>3.7279675760817498E-2</v>
      </c>
      <c r="AA470" s="13">
        <v>3.8129957250863898E-2</v>
      </c>
      <c r="AB470" s="13">
        <v>3.62158173294699E-2</v>
      </c>
      <c r="AC470" s="13">
        <v>3.8795584363503402E-2</v>
      </c>
      <c r="AD470" s="13">
        <v>3.5527071801026003E-2</v>
      </c>
      <c r="AE470" s="13">
        <v>3.4941722299268202E-2</v>
      </c>
      <c r="AF470" s="13">
        <v>3.5116796114376E-2</v>
      </c>
      <c r="AG470" s="13">
        <v>3.5318553614171001E-2</v>
      </c>
      <c r="AH470" s="13">
        <v>3.4157223698554402E-2</v>
      </c>
      <c r="AI470" s="13">
        <v>1.00182571805972E-2</v>
      </c>
      <c r="AJ470" s="13">
        <v>5.9400462142406001E-3</v>
      </c>
      <c r="AK470" s="13">
        <v>5.2854157199971798E-3</v>
      </c>
    </row>
    <row r="471" spans="1:37" s="33" customFormat="1" x14ac:dyDescent="0.3">
      <c r="A471" s="13" t="str">
        <f t="shared" si="7"/>
        <v>SDG_NoInv_Base_ReproTest02TRNSFRGR_fromgovtohhd-6</v>
      </c>
      <c r="B471" s="37" t="s">
        <v>220</v>
      </c>
      <c r="C471" s="38" t="s">
        <v>262</v>
      </c>
      <c r="D471" s="130" t="s">
        <v>264</v>
      </c>
      <c r="E471" s="130" t="s">
        <v>90</v>
      </c>
      <c r="F471" s="13">
        <v>0</v>
      </c>
      <c r="G471" s="13" t="s">
        <v>263</v>
      </c>
      <c r="H471" s="13">
        <v>-5.0759606637858098E-2</v>
      </c>
      <c r="I471" s="13">
        <v>3.7216472211804102E-2</v>
      </c>
      <c r="J471" s="13">
        <v>2.79065131399793E-2</v>
      </c>
      <c r="K471" s="13">
        <v>2.38474162009094E-2</v>
      </c>
      <c r="L471" s="13">
        <v>2.6967470234237199E-2</v>
      </c>
      <c r="M471" s="13">
        <v>2.9459998370363501E-2</v>
      </c>
      <c r="N471" s="13">
        <v>2.9412718007589701E-2</v>
      </c>
      <c r="O471" s="13">
        <v>3.1131296017530799E-2</v>
      </c>
      <c r="P471" s="13">
        <v>3.4704642898447803E-2</v>
      </c>
      <c r="Q471" s="13">
        <v>3.5588050265159897E-2</v>
      </c>
      <c r="R471" s="13">
        <v>3.4196378830204502E-2</v>
      </c>
      <c r="S471" s="13">
        <v>3.8755059726975599E-2</v>
      </c>
      <c r="T471" s="13">
        <v>3.8244287322554901E-2</v>
      </c>
      <c r="U471" s="13">
        <v>3.8848006848175E-2</v>
      </c>
      <c r="V471" s="13">
        <v>4.23697516501505E-2</v>
      </c>
      <c r="W471" s="13">
        <v>4.0058579864215599E-2</v>
      </c>
      <c r="X471" s="13">
        <v>4.01391851651825E-2</v>
      </c>
      <c r="Y471" s="13">
        <v>4.0496962050435098E-2</v>
      </c>
      <c r="Z471" s="13">
        <v>3.7279675760817498E-2</v>
      </c>
      <c r="AA471" s="13">
        <v>3.8129957250863898E-2</v>
      </c>
      <c r="AB471" s="13">
        <v>3.62158173294699E-2</v>
      </c>
      <c r="AC471" s="13">
        <v>3.8795584363503402E-2</v>
      </c>
      <c r="AD471" s="13">
        <v>3.5527071801026003E-2</v>
      </c>
      <c r="AE471" s="13">
        <v>3.4941722299268202E-2</v>
      </c>
      <c r="AF471" s="13">
        <v>3.5116796114376E-2</v>
      </c>
      <c r="AG471" s="13">
        <v>3.5318553614171001E-2</v>
      </c>
      <c r="AH471" s="13">
        <v>3.4157223698554402E-2</v>
      </c>
      <c r="AI471" s="13">
        <v>1.00182571805972E-2</v>
      </c>
      <c r="AJ471" s="13">
        <v>5.9400462142406001E-3</v>
      </c>
      <c r="AK471" s="13">
        <v>5.2854157199971798E-3</v>
      </c>
    </row>
    <row r="472" spans="1:37" s="33" customFormat="1" x14ac:dyDescent="0.3">
      <c r="A472" s="13" t="str">
        <f t="shared" si="7"/>
        <v>SDG_NoInv_Base_ReproTest02TRNSFRGR_fromgovtohhd-7</v>
      </c>
      <c r="B472" s="37" t="s">
        <v>220</v>
      </c>
      <c r="C472" s="38" t="s">
        <v>262</v>
      </c>
      <c r="D472" s="130" t="s">
        <v>264</v>
      </c>
      <c r="E472" s="130" t="s">
        <v>91</v>
      </c>
      <c r="F472" s="13">
        <v>0</v>
      </c>
      <c r="G472" s="13" t="s">
        <v>263</v>
      </c>
      <c r="H472" s="13">
        <v>-5.0759606637858098E-2</v>
      </c>
      <c r="I472" s="13">
        <v>3.7216472211804102E-2</v>
      </c>
      <c r="J472" s="13">
        <v>2.79065131399793E-2</v>
      </c>
      <c r="K472" s="13">
        <v>2.38474162009094E-2</v>
      </c>
      <c r="L472" s="13">
        <v>2.6967470234237199E-2</v>
      </c>
      <c r="M472" s="13">
        <v>2.9459998370363501E-2</v>
      </c>
      <c r="N472" s="13">
        <v>2.9412718007589701E-2</v>
      </c>
      <c r="O472" s="13">
        <v>3.1131296017530799E-2</v>
      </c>
      <c r="P472" s="13">
        <v>3.4704642898447803E-2</v>
      </c>
      <c r="Q472" s="13">
        <v>3.5588050265159897E-2</v>
      </c>
      <c r="R472" s="13">
        <v>3.4196378830204502E-2</v>
      </c>
      <c r="S472" s="13">
        <v>3.8755059726975599E-2</v>
      </c>
      <c r="T472" s="13">
        <v>3.8244287322554901E-2</v>
      </c>
      <c r="U472" s="13">
        <v>3.8848006848175E-2</v>
      </c>
      <c r="V472" s="13">
        <v>4.23697516501505E-2</v>
      </c>
      <c r="W472" s="13">
        <v>4.0058579864215599E-2</v>
      </c>
      <c r="X472" s="13">
        <v>4.01391851651825E-2</v>
      </c>
      <c r="Y472" s="13">
        <v>4.0496962050435098E-2</v>
      </c>
      <c r="Z472" s="13">
        <v>3.7279675760817498E-2</v>
      </c>
      <c r="AA472" s="13">
        <v>3.8129957250863898E-2</v>
      </c>
      <c r="AB472" s="13">
        <v>3.62158173294699E-2</v>
      </c>
      <c r="AC472" s="13">
        <v>3.8795584363503402E-2</v>
      </c>
      <c r="AD472" s="13">
        <v>3.5527071801026003E-2</v>
      </c>
      <c r="AE472" s="13">
        <v>3.4941722299268202E-2</v>
      </c>
      <c r="AF472" s="13">
        <v>3.5116796114376E-2</v>
      </c>
      <c r="AG472" s="13">
        <v>3.5318553614171001E-2</v>
      </c>
      <c r="AH472" s="13">
        <v>3.4157223698554402E-2</v>
      </c>
      <c r="AI472" s="13">
        <v>1.00182571805972E-2</v>
      </c>
      <c r="AJ472" s="13">
        <v>5.9400462142406001E-3</v>
      </c>
      <c r="AK472" s="13">
        <v>5.2854157199971798E-3</v>
      </c>
    </row>
    <row r="473" spans="1:37" s="33" customFormat="1" x14ac:dyDescent="0.3">
      <c r="A473" s="13" t="str">
        <f t="shared" si="7"/>
        <v>SDG_NoInv_Base_ReproTest02TRNSFRGR_fromgovtohhd-8</v>
      </c>
      <c r="B473" s="37" t="s">
        <v>220</v>
      </c>
      <c r="C473" s="38" t="s">
        <v>262</v>
      </c>
      <c r="D473" s="130" t="s">
        <v>264</v>
      </c>
      <c r="E473" s="130" t="s">
        <v>92</v>
      </c>
      <c r="F473" s="13">
        <v>0</v>
      </c>
      <c r="G473" s="13" t="s">
        <v>263</v>
      </c>
      <c r="H473" s="13">
        <v>-5.0759606637858098E-2</v>
      </c>
      <c r="I473" s="13">
        <v>3.7216472211804102E-2</v>
      </c>
      <c r="J473" s="13">
        <v>2.79065131399793E-2</v>
      </c>
      <c r="K473" s="13">
        <v>2.38474162009094E-2</v>
      </c>
      <c r="L473" s="13">
        <v>2.6967470234237199E-2</v>
      </c>
      <c r="M473" s="13">
        <v>2.9459998370363501E-2</v>
      </c>
      <c r="N473" s="13">
        <v>2.9412718007589701E-2</v>
      </c>
      <c r="O473" s="13">
        <v>3.1131296017530799E-2</v>
      </c>
      <c r="P473" s="13">
        <v>3.4704642898447803E-2</v>
      </c>
      <c r="Q473" s="13">
        <v>3.5588050265159897E-2</v>
      </c>
      <c r="R473" s="13">
        <v>3.4196378830204502E-2</v>
      </c>
      <c r="S473" s="13">
        <v>3.8755059726975599E-2</v>
      </c>
      <c r="T473" s="13">
        <v>3.8244287322554901E-2</v>
      </c>
      <c r="U473" s="13">
        <v>3.8848006848175E-2</v>
      </c>
      <c r="V473" s="13">
        <v>4.23697516501505E-2</v>
      </c>
      <c r="W473" s="13">
        <v>4.0058579864215599E-2</v>
      </c>
      <c r="X473" s="13">
        <v>4.01391851651825E-2</v>
      </c>
      <c r="Y473" s="13">
        <v>4.0496962050435098E-2</v>
      </c>
      <c r="Z473" s="13">
        <v>3.7279675760817498E-2</v>
      </c>
      <c r="AA473" s="13">
        <v>3.8129957250863898E-2</v>
      </c>
      <c r="AB473" s="13">
        <v>3.62158173294699E-2</v>
      </c>
      <c r="AC473" s="13">
        <v>3.8795584363503402E-2</v>
      </c>
      <c r="AD473" s="13">
        <v>3.5527071801026003E-2</v>
      </c>
      <c r="AE473" s="13">
        <v>3.4941722299268202E-2</v>
      </c>
      <c r="AF473" s="13">
        <v>3.5116796114376E-2</v>
      </c>
      <c r="AG473" s="13">
        <v>3.5318553614171001E-2</v>
      </c>
      <c r="AH473" s="13">
        <v>3.4157223698554402E-2</v>
      </c>
      <c r="AI473" s="13">
        <v>1.00182571805972E-2</v>
      </c>
      <c r="AJ473" s="13">
        <v>5.9400462142406001E-3</v>
      </c>
      <c r="AK473" s="13">
        <v>5.2854157199971798E-3</v>
      </c>
    </row>
    <row r="474" spans="1:37" s="33" customFormat="1" x14ac:dyDescent="0.3">
      <c r="A474" s="13" t="str">
        <f t="shared" si="7"/>
        <v>SDG_NoInv_Base_ReproTest02TRNSFRGR_fromgovtohhd-9</v>
      </c>
      <c r="B474" s="37" t="s">
        <v>220</v>
      </c>
      <c r="C474" s="38" t="s">
        <v>262</v>
      </c>
      <c r="D474" s="130" t="s">
        <v>264</v>
      </c>
      <c r="E474" s="130" t="s">
        <v>93</v>
      </c>
      <c r="F474" s="13">
        <v>0</v>
      </c>
      <c r="G474" s="13" t="s">
        <v>263</v>
      </c>
      <c r="H474" s="13">
        <v>-5.0759606637858098E-2</v>
      </c>
      <c r="I474" s="13">
        <v>3.7216472211804102E-2</v>
      </c>
      <c r="J474" s="13">
        <v>2.79065131399793E-2</v>
      </c>
      <c r="K474" s="13">
        <v>2.38474162009094E-2</v>
      </c>
      <c r="L474" s="13">
        <v>2.6967470234237199E-2</v>
      </c>
      <c r="M474" s="13">
        <v>2.9459998370363501E-2</v>
      </c>
      <c r="N474" s="13">
        <v>2.9412718007589701E-2</v>
      </c>
      <c r="O474" s="13">
        <v>3.1131296017530799E-2</v>
      </c>
      <c r="P474" s="13">
        <v>3.4704642898447803E-2</v>
      </c>
      <c r="Q474" s="13">
        <v>3.5588050265159897E-2</v>
      </c>
      <c r="R474" s="13">
        <v>3.4196378830204502E-2</v>
      </c>
      <c r="S474" s="13">
        <v>3.8755059726975599E-2</v>
      </c>
      <c r="T474" s="13">
        <v>3.8244287322554901E-2</v>
      </c>
      <c r="U474" s="13">
        <v>3.8848006848175E-2</v>
      </c>
      <c r="V474" s="13">
        <v>4.23697516501505E-2</v>
      </c>
      <c r="W474" s="13">
        <v>4.0058579864215599E-2</v>
      </c>
      <c r="X474" s="13">
        <v>4.01391851651825E-2</v>
      </c>
      <c r="Y474" s="13">
        <v>4.0496962050435098E-2</v>
      </c>
      <c r="Z474" s="13">
        <v>3.7279675760817498E-2</v>
      </c>
      <c r="AA474" s="13">
        <v>3.8129957250863898E-2</v>
      </c>
      <c r="AB474" s="13">
        <v>3.62158173294699E-2</v>
      </c>
      <c r="AC474" s="13">
        <v>3.8795584363503402E-2</v>
      </c>
      <c r="AD474" s="13">
        <v>3.5527071801026003E-2</v>
      </c>
      <c r="AE474" s="13">
        <v>3.4941722299268202E-2</v>
      </c>
      <c r="AF474" s="13">
        <v>3.5116796114376E-2</v>
      </c>
      <c r="AG474" s="13">
        <v>3.5318553614171001E-2</v>
      </c>
      <c r="AH474" s="13">
        <v>3.4157223698554402E-2</v>
      </c>
      <c r="AI474" s="13">
        <v>1.00182571805972E-2</v>
      </c>
      <c r="AJ474" s="13">
        <v>5.9400462142406001E-3</v>
      </c>
      <c r="AK474" s="13">
        <v>5.2854157199971798E-3</v>
      </c>
    </row>
    <row r="475" spans="1:37" s="33" customFormat="1" x14ac:dyDescent="0.3">
      <c r="A475" s="13" t="str">
        <f t="shared" si="7"/>
        <v>SDG_NoInv_Base_ReproTest02GDP_RUNbase</v>
      </c>
      <c r="B475" s="37" t="s">
        <v>220</v>
      </c>
      <c r="C475" s="38" t="s">
        <v>262</v>
      </c>
      <c r="D475" s="130" t="s">
        <v>265</v>
      </c>
      <c r="E475" s="13" t="s">
        <v>218</v>
      </c>
      <c r="F475" s="13">
        <v>4436.7667702664303</v>
      </c>
      <c r="G475" s="13">
        <v>4128.5306735708</v>
      </c>
      <c r="H475" s="13">
        <v>4254.5632300550096</v>
      </c>
      <c r="I475" s="13">
        <v>4336.2022972163804</v>
      </c>
      <c r="J475" s="13">
        <v>4406.8117613369805</v>
      </c>
      <c r="K475" s="13">
        <v>4486.1392040041701</v>
      </c>
      <c r="L475" s="13">
        <v>4578.05362351863</v>
      </c>
      <c r="M475" s="13">
        <v>4675.2715255921103</v>
      </c>
      <c r="N475" s="13">
        <v>4783.3959693350298</v>
      </c>
      <c r="O475" s="13">
        <v>4899.0415310628296</v>
      </c>
      <c r="P475" s="13">
        <v>5020.3171125997796</v>
      </c>
      <c r="Q475" s="13">
        <v>5141.2961865391899</v>
      </c>
      <c r="R475" s="13">
        <v>5285.8846780561098</v>
      </c>
      <c r="S475" s="13">
        <v>5439.2262843384697</v>
      </c>
      <c r="T475" s="13">
        <v>5601.5447538386197</v>
      </c>
      <c r="U475" s="13">
        <v>5787.7331897964104</v>
      </c>
      <c r="V475" s="13">
        <v>5964.8331584163598</v>
      </c>
      <c r="W475" s="13">
        <v>6154.4206023953602</v>
      </c>
      <c r="X475" s="13">
        <v>6365.0923620829499</v>
      </c>
      <c r="Y475" s="13">
        <v>6565.5680823057401</v>
      </c>
      <c r="Z475" s="13">
        <v>6769.3061391425299</v>
      </c>
      <c r="AA475" s="13">
        <v>6976.19740181413</v>
      </c>
      <c r="AB475" s="13">
        <v>7197.71173279295</v>
      </c>
      <c r="AC475" s="13">
        <v>7408.0746653660899</v>
      </c>
      <c r="AD475" s="13">
        <v>7620.7655685672698</v>
      </c>
      <c r="AE475" s="13">
        <v>7841.0688940121399</v>
      </c>
      <c r="AF475" s="13">
        <v>8069.22269809712</v>
      </c>
      <c r="AG475" s="13">
        <v>8300.2746139709507</v>
      </c>
      <c r="AH475" s="13">
        <v>8350.6015075075702</v>
      </c>
      <c r="AI475" s="13">
        <v>8369.9192617034696</v>
      </c>
      <c r="AJ475" s="13">
        <v>8379.9058768177802</v>
      </c>
      <c r="AK475" s="13">
        <v>8372.7887960621993</v>
      </c>
    </row>
    <row r="476" spans="1:37" s="33" customFormat="1" x14ac:dyDescent="0.3">
      <c r="A476" s="13" t="str">
        <f t="shared" si="7"/>
        <v>SDG_NoInv_Base_ReproTest02EXRXbase</v>
      </c>
      <c r="B476" s="37" t="s">
        <v>220</v>
      </c>
      <c r="C476" s="38" t="s">
        <v>262</v>
      </c>
      <c r="D476" s="130" t="s">
        <v>248</v>
      </c>
      <c r="E476" s="130" t="s">
        <v>218</v>
      </c>
      <c r="F476" s="13">
        <v>0.99999999999994504</v>
      </c>
      <c r="G476" s="13">
        <v>1.02459662322482</v>
      </c>
      <c r="H476" s="13">
        <v>1.03814823577205</v>
      </c>
      <c r="I476" s="13">
        <v>1.0338837216065699</v>
      </c>
      <c r="J476" s="13">
        <v>1.0349236997801801</v>
      </c>
      <c r="K476" s="13">
        <v>1.03731954398397</v>
      </c>
      <c r="L476" s="13">
        <v>1.04057361872396</v>
      </c>
      <c r="M476" s="13">
        <v>1.0464657561402899</v>
      </c>
      <c r="N476" s="13">
        <v>1.0515533988296499</v>
      </c>
      <c r="O476" s="13">
        <v>1.08747289355055</v>
      </c>
      <c r="P476" s="13">
        <v>1.0965976919726901</v>
      </c>
      <c r="Q476" s="13">
        <v>1.09859011524269</v>
      </c>
      <c r="R476" s="13">
        <v>1.09923195510642</v>
      </c>
      <c r="S476" s="13">
        <v>1.1002516569659899</v>
      </c>
      <c r="T476" s="13">
        <v>1.1022202614226499</v>
      </c>
      <c r="U476" s="13">
        <v>1.1043796418051199</v>
      </c>
      <c r="V476" s="13">
        <v>1.10462553554207</v>
      </c>
      <c r="W476" s="13">
        <v>1.1064667061341</v>
      </c>
      <c r="X476" s="13">
        <v>1.10983091221375</v>
      </c>
      <c r="Y476" s="13">
        <v>1.1095357089923299</v>
      </c>
      <c r="Z476" s="13">
        <v>1.1076530663195501</v>
      </c>
      <c r="AA476" s="13">
        <v>1.1086430403916701</v>
      </c>
      <c r="AB476" s="13">
        <v>1.1162439292861699</v>
      </c>
      <c r="AC476" s="13">
        <v>1.1199476626387099</v>
      </c>
      <c r="AD476" s="13">
        <v>1.1212162281538101</v>
      </c>
      <c r="AE476" s="13">
        <v>1.12113572588321</v>
      </c>
      <c r="AF476" s="13">
        <v>1.12084553017358</v>
      </c>
      <c r="AG476" s="13">
        <v>1.1197165538523599</v>
      </c>
      <c r="AH476" s="13">
        <v>1.1163053637120699</v>
      </c>
      <c r="AI476" s="13">
        <v>1.1064165064385101</v>
      </c>
      <c r="AJ476" s="13">
        <v>1.0990011285611401</v>
      </c>
      <c r="AK476" s="13">
        <v>1.0918157043849499</v>
      </c>
    </row>
    <row r="477" spans="1:37" s="33" customFormat="1" x14ac:dyDescent="0.3">
      <c r="B477" s="34"/>
      <c r="C477" s="35"/>
      <c r="D477" s="36"/>
      <c r="E477" s="36"/>
      <c r="F477" s="13">
        <v>2019</v>
      </c>
      <c r="G477" s="13">
        <v>2020</v>
      </c>
      <c r="H477" s="13">
        <v>2021</v>
      </c>
      <c r="I477" s="13">
        <v>2022</v>
      </c>
      <c r="J477" s="13">
        <v>2023</v>
      </c>
      <c r="K477" s="13">
        <v>2024</v>
      </c>
      <c r="L477" s="13">
        <v>2025</v>
      </c>
      <c r="M477" s="13">
        <v>2026</v>
      </c>
      <c r="N477" s="13">
        <v>2027</v>
      </c>
      <c r="O477" s="13">
        <v>2028</v>
      </c>
      <c r="P477" s="13">
        <v>2029</v>
      </c>
      <c r="Q477" s="13">
        <v>2030</v>
      </c>
      <c r="R477" s="13">
        <v>2031</v>
      </c>
      <c r="S477" s="13">
        <v>2032</v>
      </c>
      <c r="T477" s="13">
        <v>2033</v>
      </c>
      <c r="U477" s="13">
        <v>2034</v>
      </c>
      <c r="V477" s="13">
        <v>2035</v>
      </c>
      <c r="W477" s="13">
        <v>2036</v>
      </c>
      <c r="X477" s="13">
        <v>2037</v>
      </c>
      <c r="Y477" s="13">
        <v>2038</v>
      </c>
      <c r="Z477" s="13">
        <v>2039</v>
      </c>
      <c r="AA477" s="13">
        <v>2040</v>
      </c>
      <c r="AB477" s="13">
        <v>2041</v>
      </c>
      <c r="AC477" s="13">
        <v>2042</v>
      </c>
      <c r="AD477" s="13">
        <v>2043</v>
      </c>
      <c r="AE477" s="13">
        <v>2044</v>
      </c>
      <c r="AF477" s="13">
        <v>2045</v>
      </c>
      <c r="AG477" s="13">
        <v>2046</v>
      </c>
      <c r="AH477" s="13">
        <v>2047</v>
      </c>
      <c r="AI477" s="13">
        <v>2048</v>
      </c>
      <c r="AJ477" s="13">
        <v>2049</v>
      </c>
      <c r="AK477" s="13">
        <v>2050</v>
      </c>
    </row>
    <row r="478" spans="1:37" s="9" customFormat="1" x14ac:dyDescent="0.3">
      <c r="A478" s="13" t="str">
        <f t="shared" si="7"/>
        <v>SDGbaseTRA_UrbBAU_v6_3PalmaRatiototal</v>
      </c>
      <c r="B478" s="37" t="s">
        <v>220</v>
      </c>
      <c r="C478" s="8" t="s">
        <v>294</v>
      </c>
      <c r="D478" s="10" t="s">
        <v>0</v>
      </c>
      <c r="E478" s="9" t="s">
        <v>1</v>
      </c>
      <c r="F478" s="9">
        <v>3.6916692176509098</v>
      </c>
      <c r="G478" s="9">
        <v>3.4837326600739802</v>
      </c>
      <c r="H478" s="9">
        <v>3.7031047220524198</v>
      </c>
      <c r="I478" s="9">
        <v>3.6595045802706401</v>
      </c>
      <c r="J478" s="9">
        <v>3.6421968476258999</v>
      </c>
      <c r="K478" s="9">
        <v>3.6386834091184102</v>
      </c>
      <c r="L478" s="9">
        <v>3.6317644274397201</v>
      </c>
      <c r="M478" s="9">
        <v>3.6208483259559099</v>
      </c>
      <c r="N478" s="9">
        <v>3.61467101659811</v>
      </c>
      <c r="O478" s="9">
        <v>3.6039984203140301</v>
      </c>
      <c r="P478" s="9">
        <v>3.59446222014647</v>
      </c>
      <c r="Q478" s="9">
        <v>3.58125091836814</v>
      </c>
      <c r="R478" s="9">
        <v>3.6018703160023402</v>
      </c>
      <c r="S478" s="9">
        <v>3.5872082561659799</v>
      </c>
      <c r="T478" s="9">
        <v>3.57479530136728</v>
      </c>
      <c r="U478" s="9">
        <v>3.56852446342379</v>
      </c>
      <c r="V478" s="9">
        <v>3.5501266440585999</v>
      </c>
      <c r="W478" s="9">
        <v>3.5365435321767098</v>
      </c>
      <c r="X478" s="9">
        <v>3.5221275421146401</v>
      </c>
      <c r="Y478" s="9">
        <v>3.4993077792134999</v>
      </c>
      <c r="Z478" s="9">
        <v>3.4866396886811302</v>
      </c>
      <c r="AA478" s="9">
        <v>3.4667322376898499</v>
      </c>
      <c r="AB478" s="9">
        <v>3.4549030939519798</v>
      </c>
      <c r="AC478" s="9">
        <v>3.43014844482268</v>
      </c>
      <c r="AD478" s="9">
        <v>3.41207092019572</v>
      </c>
      <c r="AE478" s="9">
        <v>3.3964094712469501</v>
      </c>
      <c r="AF478" s="9">
        <v>3.3812630856617099</v>
      </c>
      <c r="AG478" s="9">
        <v>3.35575286507374</v>
      </c>
      <c r="AH478" s="9">
        <v>3.2795098264878599</v>
      </c>
      <c r="AI478" s="9">
        <v>3.2485542432791901</v>
      </c>
      <c r="AJ478" s="9">
        <v>3.2253171998985901</v>
      </c>
      <c r="AK478" s="9">
        <v>3.2000241287727</v>
      </c>
    </row>
    <row r="479" spans="1:37" s="9" customFormat="1" x14ac:dyDescent="0.3">
      <c r="A479" s="13" t="str">
        <f t="shared" ref="A479:A542" si="8">_xlfn.CONCAT(C479,D479,E479)</f>
        <v>SDGbaseTRA_UrbBAU_v6_320-20Ratiototal</v>
      </c>
      <c r="B479" s="37" t="s">
        <v>220</v>
      </c>
      <c r="C479" s="8" t="s">
        <v>294</v>
      </c>
      <c r="D479" s="10" t="s">
        <v>2</v>
      </c>
      <c r="E479" s="9" t="s">
        <v>1</v>
      </c>
      <c r="F479" s="9">
        <v>13.172548992504</v>
      </c>
      <c r="G479" s="9">
        <v>12.4160744898762</v>
      </c>
      <c r="H479" s="9">
        <v>13.237572350066101</v>
      </c>
      <c r="I479" s="9">
        <v>13.078357778124399</v>
      </c>
      <c r="J479" s="9">
        <v>13.0073528833439</v>
      </c>
      <c r="K479" s="9">
        <v>12.9919658922552</v>
      </c>
      <c r="L479" s="9">
        <v>12.9656049932993</v>
      </c>
      <c r="M479" s="9">
        <v>12.9254318844784</v>
      </c>
      <c r="N479" s="9">
        <v>12.902605567988401</v>
      </c>
      <c r="O479" s="9">
        <v>12.860315960799801</v>
      </c>
      <c r="P479" s="9">
        <v>12.8238418380573</v>
      </c>
      <c r="Q479" s="9">
        <v>12.7726296893794</v>
      </c>
      <c r="R479" s="9">
        <v>12.8381597851699</v>
      </c>
      <c r="S479" s="9">
        <v>12.7828606999001</v>
      </c>
      <c r="T479" s="9">
        <v>12.7357697408634</v>
      </c>
      <c r="U479" s="9">
        <v>12.712130765223399</v>
      </c>
      <c r="V479" s="9">
        <v>12.6444377125061</v>
      </c>
      <c r="W479" s="9">
        <v>12.593336245059</v>
      </c>
      <c r="X479" s="9">
        <v>12.536746382755799</v>
      </c>
      <c r="Y479" s="9">
        <v>12.4487958766858</v>
      </c>
      <c r="Z479" s="9">
        <v>12.397762203807</v>
      </c>
      <c r="AA479" s="9">
        <v>12.321159122844399</v>
      </c>
      <c r="AB479" s="9">
        <v>12.271496308338399</v>
      </c>
      <c r="AC479" s="9">
        <v>12.1764399300567</v>
      </c>
      <c r="AD479" s="9">
        <v>12.1090500467838</v>
      </c>
      <c r="AE479" s="9">
        <v>12.0511721164624</v>
      </c>
      <c r="AF479" s="9">
        <v>11.995338488526199</v>
      </c>
      <c r="AG479" s="9">
        <v>11.8991606961415</v>
      </c>
      <c r="AH479" s="9">
        <v>11.6069698168399</v>
      </c>
      <c r="AI479" s="9">
        <v>11.486226274944</v>
      </c>
      <c r="AJ479" s="9">
        <v>11.397235074126399</v>
      </c>
      <c r="AK479" s="9">
        <v>11.3017886699768</v>
      </c>
    </row>
    <row r="480" spans="1:37" s="9" customFormat="1" x14ac:dyDescent="0.3">
      <c r="A480" s="13" t="str">
        <f t="shared" si="8"/>
        <v>SDGbaseTRA_UrbBAU_v6_3C_GVAaawhe</v>
      </c>
      <c r="B480" s="37" t="s">
        <v>220</v>
      </c>
      <c r="C480" s="8" t="s">
        <v>294</v>
      </c>
      <c r="D480" s="10" t="s">
        <v>3</v>
      </c>
      <c r="E480" s="9" t="s">
        <v>4</v>
      </c>
      <c r="F480" s="9">
        <v>2.6605426949915998</v>
      </c>
      <c r="G480" s="9">
        <v>2.48687363742332</v>
      </c>
      <c r="H480" s="9">
        <v>2.5562861744059502</v>
      </c>
      <c r="I480" s="9">
        <v>2.6253067554196199</v>
      </c>
      <c r="J480" s="9">
        <v>2.7373417660014501</v>
      </c>
      <c r="K480" s="9">
        <v>2.7887823520085901</v>
      </c>
      <c r="L480" s="9">
        <v>2.8429260095262099</v>
      </c>
      <c r="M480" s="9">
        <v>2.8686148227099899</v>
      </c>
      <c r="N480" s="9">
        <v>2.9006625794875198</v>
      </c>
      <c r="O480" s="9">
        <v>3.0633034451558601</v>
      </c>
      <c r="P480" s="9">
        <v>3.1024385107036001</v>
      </c>
      <c r="Q480" s="9">
        <v>3.11835086704632</v>
      </c>
      <c r="R480" s="9">
        <v>3.2102832347032599</v>
      </c>
      <c r="S480" s="9">
        <v>3.2604351700540701</v>
      </c>
      <c r="T480" s="9">
        <v>3.30896138706066</v>
      </c>
      <c r="U480" s="9">
        <v>3.36758157025114</v>
      </c>
      <c r="V480" s="9">
        <v>3.4141111057234701</v>
      </c>
      <c r="W480" s="9">
        <v>3.45778571697989</v>
      </c>
      <c r="X480" s="9">
        <v>3.5075408706840498</v>
      </c>
      <c r="Y480" s="9">
        <v>3.5528439094549298</v>
      </c>
      <c r="Z480" s="9">
        <v>3.60545002630115</v>
      </c>
      <c r="AA480" s="9">
        <v>3.6608981443805502</v>
      </c>
      <c r="AB480" s="9">
        <v>3.7588847240675398</v>
      </c>
      <c r="AC480" s="9">
        <v>3.8198479948242201</v>
      </c>
      <c r="AD480" s="9">
        <v>3.8798124546417001</v>
      </c>
      <c r="AE480" s="9">
        <v>3.94318571831456</v>
      </c>
      <c r="AF480" s="9">
        <v>4.0172411870295699</v>
      </c>
      <c r="AG480" s="9">
        <v>4.0478780885888899</v>
      </c>
      <c r="AH480" s="9">
        <v>3.9786977724091201</v>
      </c>
      <c r="AI480" s="9">
        <v>3.9113879741742599</v>
      </c>
      <c r="AJ480" s="9">
        <v>3.8688810711536599</v>
      </c>
      <c r="AK480" s="9">
        <v>3.8169949967664198</v>
      </c>
    </row>
    <row r="481" spans="1:37" s="9" customFormat="1" x14ac:dyDescent="0.3">
      <c r="A481" s="13" t="str">
        <f t="shared" si="8"/>
        <v>SDGbaseTRA_UrbBAU_v6_3C_GVAaamai</v>
      </c>
      <c r="B481" s="37" t="s">
        <v>220</v>
      </c>
      <c r="C481" s="8" t="s">
        <v>294</v>
      </c>
      <c r="D481" s="10" t="s">
        <v>3</v>
      </c>
      <c r="E481" s="9" t="s">
        <v>5</v>
      </c>
      <c r="F481" s="9">
        <v>11.925302657025901</v>
      </c>
      <c r="G481" s="9">
        <v>11.250343786546701</v>
      </c>
      <c r="H481" s="9">
        <v>11.725572167940401</v>
      </c>
      <c r="I481" s="9">
        <v>12.1538434403036</v>
      </c>
      <c r="J481" s="9">
        <v>12.821654352160801</v>
      </c>
      <c r="K481" s="9">
        <v>13.0875688198131</v>
      </c>
      <c r="L481" s="9">
        <v>13.3754578782561</v>
      </c>
      <c r="M481" s="9">
        <v>13.5095339138424</v>
      </c>
      <c r="N481" s="9">
        <v>13.7003010975407</v>
      </c>
      <c r="O481" s="9">
        <v>14.806976732900299</v>
      </c>
      <c r="P481" s="9">
        <v>15.031349399716699</v>
      </c>
      <c r="Q481" s="9">
        <v>15.0616200244519</v>
      </c>
      <c r="R481" s="9">
        <v>15.449626312562099</v>
      </c>
      <c r="S481" s="9">
        <v>15.622564352333301</v>
      </c>
      <c r="T481" s="9">
        <v>15.7761352448588</v>
      </c>
      <c r="U481" s="9">
        <v>16.045446027329</v>
      </c>
      <c r="V481" s="9">
        <v>16.185893905730801</v>
      </c>
      <c r="W481" s="9">
        <v>16.295739359439001</v>
      </c>
      <c r="X481" s="9">
        <v>16.4651505307626</v>
      </c>
      <c r="Y481" s="9">
        <v>16.619675082740098</v>
      </c>
      <c r="Z481" s="9">
        <v>16.812165581164098</v>
      </c>
      <c r="AA481" s="9">
        <v>17.041746553898101</v>
      </c>
      <c r="AB481" s="9">
        <v>17.579213431135699</v>
      </c>
      <c r="AC481" s="9">
        <v>17.863853305897401</v>
      </c>
      <c r="AD481" s="9">
        <v>18.1088183233298</v>
      </c>
      <c r="AE481" s="9">
        <v>18.3530662751755</v>
      </c>
      <c r="AF481" s="9">
        <v>18.626428467966399</v>
      </c>
      <c r="AG481" s="9">
        <v>18.516365228881298</v>
      </c>
      <c r="AH481" s="9">
        <v>17.838190062469899</v>
      </c>
      <c r="AI481" s="9">
        <v>17.183595914882702</v>
      </c>
      <c r="AJ481" s="9">
        <v>16.701562884950199</v>
      </c>
      <c r="AK481" s="9">
        <v>16.197021605757602</v>
      </c>
    </row>
    <row r="482" spans="1:37" s="9" customFormat="1" x14ac:dyDescent="0.3">
      <c r="A482" s="13" t="str">
        <f t="shared" si="8"/>
        <v>SDGbaseTRA_UrbBAU_v6_3C_GVAaaoce</v>
      </c>
      <c r="B482" s="37" t="s">
        <v>220</v>
      </c>
      <c r="C482" s="8" t="s">
        <v>294</v>
      </c>
      <c r="D482" s="10" t="s">
        <v>3</v>
      </c>
      <c r="E482" s="9" t="s">
        <v>6</v>
      </c>
      <c r="F482" s="9">
        <v>0.81587985557114195</v>
      </c>
      <c r="G482" s="9">
        <v>0.75417772109146697</v>
      </c>
      <c r="H482" s="9">
        <v>0.79230629413111897</v>
      </c>
      <c r="I482" s="9">
        <v>0.82342516664422105</v>
      </c>
      <c r="J482" s="9">
        <v>0.87264863423148498</v>
      </c>
      <c r="K482" s="9">
        <v>0.89631266523685105</v>
      </c>
      <c r="L482" s="9">
        <v>0.921408266985558</v>
      </c>
      <c r="M482" s="9">
        <v>0.93665497613707405</v>
      </c>
      <c r="N482" s="9">
        <v>0.95471047106270901</v>
      </c>
      <c r="O482" s="9">
        <v>1.0340800152021199</v>
      </c>
      <c r="P482" s="9">
        <v>1.0578485519730301</v>
      </c>
      <c r="Q482" s="9">
        <v>1.06867922769293</v>
      </c>
      <c r="R482" s="9">
        <v>1.10944678956084</v>
      </c>
      <c r="S482" s="9">
        <v>1.13192563125148</v>
      </c>
      <c r="T482" s="9">
        <v>1.15405277706164</v>
      </c>
      <c r="U482" s="9">
        <v>1.1825525448341301</v>
      </c>
      <c r="V482" s="9">
        <v>1.20049119648145</v>
      </c>
      <c r="W482" s="9">
        <v>1.2187257143664501</v>
      </c>
      <c r="X482" s="9">
        <v>1.24256075140594</v>
      </c>
      <c r="Y482" s="9">
        <v>1.26198240753458</v>
      </c>
      <c r="Z482" s="9">
        <v>1.28488134120277</v>
      </c>
      <c r="AA482" s="9">
        <v>1.3099774620982301</v>
      </c>
      <c r="AB482" s="9">
        <v>1.362943089524</v>
      </c>
      <c r="AC482" s="9">
        <v>1.3951448517363401</v>
      </c>
      <c r="AD482" s="9">
        <v>1.4220786920864401</v>
      </c>
      <c r="AE482" s="9">
        <v>1.4488335654037501</v>
      </c>
      <c r="AF482" s="9">
        <v>1.4794694087248701</v>
      </c>
      <c r="AG482" s="9">
        <v>1.49084229345117</v>
      </c>
      <c r="AH482" s="9">
        <v>1.4556504144664899</v>
      </c>
      <c r="AI482" s="9">
        <v>1.4166469244381401</v>
      </c>
      <c r="AJ482" s="9">
        <v>1.3869057751920899</v>
      </c>
      <c r="AK482" s="9">
        <v>1.35304611072526</v>
      </c>
    </row>
    <row r="483" spans="1:37" s="9" customFormat="1" x14ac:dyDescent="0.3">
      <c r="A483" s="13" t="str">
        <f t="shared" si="8"/>
        <v>SDGbaseTRA_UrbBAU_v6_3C_GVAaaveg</v>
      </c>
      <c r="B483" s="37" t="s">
        <v>220</v>
      </c>
      <c r="C483" s="8" t="s">
        <v>294</v>
      </c>
      <c r="D483" s="10" t="s">
        <v>3</v>
      </c>
      <c r="E483" s="9" t="s">
        <v>7</v>
      </c>
      <c r="F483" s="9">
        <v>6.7349634382759103</v>
      </c>
      <c r="G483" s="9">
        <v>6.4555958565659299</v>
      </c>
      <c r="H483" s="9">
        <v>6.4889999794553797</v>
      </c>
      <c r="I483" s="9">
        <v>6.58417281859015</v>
      </c>
      <c r="J483" s="9">
        <v>6.73843588189228</v>
      </c>
      <c r="K483" s="9">
        <v>6.8054311534542702</v>
      </c>
      <c r="L483" s="9">
        <v>6.8923284922259898</v>
      </c>
      <c r="M483" s="9">
        <v>6.9480372529425001</v>
      </c>
      <c r="N483" s="9">
        <v>7.01902076272457</v>
      </c>
      <c r="O483" s="9">
        <v>7.16665257022317</v>
      </c>
      <c r="P483" s="9">
        <v>7.2396183981734303</v>
      </c>
      <c r="Q483" s="9">
        <v>7.2957726233864202</v>
      </c>
      <c r="R483" s="9">
        <v>7.4891294156080903</v>
      </c>
      <c r="S483" s="9">
        <v>7.6103893107156901</v>
      </c>
      <c r="T483" s="9">
        <v>7.7212162677484999</v>
      </c>
      <c r="U483" s="9">
        <v>7.8511739565257201</v>
      </c>
      <c r="V483" s="9">
        <v>7.97098624672436</v>
      </c>
      <c r="W483" s="9">
        <v>8.07471989500403</v>
      </c>
      <c r="X483" s="9">
        <v>8.1792756955060497</v>
      </c>
      <c r="Y483" s="9">
        <v>8.2747405005009895</v>
      </c>
      <c r="Z483" s="9">
        <v>8.3951215411724505</v>
      </c>
      <c r="AA483" s="9">
        <v>8.5093365768259499</v>
      </c>
      <c r="AB483" s="9">
        <v>8.6477827002719394</v>
      </c>
      <c r="AC483" s="9">
        <v>8.7422055954821491</v>
      </c>
      <c r="AD483" s="9">
        <v>8.8688173219714894</v>
      </c>
      <c r="AE483" s="9">
        <v>9.0148132908325902</v>
      </c>
      <c r="AF483" s="9">
        <v>9.1873140401404498</v>
      </c>
      <c r="AG483" s="9">
        <v>9.2796873344296191</v>
      </c>
      <c r="AH483" s="9">
        <v>9.0949521300891707</v>
      </c>
      <c r="AI483" s="9">
        <v>8.9532064594864096</v>
      </c>
      <c r="AJ483" s="9">
        <v>8.8801031570833207</v>
      </c>
      <c r="AK483" s="9">
        <v>8.8021657370364306</v>
      </c>
    </row>
    <row r="484" spans="1:37" s="9" customFormat="1" x14ac:dyDescent="0.3">
      <c r="A484" s="13" t="str">
        <f t="shared" si="8"/>
        <v>SDGbaseTRA_UrbBAU_v6_3C_GVAaaofr</v>
      </c>
      <c r="B484" s="37" t="s">
        <v>220</v>
      </c>
      <c r="C484" s="8" t="s">
        <v>294</v>
      </c>
      <c r="D484" s="10" t="s">
        <v>3</v>
      </c>
      <c r="E484" s="9" t="s">
        <v>8</v>
      </c>
      <c r="F484" s="9">
        <v>12.999968868332401</v>
      </c>
      <c r="G484" s="9">
        <v>12.669206141974801</v>
      </c>
      <c r="H484" s="9">
        <v>12.991943479696401</v>
      </c>
      <c r="I484" s="9">
        <v>13.114554038642</v>
      </c>
      <c r="J484" s="9">
        <v>13.4409715003559</v>
      </c>
      <c r="K484" s="9">
        <v>13.6701871113914</v>
      </c>
      <c r="L484" s="9">
        <v>13.9355547544499</v>
      </c>
      <c r="M484" s="9">
        <v>14.1398944697213</v>
      </c>
      <c r="N484" s="9">
        <v>14.3655237907962</v>
      </c>
      <c r="O484" s="9">
        <v>15.427920629246101</v>
      </c>
      <c r="P484" s="9">
        <v>15.7352073252019</v>
      </c>
      <c r="Q484" s="9">
        <v>15.8599997990943</v>
      </c>
      <c r="R484" s="9">
        <v>16.233077856272601</v>
      </c>
      <c r="S484" s="9">
        <v>16.5330862537207</v>
      </c>
      <c r="T484" s="9">
        <v>16.845577562220299</v>
      </c>
      <c r="U484" s="9">
        <v>17.2025102216368</v>
      </c>
      <c r="V484" s="9">
        <v>17.550474881728</v>
      </c>
      <c r="W484" s="9">
        <v>17.872024086578399</v>
      </c>
      <c r="X484" s="9">
        <v>18.1592101558354</v>
      </c>
      <c r="Y484" s="9">
        <v>18.423018987830201</v>
      </c>
      <c r="Z484" s="9">
        <v>18.693397581244898</v>
      </c>
      <c r="AA484" s="9">
        <v>19.025005673488199</v>
      </c>
      <c r="AB484" s="9">
        <v>19.591536130275099</v>
      </c>
      <c r="AC484" s="9">
        <v>19.964050512305999</v>
      </c>
      <c r="AD484" s="9">
        <v>20.337595171227299</v>
      </c>
      <c r="AE484" s="9">
        <v>20.7140075668419</v>
      </c>
      <c r="AF484" s="9">
        <v>21.144474417752502</v>
      </c>
      <c r="AG484" s="9">
        <v>21.363903026253901</v>
      </c>
      <c r="AH484" s="9">
        <v>20.996227633515598</v>
      </c>
      <c r="AI484" s="9">
        <v>20.471737970836099</v>
      </c>
      <c r="AJ484" s="9">
        <v>20.1313500181808</v>
      </c>
      <c r="AK484" s="9">
        <v>19.785023301667799</v>
      </c>
    </row>
    <row r="485" spans="1:37" s="9" customFormat="1" x14ac:dyDescent="0.3">
      <c r="A485" s="13" t="str">
        <f t="shared" si="8"/>
        <v>SDGbaseTRA_UrbBAU_v6_3C_GVAaagra</v>
      </c>
      <c r="B485" s="37" t="s">
        <v>220</v>
      </c>
      <c r="C485" s="8" t="s">
        <v>294</v>
      </c>
      <c r="D485" s="10" t="s">
        <v>3</v>
      </c>
      <c r="E485" s="9" t="s">
        <v>9</v>
      </c>
      <c r="F485" s="9">
        <v>6.1969723289684602</v>
      </c>
      <c r="G485" s="9">
        <v>6.2019699402898496</v>
      </c>
      <c r="H485" s="9">
        <v>6.4615702234118704</v>
      </c>
      <c r="I485" s="9">
        <v>6.4663631649338997</v>
      </c>
      <c r="J485" s="9">
        <v>6.5997262343953604</v>
      </c>
      <c r="K485" s="9">
        <v>6.7553194286492904</v>
      </c>
      <c r="L485" s="9">
        <v>6.93925897816478</v>
      </c>
      <c r="M485" s="9">
        <v>7.13645431849746</v>
      </c>
      <c r="N485" s="9">
        <v>7.3427415461640599</v>
      </c>
      <c r="O485" s="9">
        <v>8.0398724048919199</v>
      </c>
      <c r="P485" s="9">
        <v>8.3221710314963904</v>
      </c>
      <c r="Q485" s="9">
        <v>8.4711802238082896</v>
      </c>
      <c r="R485" s="9">
        <v>8.7420945041331208</v>
      </c>
      <c r="S485" s="9">
        <v>8.9769710457663408</v>
      </c>
      <c r="T485" s="9">
        <v>9.2406426561416009</v>
      </c>
      <c r="U485" s="9">
        <v>9.5354588431213791</v>
      </c>
      <c r="V485" s="9">
        <v>9.7944625089175297</v>
      </c>
      <c r="W485" s="9">
        <v>10.0812389593488</v>
      </c>
      <c r="X485" s="9">
        <v>10.3860601267631</v>
      </c>
      <c r="Y485" s="9">
        <v>10.6188601351255</v>
      </c>
      <c r="Z485" s="9">
        <v>10.8289331393333</v>
      </c>
      <c r="AA485" s="9">
        <v>11.081639632358</v>
      </c>
      <c r="AB485" s="9">
        <v>11.5545654197952</v>
      </c>
      <c r="AC485" s="9">
        <v>11.886330466625299</v>
      </c>
      <c r="AD485" s="9">
        <v>12.1566164669001</v>
      </c>
      <c r="AE485" s="9">
        <v>12.406677316924901</v>
      </c>
      <c r="AF485" s="9">
        <v>12.679599033936</v>
      </c>
      <c r="AG485" s="9">
        <v>12.842554021823901</v>
      </c>
      <c r="AH485" s="9">
        <v>12.649967041296399</v>
      </c>
      <c r="AI485" s="9">
        <v>12.290699282484701</v>
      </c>
      <c r="AJ485" s="9">
        <v>12.010676277497801</v>
      </c>
      <c r="AK485" s="9">
        <v>11.731131410776699</v>
      </c>
    </row>
    <row r="486" spans="1:37" s="9" customFormat="1" x14ac:dyDescent="0.3">
      <c r="A486" s="13" t="str">
        <f t="shared" si="8"/>
        <v>SDGbaseTRA_UrbBAU_v6_3C_GVAaaoil</v>
      </c>
      <c r="B486" s="37" t="s">
        <v>220</v>
      </c>
      <c r="C486" s="8" t="s">
        <v>294</v>
      </c>
      <c r="D486" s="10" t="s">
        <v>3</v>
      </c>
      <c r="E486" s="9" t="s">
        <v>10</v>
      </c>
      <c r="F486" s="9">
        <v>5.4472049614452702</v>
      </c>
      <c r="G486" s="9">
        <v>4.9312802531384703</v>
      </c>
      <c r="H486" s="9">
        <v>5.0993660326928802</v>
      </c>
      <c r="I486" s="9">
        <v>5.3146659095358704</v>
      </c>
      <c r="J486" s="9">
        <v>5.6152879112036098</v>
      </c>
      <c r="K486" s="9">
        <v>5.7592041039650903</v>
      </c>
      <c r="L486" s="9">
        <v>5.9136133098105201</v>
      </c>
      <c r="M486" s="9">
        <v>5.9941616190109901</v>
      </c>
      <c r="N486" s="9">
        <v>6.0889267838246797</v>
      </c>
      <c r="O486" s="9">
        <v>6.3452767291627499</v>
      </c>
      <c r="P486" s="9">
        <v>6.4592658906810598</v>
      </c>
      <c r="Q486" s="9">
        <v>6.5479910921411397</v>
      </c>
      <c r="R486" s="9">
        <v>6.8596827484809602</v>
      </c>
      <c r="S486" s="9">
        <v>7.0311659722053701</v>
      </c>
      <c r="T486" s="9">
        <v>7.1955677731094401</v>
      </c>
      <c r="U486" s="9">
        <v>7.3836007002932904</v>
      </c>
      <c r="V486" s="9">
        <v>7.5309577453476999</v>
      </c>
      <c r="W486" s="9">
        <v>7.6781628294268298</v>
      </c>
      <c r="X486" s="9">
        <v>7.8531109272250301</v>
      </c>
      <c r="Y486" s="9">
        <v>8.0080877347640804</v>
      </c>
      <c r="Z486" s="9">
        <v>8.1948592710978598</v>
      </c>
      <c r="AA486" s="9">
        <v>8.3679269808872796</v>
      </c>
      <c r="AB486" s="9">
        <v>8.6246200063553609</v>
      </c>
      <c r="AC486" s="9">
        <v>8.7994405948022596</v>
      </c>
      <c r="AD486" s="9">
        <v>8.9845727397380308</v>
      </c>
      <c r="AE486" s="9">
        <v>9.1888969765442496</v>
      </c>
      <c r="AF486" s="9">
        <v>9.4289487667342495</v>
      </c>
      <c r="AG486" s="9">
        <v>9.5908417933980896</v>
      </c>
      <c r="AH486" s="9">
        <v>9.3964399598200803</v>
      </c>
      <c r="AI486" s="9">
        <v>9.2511572681131504</v>
      </c>
      <c r="AJ486" s="9">
        <v>9.1603497001330805</v>
      </c>
      <c r="AK486" s="9">
        <v>9.0380855181246407</v>
      </c>
    </row>
    <row r="487" spans="1:37" s="9" customFormat="1" x14ac:dyDescent="0.3">
      <c r="A487" s="13" t="str">
        <f t="shared" si="8"/>
        <v>SDGbaseTRA_UrbBAU_v6_3C_GVAaatub</v>
      </c>
      <c r="B487" s="37" t="s">
        <v>220</v>
      </c>
      <c r="C487" s="8" t="s">
        <v>294</v>
      </c>
      <c r="D487" s="10" t="s">
        <v>3</v>
      </c>
      <c r="E487" s="9" t="s">
        <v>11</v>
      </c>
      <c r="F487" s="9">
        <v>2.94784568120137</v>
      </c>
      <c r="G487" s="9">
        <v>2.7759830910090701</v>
      </c>
      <c r="H487" s="9">
        <v>2.7945300318908801</v>
      </c>
      <c r="I487" s="9">
        <v>2.8434008917344902</v>
      </c>
      <c r="J487" s="9">
        <v>2.9216618294605698</v>
      </c>
      <c r="K487" s="9">
        <v>2.9529647104057402</v>
      </c>
      <c r="L487" s="9">
        <v>2.9931903784934701</v>
      </c>
      <c r="M487" s="9">
        <v>3.0207373381608802</v>
      </c>
      <c r="N487" s="9">
        <v>3.0569692446802001</v>
      </c>
      <c r="O487" s="9">
        <v>3.1365113317427902</v>
      </c>
      <c r="P487" s="9">
        <v>3.1733125229763899</v>
      </c>
      <c r="Q487" s="9">
        <v>3.2011146535444599</v>
      </c>
      <c r="R487" s="9">
        <v>3.2927104995017298</v>
      </c>
      <c r="S487" s="9">
        <v>3.3498460406853101</v>
      </c>
      <c r="T487" s="9">
        <v>3.4013907250056201</v>
      </c>
      <c r="U487" s="9">
        <v>3.46211248321042</v>
      </c>
      <c r="V487" s="9">
        <v>3.5159339728633601</v>
      </c>
      <c r="W487" s="9">
        <v>3.5617058544728701</v>
      </c>
      <c r="X487" s="9">
        <v>3.60897675770148</v>
      </c>
      <c r="Y487" s="9">
        <v>3.65251984633796</v>
      </c>
      <c r="Z487" s="9">
        <v>3.70865770128415</v>
      </c>
      <c r="AA487" s="9">
        <v>3.7623823104166898</v>
      </c>
      <c r="AB487" s="9">
        <v>3.8312539673328598</v>
      </c>
      <c r="AC487" s="9">
        <v>3.8757959097116901</v>
      </c>
      <c r="AD487" s="9">
        <v>3.9350337503973698</v>
      </c>
      <c r="AE487" s="9">
        <v>4.0031105496095298</v>
      </c>
      <c r="AF487" s="9">
        <v>4.0834711879391303</v>
      </c>
      <c r="AG487" s="9">
        <v>4.1028215382237896</v>
      </c>
      <c r="AH487" s="9">
        <v>3.9986755629138</v>
      </c>
      <c r="AI487" s="9">
        <v>3.9128517421742299</v>
      </c>
      <c r="AJ487" s="9">
        <v>3.8599106474956901</v>
      </c>
      <c r="AK487" s="9">
        <v>3.8053551668948602</v>
      </c>
    </row>
    <row r="488" spans="1:37" s="9" customFormat="1" x14ac:dyDescent="0.3">
      <c r="A488" s="13" t="str">
        <f t="shared" si="8"/>
        <v>SDGbaseTRA_UrbBAU_v6_3C_GVAaapul</v>
      </c>
      <c r="B488" s="37" t="s">
        <v>220</v>
      </c>
      <c r="C488" s="8" t="s">
        <v>294</v>
      </c>
      <c r="D488" s="10" t="s">
        <v>3</v>
      </c>
      <c r="E488" s="9" t="s">
        <v>12</v>
      </c>
      <c r="F488" s="9">
        <v>0.52449157567978599</v>
      </c>
      <c r="G488" s="9">
        <v>0.48730068496471701</v>
      </c>
      <c r="H488" s="9">
        <v>0.49270808017239298</v>
      </c>
      <c r="I488" s="9">
        <v>0.50840821846499495</v>
      </c>
      <c r="J488" s="9">
        <v>0.52855663755552595</v>
      </c>
      <c r="K488" s="9">
        <v>0.53612616170980598</v>
      </c>
      <c r="L488" s="9">
        <v>0.54409245768418402</v>
      </c>
      <c r="M488" s="9">
        <v>0.54472600472611798</v>
      </c>
      <c r="N488" s="9">
        <v>0.54684004992068902</v>
      </c>
      <c r="O488" s="9">
        <v>0.55488459148109304</v>
      </c>
      <c r="P488" s="9">
        <v>0.55707830947239001</v>
      </c>
      <c r="Q488" s="9">
        <v>0.55979105979701504</v>
      </c>
      <c r="R488" s="9">
        <v>0.57830818772826798</v>
      </c>
      <c r="S488" s="9">
        <v>0.58773104281548505</v>
      </c>
      <c r="T488" s="9">
        <v>0.59580182824902606</v>
      </c>
      <c r="U488" s="9">
        <v>0.60525963719030296</v>
      </c>
      <c r="V488" s="9">
        <v>0.613775983615369</v>
      </c>
      <c r="W488" s="9">
        <v>0.62055558961920698</v>
      </c>
      <c r="X488" s="9">
        <v>0.627669253796167</v>
      </c>
      <c r="Y488" s="9">
        <v>0.63539627499833395</v>
      </c>
      <c r="Z488" s="9">
        <v>0.64621272872205304</v>
      </c>
      <c r="AA488" s="9">
        <v>0.65549556597215597</v>
      </c>
      <c r="AB488" s="9">
        <v>0.66614233938652001</v>
      </c>
      <c r="AC488" s="9">
        <v>0.67360535934850896</v>
      </c>
      <c r="AD488" s="9">
        <v>0.68409819599866695</v>
      </c>
      <c r="AE488" s="9">
        <v>0.696603060100078</v>
      </c>
      <c r="AF488" s="9">
        <v>0.71148403994484499</v>
      </c>
      <c r="AG488" s="9">
        <v>0.72251733632224202</v>
      </c>
      <c r="AH488" s="9">
        <v>0.71370938925649696</v>
      </c>
      <c r="AI488" s="9">
        <v>0.711628496813414</v>
      </c>
      <c r="AJ488" s="9">
        <v>0.714006826690046</v>
      </c>
      <c r="AK488" s="9">
        <v>0.71466303099425699</v>
      </c>
    </row>
    <row r="489" spans="1:37" s="9" customFormat="1" x14ac:dyDescent="0.3">
      <c r="A489" s="13" t="str">
        <f t="shared" si="8"/>
        <v>SDGbaseTRA_UrbBAU_v6_3C_GVAaasug</v>
      </c>
      <c r="B489" s="37" t="s">
        <v>220</v>
      </c>
      <c r="C489" s="8" t="s">
        <v>294</v>
      </c>
      <c r="D489" s="10" t="s">
        <v>3</v>
      </c>
      <c r="E489" s="9" t="s">
        <v>13</v>
      </c>
      <c r="F489" s="9">
        <v>3.8233471543033799</v>
      </c>
      <c r="G489" s="9">
        <v>3.66290217623057</v>
      </c>
      <c r="H489" s="9">
        <v>3.6810253013816201</v>
      </c>
      <c r="I489" s="9">
        <v>3.7499928456780398</v>
      </c>
      <c r="J489" s="9">
        <v>3.8615296813987698</v>
      </c>
      <c r="K489" s="9">
        <v>3.90306070412004</v>
      </c>
      <c r="L489" s="9">
        <v>3.95250018391393</v>
      </c>
      <c r="M489" s="9">
        <v>3.9809661577293798</v>
      </c>
      <c r="N489" s="9">
        <v>4.0071953228910999</v>
      </c>
      <c r="O489" s="9">
        <v>4.1909214257192202</v>
      </c>
      <c r="P489" s="9">
        <v>4.2128100436556801</v>
      </c>
      <c r="Q489" s="9">
        <v>4.1980170081659596</v>
      </c>
      <c r="R489" s="9">
        <v>4.2776774756418501</v>
      </c>
      <c r="S489" s="9">
        <v>4.3307547273834803</v>
      </c>
      <c r="T489" s="9">
        <v>4.3830408503410396</v>
      </c>
      <c r="U489" s="9">
        <v>4.4383629913826903</v>
      </c>
      <c r="V489" s="9">
        <v>4.4654173282188099</v>
      </c>
      <c r="W489" s="9">
        <v>4.51185513840014</v>
      </c>
      <c r="X489" s="9">
        <v>4.5851366420387603</v>
      </c>
      <c r="Y489" s="9">
        <v>4.62635459073819</v>
      </c>
      <c r="Z489" s="9">
        <v>4.6662922889696796</v>
      </c>
      <c r="AA489" s="9">
        <v>4.7087967649852001</v>
      </c>
      <c r="AB489" s="9">
        <v>4.8002771743086496</v>
      </c>
      <c r="AC489" s="9">
        <v>4.8382470364358303</v>
      </c>
      <c r="AD489" s="9">
        <v>4.8745031863728903</v>
      </c>
      <c r="AE489" s="9">
        <v>4.9127560504311196</v>
      </c>
      <c r="AF489" s="9">
        <v>4.9713179475533602</v>
      </c>
      <c r="AG489" s="9">
        <v>5.0352071936034699</v>
      </c>
      <c r="AH489" s="9">
        <v>4.9697194547470298</v>
      </c>
      <c r="AI489" s="9">
        <v>4.9072602228602502</v>
      </c>
      <c r="AJ489" s="9">
        <v>4.8865715214096896</v>
      </c>
      <c r="AK489" s="9">
        <v>4.8557198308276499</v>
      </c>
    </row>
    <row r="490" spans="1:37" s="9" customFormat="1" x14ac:dyDescent="0.3">
      <c r="A490" s="13" t="str">
        <f t="shared" si="8"/>
        <v>SDGbaseTRA_UrbBAU_v6_3C_GVAaaoth</v>
      </c>
      <c r="B490" s="37" t="s">
        <v>220</v>
      </c>
      <c r="C490" s="8" t="s">
        <v>294</v>
      </c>
      <c r="D490" s="10" t="s">
        <v>3</v>
      </c>
      <c r="E490" s="9" t="s">
        <v>14</v>
      </c>
      <c r="F490" s="9">
        <v>7.2867372761343301</v>
      </c>
      <c r="G490" s="9">
        <v>6.7684891309603197</v>
      </c>
      <c r="H490" s="9">
        <v>7.10777024865064</v>
      </c>
      <c r="I490" s="9">
        <v>7.2321118342536304</v>
      </c>
      <c r="J490" s="9">
        <v>7.4850093405809703</v>
      </c>
      <c r="K490" s="9">
        <v>7.7201282750544404</v>
      </c>
      <c r="L490" s="9">
        <v>7.9891094172910497</v>
      </c>
      <c r="M490" s="9">
        <v>8.2713901023741698</v>
      </c>
      <c r="N490" s="9">
        <v>8.5632334297284896</v>
      </c>
      <c r="O490" s="9">
        <v>9.4307642687098401</v>
      </c>
      <c r="P490" s="9">
        <v>9.8291140353445794</v>
      </c>
      <c r="Q490" s="9">
        <v>10.0819553574749</v>
      </c>
      <c r="R490" s="9">
        <v>10.4800819657855</v>
      </c>
      <c r="S490" s="9">
        <v>10.8316180349363</v>
      </c>
      <c r="T490" s="9">
        <v>11.2254061514195</v>
      </c>
      <c r="U490" s="9">
        <v>11.6903890863026</v>
      </c>
      <c r="V490" s="9">
        <v>12.118901930773401</v>
      </c>
      <c r="W490" s="9">
        <v>12.6171852014501</v>
      </c>
      <c r="X490" s="9">
        <v>13.2182931306615</v>
      </c>
      <c r="Y490" s="9">
        <v>13.7257075318568</v>
      </c>
      <c r="Z490" s="9">
        <v>14.1892859058631</v>
      </c>
      <c r="AA490" s="9">
        <v>14.707888631246099</v>
      </c>
      <c r="AB490" s="9">
        <v>15.3718651917446</v>
      </c>
      <c r="AC490" s="9">
        <v>15.873476422744799</v>
      </c>
      <c r="AD490" s="9">
        <v>16.336402742594998</v>
      </c>
      <c r="AE490" s="9">
        <v>16.817300073014</v>
      </c>
      <c r="AF490" s="9">
        <v>17.3685520762475</v>
      </c>
      <c r="AG490" s="9">
        <v>17.871435620316699</v>
      </c>
      <c r="AH490" s="9">
        <v>17.521372666597301</v>
      </c>
      <c r="AI490" s="9">
        <v>16.9681302647279</v>
      </c>
      <c r="AJ490" s="9">
        <v>16.4566550552492</v>
      </c>
      <c r="AK490" s="9">
        <v>15.922846926485899</v>
      </c>
    </row>
    <row r="491" spans="1:37" s="9" customFormat="1" x14ac:dyDescent="0.3">
      <c r="A491" s="13" t="str">
        <f t="shared" si="8"/>
        <v>SDGbaseTRA_UrbBAU_v6_3C_GVAalani</v>
      </c>
      <c r="B491" s="37" t="s">
        <v>220</v>
      </c>
      <c r="C491" s="8" t="s">
        <v>294</v>
      </c>
      <c r="D491" s="10" t="s">
        <v>3</v>
      </c>
      <c r="E491" s="9" t="s">
        <v>15</v>
      </c>
      <c r="F491" s="9">
        <v>27.5487375052288</v>
      </c>
      <c r="G491" s="9">
        <v>22.0473904604263</v>
      </c>
      <c r="H491" s="9">
        <v>24.158553308133801</v>
      </c>
      <c r="I491" s="9">
        <v>24.494714100838198</v>
      </c>
      <c r="J491" s="9">
        <v>25.8180786959683</v>
      </c>
      <c r="K491" s="9">
        <v>26.5738148625497</v>
      </c>
      <c r="L491" s="9">
        <v>27.189314961822099</v>
      </c>
      <c r="M491" s="9">
        <v>27.815794920275</v>
      </c>
      <c r="N491" s="9">
        <v>28.610123057823699</v>
      </c>
      <c r="O491" s="9">
        <v>31.481137068195999</v>
      </c>
      <c r="P491" s="9">
        <v>32.1369958782387</v>
      </c>
      <c r="Q491" s="9">
        <v>32.512143173369601</v>
      </c>
      <c r="R491" s="9">
        <v>34.0714036463607</v>
      </c>
      <c r="S491" s="9">
        <v>34.947499752731197</v>
      </c>
      <c r="T491" s="9">
        <v>35.955046213273299</v>
      </c>
      <c r="U491" s="9">
        <v>37.035996890507803</v>
      </c>
      <c r="V491" s="9">
        <v>38.145125088557997</v>
      </c>
      <c r="W491" s="9">
        <v>39.368189190687502</v>
      </c>
      <c r="X491" s="9">
        <v>40.792270060266802</v>
      </c>
      <c r="Y491" s="9">
        <v>42.0084615900996</v>
      </c>
      <c r="Z491" s="9">
        <v>43.102643260993297</v>
      </c>
      <c r="AA491" s="9">
        <v>44.2688610922918</v>
      </c>
      <c r="AB491" s="9">
        <v>46.519766932252899</v>
      </c>
      <c r="AC491" s="9">
        <v>47.764861697598498</v>
      </c>
      <c r="AD491" s="9">
        <v>48.828749407310802</v>
      </c>
      <c r="AE491" s="9">
        <v>49.994525024466903</v>
      </c>
      <c r="AF491" s="9">
        <v>51.364580176641802</v>
      </c>
      <c r="AG491" s="9">
        <v>52.350739192187</v>
      </c>
      <c r="AH491" s="9">
        <v>53.599692758771099</v>
      </c>
      <c r="AI491" s="9">
        <v>53.7241252202084</v>
      </c>
      <c r="AJ491" s="9">
        <v>53.409009106952901</v>
      </c>
      <c r="AK491" s="9">
        <v>52.875517108777302</v>
      </c>
    </row>
    <row r="492" spans="1:37" s="9" customFormat="1" x14ac:dyDescent="0.3">
      <c r="A492" s="13" t="str">
        <f t="shared" si="8"/>
        <v>SDGbaseTRA_UrbBAU_v6_3C_GVAafore</v>
      </c>
      <c r="B492" s="37" t="s">
        <v>220</v>
      </c>
      <c r="C492" s="8" t="s">
        <v>294</v>
      </c>
      <c r="D492" s="10" t="s">
        <v>3</v>
      </c>
      <c r="E492" s="9" t="s">
        <v>16</v>
      </c>
      <c r="F492" s="9">
        <v>6.4911530358491802</v>
      </c>
      <c r="G492" s="9">
        <v>5.8929114973991403</v>
      </c>
      <c r="H492" s="9">
        <v>6.0264077807418097</v>
      </c>
      <c r="I492" s="9">
        <v>6.1926674990610504</v>
      </c>
      <c r="J492" s="9">
        <v>6.3363534847552598</v>
      </c>
      <c r="K492" s="9">
        <v>6.4066034124047899</v>
      </c>
      <c r="L492" s="9">
        <v>6.4886705819741097</v>
      </c>
      <c r="M492" s="9">
        <v>6.53175022187372</v>
      </c>
      <c r="N492" s="9">
        <v>6.6705048954635204</v>
      </c>
      <c r="O492" s="9">
        <v>6.9572464496314996</v>
      </c>
      <c r="P492" s="9">
        <v>7.10249312032904</v>
      </c>
      <c r="Q492" s="9">
        <v>7.1005175947579202</v>
      </c>
      <c r="R492" s="9">
        <v>7.23786952767363</v>
      </c>
      <c r="S492" s="9">
        <v>7.3501820829720703</v>
      </c>
      <c r="T492" s="9">
        <v>7.4589213139639998</v>
      </c>
      <c r="U492" s="9">
        <v>7.68843098596078</v>
      </c>
      <c r="V492" s="9">
        <v>7.8794451009633901</v>
      </c>
      <c r="W492" s="9">
        <v>8.1103766832260007</v>
      </c>
      <c r="X492" s="9">
        <v>8.3433057849502497</v>
      </c>
      <c r="Y492" s="9">
        <v>8.6262263166184798</v>
      </c>
      <c r="Z492" s="9">
        <v>8.7822716328511703</v>
      </c>
      <c r="AA492" s="9">
        <v>8.9494872438875692</v>
      </c>
      <c r="AB492" s="9">
        <v>9.1274794617829205</v>
      </c>
      <c r="AC492" s="9">
        <v>9.2657820269924507</v>
      </c>
      <c r="AD492" s="9">
        <v>9.4151194712254807</v>
      </c>
      <c r="AE492" s="9">
        <v>9.5647949577338593</v>
      </c>
      <c r="AF492" s="9">
        <v>9.7569393320346194</v>
      </c>
      <c r="AG492" s="9">
        <v>9.88448960449408</v>
      </c>
      <c r="AH492" s="9">
        <v>9.7247449063707503</v>
      </c>
      <c r="AI492" s="9">
        <v>9.55615119867781</v>
      </c>
      <c r="AJ492" s="9">
        <v>9.4614040007570903</v>
      </c>
      <c r="AK492" s="9">
        <v>9.3615311782342392</v>
      </c>
    </row>
    <row r="493" spans="1:37" s="9" customFormat="1" x14ac:dyDescent="0.3">
      <c r="A493" s="13" t="str">
        <f t="shared" si="8"/>
        <v>SDGbaseTRA_UrbBAU_v6_3C_GVAafish</v>
      </c>
      <c r="B493" s="37" t="s">
        <v>220</v>
      </c>
      <c r="C493" s="8" t="s">
        <v>294</v>
      </c>
      <c r="D493" s="10" t="s">
        <v>3</v>
      </c>
      <c r="E493" s="9" t="s">
        <v>17</v>
      </c>
      <c r="F493" s="9">
        <v>7.3673079317878702</v>
      </c>
      <c r="G493" s="9">
        <v>6.9127714206671298</v>
      </c>
      <c r="H493" s="9">
        <v>7.2158059445782801</v>
      </c>
      <c r="I493" s="9">
        <v>7.2245485118226096</v>
      </c>
      <c r="J493" s="9">
        <v>7.4212768527474298</v>
      </c>
      <c r="K493" s="9">
        <v>7.6013738801738198</v>
      </c>
      <c r="L493" s="9">
        <v>7.7896563291174203</v>
      </c>
      <c r="M493" s="9">
        <v>7.9871508073952597</v>
      </c>
      <c r="N493" s="9">
        <v>8.2110899838950004</v>
      </c>
      <c r="O493" s="9">
        <v>8.9345658503996006</v>
      </c>
      <c r="P493" s="9">
        <v>9.2467390296013505</v>
      </c>
      <c r="Q493" s="9">
        <v>9.44220639883331</v>
      </c>
      <c r="R493" s="9">
        <v>9.8047792304164396</v>
      </c>
      <c r="S493" s="9">
        <v>10.084046800342801</v>
      </c>
      <c r="T493" s="9">
        <v>10.388135563932099</v>
      </c>
      <c r="U493" s="9">
        <v>10.738227953223101</v>
      </c>
      <c r="V493" s="9">
        <v>11.0453649051115</v>
      </c>
      <c r="W493" s="9">
        <v>11.3898793878314</v>
      </c>
      <c r="X493" s="9">
        <v>11.7893723207079</v>
      </c>
      <c r="Y493" s="9">
        <v>12.140217047549701</v>
      </c>
      <c r="Z493" s="9">
        <v>12.4739612051323</v>
      </c>
      <c r="AA493" s="9">
        <v>12.846758750328499</v>
      </c>
      <c r="AB493" s="9">
        <v>13.4547627194619</v>
      </c>
      <c r="AC493" s="9">
        <v>13.906946103947099</v>
      </c>
      <c r="AD493" s="9">
        <v>14.294418639449701</v>
      </c>
      <c r="AE493" s="9">
        <v>14.6701938052153</v>
      </c>
      <c r="AF493" s="9">
        <v>15.069487434802699</v>
      </c>
      <c r="AG493" s="9">
        <v>15.4348806732312</v>
      </c>
      <c r="AH493" s="9">
        <v>15.504083178562199</v>
      </c>
      <c r="AI493" s="9">
        <v>15.3679466051722</v>
      </c>
      <c r="AJ493" s="9">
        <v>15.2322317074133</v>
      </c>
      <c r="AK493" s="9">
        <v>15.0648412692086</v>
      </c>
    </row>
    <row r="494" spans="1:37" s="9" customFormat="1" x14ac:dyDescent="0.3">
      <c r="A494" s="13" t="str">
        <f t="shared" si="8"/>
        <v>SDGbaseTRA_UrbBAU_v6_3C_GVAacoal</v>
      </c>
      <c r="B494" s="37" t="s">
        <v>220</v>
      </c>
      <c r="C494" s="8" t="s">
        <v>294</v>
      </c>
      <c r="D494" s="10" t="s">
        <v>3</v>
      </c>
      <c r="E494" s="9" t="s">
        <v>18</v>
      </c>
      <c r="F494" s="9">
        <v>112.985261334444</v>
      </c>
      <c r="G494" s="9">
        <v>112.951706890171</v>
      </c>
      <c r="H494" s="9">
        <v>112.960378772382</v>
      </c>
      <c r="I494" s="9">
        <v>110.36952723892701</v>
      </c>
      <c r="J494" s="9">
        <v>107.573971388839</v>
      </c>
      <c r="K494" s="9">
        <v>105.935910835795</v>
      </c>
      <c r="L494" s="9">
        <v>104.114018957966</v>
      </c>
      <c r="M494" s="9">
        <v>103.33522121107001</v>
      </c>
      <c r="N494" s="9">
        <v>102.534406386141</v>
      </c>
      <c r="O494" s="9">
        <v>105.79211164842199</v>
      </c>
      <c r="P494" s="9">
        <v>103.964156383828</v>
      </c>
      <c r="Q494" s="9">
        <v>99.510304303269507</v>
      </c>
      <c r="R494" s="9">
        <v>95.931930505833904</v>
      </c>
      <c r="S494" s="9">
        <v>96.326089570065093</v>
      </c>
      <c r="T494" s="9">
        <v>96.1736295496639</v>
      </c>
      <c r="U494" s="9">
        <v>96.376518080190294</v>
      </c>
      <c r="V494" s="9">
        <v>95.129999048839295</v>
      </c>
      <c r="W494" s="9">
        <v>95.547872494878206</v>
      </c>
      <c r="X494" s="9">
        <v>93.716972263113206</v>
      </c>
      <c r="Y494" s="9">
        <v>92.271222831505696</v>
      </c>
      <c r="Z494" s="9">
        <v>90.636486609776796</v>
      </c>
      <c r="AA494" s="9">
        <v>89.315865637640002</v>
      </c>
      <c r="AB494" s="9">
        <v>85.763591529976907</v>
      </c>
      <c r="AC494" s="9">
        <v>81.740321991513298</v>
      </c>
      <c r="AD494" s="9">
        <v>77.519415795596899</v>
      </c>
      <c r="AE494" s="9">
        <v>73.190350277925006</v>
      </c>
      <c r="AF494" s="9">
        <v>68.883541427200498</v>
      </c>
      <c r="AG494" s="9">
        <v>60.189660618481703</v>
      </c>
      <c r="AH494" s="9">
        <v>51.109315590681497</v>
      </c>
      <c r="AI494" s="9">
        <v>41.665306215296901</v>
      </c>
      <c r="AJ494" s="9">
        <v>32.462460435804999</v>
      </c>
      <c r="AK494" s="9">
        <v>23.008418115542099</v>
      </c>
    </row>
    <row r="495" spans="1:37" s="9" customFormat="1" x14ac:dyDescent="0.3">
      <c r="A495" s="13" t="str">
        <f t="shared" si="8"/>
        <v>SDGbaseTRA_UrbBAU_v6_3C_GVAagold</v>
      </c>
      <c r="B495" s="37" t="s">
        <v>220</v>
      </c>
      <c r="C495" s="8" t="s">
        <v>294</v>
      </c>
      <c r="D495" s="10" t="s">
        <v>3</v>
      </c>
      <c r="E495" s="9" t="s">
        <v>19</v>
      </c>
      <c r="F495" s="9">
        <v>61.140285838991502</v>
      </c>
      <c r="G495" s="9">
        <v>59.909915436256298</v>
      </c>
      <c r="H495" s="9">
        <v>61.232986172308401</v>
      </c>
      <c r="I495" s="9">
        <v>61.152174739999403</v>
      </c>
      <c r="J495" s="9">
        <v>61.499512888010798</v>
      </c>
      <c r="K495" s="9">
        <v>62.0600341201799</v>
      </c>
      <c r="L495" s="9">
        <v>62.930483543278797</v>
      </c>
      <c r="M495" s="9">
        <v>64.385352820633301</v>
      </c>
      <c r="N495" s="9">
        <v>65.837736277634207</v>
      </c>
      <c r="O495" s="9">
        <v>70.739468448724907</v>
      </c>
      <c r="P495" s="9">
        <v>72.579597691354905</v>
      </c>
      <c r="Q495" s="9">
        <v>73.370093463719002</v>
      </c>
      <c r="R495" s="9">
        <v>73.708788561563296</v>
      </c>
      <c r="S495" s="9">
        <v>74.480156819619495</v>
      </c>
      <c r="T495" s="9">
        <v>75.234594197426205</v>
      </c>
      <c r="U495" s="9">
        <v>76.166475642185702</v>
      </c>
      <c r="V495" s="9">
        <v>76.842778811573993</v>
      </c>
      <c r="W495" s="9">
        <v>77.722278029441398</v>
      </c>
      <c r="X495" s="9">
        <v>79.027612759465498</v>
      </c>
      <c r="Y495" s="9">
        <v>79.636538940589801</v>
      </c>
      <c r="Z495" s="9">
        <v>79.946398351589096</v>
      </c>
      <c r="AA495" s="9">
        <v>80.619987629908493</v>
      </c>
      <c r="AB495" s="9">
        <v>82.007462480045703</v>
      </c>
      <c r="AC495" s="9">
        <v>82.701474387698894</v>
      </c>
      <c r="AD495" s="9">
        <v>83.061922825690203</v>
      </c>
      <c r="AE495" s="9">
        <v>83.280825542876499</v>
      </c>
      <c r="AF495" s="9">
        <v>83.529111579050394</v>
      </c>
      <c r="AG495" s="9">
        <v>81.216816284238206</v>
      </c>
      <c r="AH495" s="9">
        <v>77.856020652827794</v>
      </c>
      <c r="AI495" s="9">
        <v>72.931098404328097</v>
      </c>
      <c r="AJ495" s="9">
        <v>68.263746445787007</v>
      </c>
      <c r="AK495" s="9">
        <v>63.302734804318497</v>
      </c>
    </row>
    <row r="496" spans="1:37" s="9" customFormat="1" x14ac:dyDescent="0.3">
      <c r="A496" s="13" t="str">
        <f t="shared" si="8"/>
        <v>SDGbaseTRA_UrbBAU_v6_3C_GVAangas</v>
      </c>
      <c r="B496" s="37" t="s">
        <v>220</v>
      </c>
      <c r="C496" s="8" t="s">
        <v>294</v>
      </c>
      <c r="D496" s="10" t="s">
        <v>3</v>
      </c>
      <c r="E496" s="9" t="s">
        <v>20</v>
      </c>
      <c r="F496" s="9">
        <v>0.94356488111435299</v>
      </c>
      <c r="G496" s="9">
        <v>0.83413303713127795</v>
      </c>
      <c r="H496" s="9">
        <v>0.81089936618739</v>
      </c>
      <c r="I496" s="9">
        <v>0.75581331418707898</v>
      </c>
      <c r="J496" s="9">
        <v>0.71776001860639704</v>
      </c>
      <c r="K496" s="9">
        <v>0.68150241876918205</v>
      </c>
      <c r="L496" s="9">
        <v>0.64852502902979503</v>
      </c>
      <c r="M496" s="9">
        <v>0.62349819281985897</v>
      </c>
      <c r="N496" s="9">
        <v>0.59919471480308595</v>
      </c>
      <c r="O496" s="9">
        <v>0.62939538057343003</v>
      </c>
      <c r="P496" s="9">
        <v>0.61314522585400699</v>
      </c>
      <c r="Q496" s="9">
        <v>0.58614146637877196</v>
      </c>
      <c r="R496" s="9">
        <v>0.55594618548708297</v>
      </c>
      <c r="S496" s="9">
        <v>0.53158150176159003</v>
      </c>
      <c r="T496" s="9">
        <v>0.50870791857587006</v>
      </c>
      <c r="U496" s="9">
        <v>0.486164862103522</v>
      </c>
      <c r="V496" s="9">
        <v>0.46326148950440099</v>
      </c>
      <c r="W496" s="9">
        <v>0.44318027843338298</v>
      </c>
      <c r="X496" s="9">
        <v>0.42506045354981298</v>
      </c>
      <c r="Y496" s="9">
        <v>0.40508193970378298</v>
      </c>
      <c r="Z496" s="9">
        <v>0.38424805545221502</v>
      </c>
      <c r="AA496" s="9">
        <v>0.36743377747230299</v>
      </c>
      <c r="AB496" s="9">
        <v>0.35738319399958002</v>
      </c>
      <c r="AC496" s="9">
        <v>0.34346646232728301</v>
      </c>
      <c r="AD496" s="9">
        <v>0.32808005324522899</v>
      </c>
      <c r="AE496" s="9">
        <v>0.312274263607146</v>
      </c>
      <c r="AF496" s="9">
        <v>0.29739648761717002</v>
      </c>
      <c r="AG496" s="9">
        <v>0.28276139569511199</v>
      </c>
      <c r="AH496" s="9">
        <v>0.27009013670960202</v>
      </c>
      <c r="AI496" s="9">
        <v>0.25281295346621202</v>
      </c>
      <c r="AJ496" s="9">
        <v>0.237245421623692</v>
      </c>
      <c r="AK496" s="9">
        <v>0.220446773945394</v>
      </c>
    </row>
    <row r="497" spans="1:37" s="9" customFormat="1" x14ac:dyDescent="0.3">
      <c r="A497" s="13" t="str">
        <f t="shared" si="8"/>
        <v>SDGbaseTRA_UrbBAU_v6_3C_GVAapgm</v>
      </c>
      <c r="B497" s="37" t="s">
        <v>220</v>
      </c>
      <c r="C497" s="8" t="s">
        <v>294</v>
      </c>
      <c r="D497" s="10" t="s">
        <v>3</v>
      </c>
      <c r="E497" s="9" t="s">
        <v>21</v>
      </c>
      <c r="F497" s="9">
        <v>97.820469381027095</v>
      </c>
      <c r="G497" s="9">
        <v>51.058886067285897</v>
      </c>
      <c r="H497" s="9">
        <v>64.5871176359842</v>
      </c>
      <c r="I497" s="9">
        <v>78.351974579288097</v>
      </c>
      <c r="J497" s="9">
        <v>89.251135156684697</v>
      </c>
      <c r="K497" s="9">
        <v>97.258479969021494</v>
      </c>
      <c r="L497" s="9">
        <v>102.38458032686501</v>
      </c>
      <c r="M497" s="9">
        <v>95.440420973957899</v>
      </c>
      <c r="N497" s="9">
        <v>92.63178798989</v>
      </c>
      <c r="O497" s="9">
        <v>91.068634844850905</v>
      </c>
      <c r="P497" s="9">
        <v>90.861245081883595</v>
      </c>
      <c r="Q497" s="9">
        <v>91.167650431636702</v>
      </c>
      <c r="R497" s="9">
        <v>95.074852614360594</v>
      </c>
      <c r="S497" s="9">
        <v>99.021589619039105</v>
      </c>
      <c r="T497" s="9">
        <v>102.06279575156501</v>
      </c>
      <c r="U497" s="9">
        <v>104.222626725859</v>
      </c>
      <c r="V497" s="9">
        <v>107.49807452851999</v>
      </c>
      <c r="W497" s="9">
        <v>110.119531614653</v>
      </c>
      <c r="X497" s="9">
        <v>111.95558373383101</v>
      </c>
      <c r="Y497" s="9">
        <v>114.35355429311301</v>
      </c>
      <c r="Z497" s="9">
        <v>116.58853040595601</v>
      </c>
      <c r="AA497" s="9">
        <v>118.948168589722</v>
      </c>
      <c r="AB497" s="9">
        <v>197.13127669283099</v>
      </c>
      <c r="AC497" s="9">
        <v>251.78849881852599</v>
      </c>
      <c r="AD497" s="9">
        <v>281.25435542655703</v>
      </c>
      <c r="AE497" s="9">
        <v>304.85786360647398</v>
      </c>
      <c r="AF497" s="9">
        <v>327.28210096926699</v>
      </c>
      <c r="AG497" s="9">
        <v>350.77717383626998</v>
      </c>
      <c r="AH497" s="9">
        <v>433.52884783719702</v>
      </c>
      <c r="AI497" s="9">
        <v>505.72270956226998</v>
      </c>
      <c r="AJ497" s="9">
        <v>547.20658142361594</v>
      </c>
      <c r="AK497" s="9">
        <v>581.47358780284605</v>
      </c>
    </row>
    <row r="498" spans="1:37" s="9" customFormat="1" x14ac:dyDescent="0.3">
      <c r="A498" s="13" t="str">
        <f t="shared" si="8"/>
        <v>SDGbaseTRA_UrbBAU_v6_3C_GVAamore</v>
      </c>
      <c r="B498" s="37" t="s">
        <v>220</v>
      </c>
      <c r="C498" s="8" t="s">
        <v>294</v>
      </c>
      <c r="D498" s="10" t="s">
        <v>3</v>
      </c>
      <c r="E498" s="9" t="s">
        <v>22</v>
      </c>
      <c r="F498" s="9">
        <v>78.234984296278597</v>
      </c>
      <c r="G498" s="9">
        <v>76.857977374770698</v>
      </c>
      <c r="H498" s="9">
        <v>80.791925653246594</v>
      </c>
      <c r="I498" s="9">
        <v>82.409366195433606</v>
      </c>
      <c r="J498" s="9">
        <v>84.267011297142702</v>
      </c>
      <c r="K498" s="9">
        <v>86.229855259266898</v>
      </c>
      <c r="L498" s="9">
        <v>88.601556060212204</v>
      </c>
      <c r="M498" s="9">
        <v>91.782198358411804</v>
      </c>
      <c r="N498" s="9">
        <v>94.904571832581595</v>
      </c>
      <c r="O498" s="9">
        <v>104.303551225552</v>
      </c>
      <c r="P498" s="9">
        <v>108.894978665195</v>
      </c>
      <c r="Q498" s="9">
        <v>111.772521345561</v>
      </c>
      <c r="R498" s="9">
        <v>113.918644782103</v>
      </c>
      <c r="S498" s="9">
        <v>116.76027818415101</v>
      </c>
      <c r="T498" s="9">
        <v>119.746422698092</v>
      </c>
      <c r="U498" s="9">
        <v>122.972504045222</v>
      </c>
      <c r="V498" s="9">
        <v>125.694947575545</v>
      </c>
      <c r="W498" s="9">
        <v>128.87975058144099</v>
      </c>
      <c r="X498" s="9">
        <v>132.780865214827</v>
      </c>
      <c r="Y498" s="9">
        <v>135.32762798624299</v>
      </c>
      <c r="Z498" s="9">
        <v>137.26569986032499</v>
      </c>
      <c r="AA498" s="9">
        <v>139.82804043414899</v>
      </c>
      <c r="AB498" s="9">
        <v>143.393913243474</v>
      </c>
      <c r="AC498" s="9">
        <v>145.67402529870299</v>
      </c>
      <c r="AD498" s="9">
        <v>147.59813426540001</v>
      </c>
      <c r="AE498" s="9">
        <v>149.31714846628401</v>
      </c>
      <c r="AF498" s="9">
        <v>151.260808486591</v>
      </c>
      <c r="AG498" s="9">
        <v>151.85820298895899</v>
      </c>
      <c r="AH498" s="9">
        <v>148.22805376612001</v>
      </c>
      <c r="AI498" s="9">
        <v>141.58434812693699</v>
      </c>
      <c r="AJ498" s="9">
        <v>136.053075938105</v>
      </c>
      <c r="AK498" s="9">
        <v>129.714838662978</v>
      </c>
    </row>
    <row r="499" spans="1:37" s="9" customFormat="1" x14ac:dyDescent="0.3">
      <c r="A499" s="13" t="str">
        <f t="shared" si="8"/>
        <v>SDGbaseTRA_UrbBAU_v6_3C_GVAamine</v>
      </c>
      <c r="B499" s="37" t="s">
        <v>220</v>
      </c>
      <c r="C499" s="8" t="s">
        <v>294</v>
      </c>
      <c r="D499" s="10" t="s">
        <v>3</v>
      </c>
      <c r="E499" s="9" t="s">
        <v>23</v>
      </c>
      <c r="F499" s="9">
        <v>57.005130412232297</v>
      </c>
      <c r="G499" s="9">
        <v>54.463959989075398</v>
      </c>
      <c r="H499" s="9">
        <v>56.654649664148899</v>
      </c>
      <c r="I499" s="9">
        <v>58.8525887176935</v>
      </c>
      <c r="J499" s="9">
        <v>59.989404118314297</v>
      </c>
      <c r="K499" s="9">
        <v>61.2193824204927</v>
      </c>
      <c r="L499" s="9">
        <v>62.795301516126599</v>
      </c>
      <c r="M499" s="9">
        <v>64.869024993292498</v>
      </c>
      <c r="N499" s="9">
        <v>66.649399388337599</v>
      </c>
      <c r="O499" s="9">
        <v>70.298999084182597</v>
      </c>
      <c r="P499" s="9">
        <v>72.1682366991908</v>
      </c>
      <c r="Q499" s="9">
        <v>73.835984703097097</v>
      </c>
      <c r="R499" s="9">
        <v>74.566225680328003</v>
      </c>
      <c r="S499" s="9">
        <v>76.771225969515299</v>
      </c>
      <c r="T499" s="9">
        <v>79.239429965884398</v>
      </c>
      <c r="U499" s="9">
        <v>81.597973157971097</v>
      </c>
      <c r="V499" s="9">
        <v>83.847560091684997</v>
      </c>
      <c r="W499" s="9">
        <v>86.703617016499607</v>
      </c>
      <c r="X499" s="9">
        <v>90.640159195979606</v>
      </c>
      <c r="Y499" s="9">
        <v>93.549052443077898</v>
      </c>
      <c r="Z499" s="9">
        <v>96.310916083596993</v>
      </c>
      <c r="AA499" s="9">
        <v>99.246537720124905</v>
      </c>
      <c r="AB499" s="9">
        <v>101.687223002864</v>
      </c>
      <c r="AC499" s="9">
        <v>103.388325617775</v>
      </c>
      <c r="AD499" s="9">
        <v>105.31863781376001</v>
      </c>
      <c r="AE499" s="9">
        <v>107.466568671312</v>
      </c>
      <c r="AF499" s="9">
        <v>110.24894618708799</v>
      </c>
      <c r="AG499" s="9">
        <v>113.28496691631101</v>
      </c>
      <c r="AH499" s="9">
        <v>112.525117639283</v>
      </c>
      <c r="AI499" s="9">
        <v>110.193078992845</v>
      </c>
      <c r="AJ499" s="9">
        <v>108.910481119509</v>
      </c>
      <c r="AK499" s="9">
        <v>107.490632045203</v>
      </c>
    </row>
    <row r="500" spans="1:37" s="9" customFormat="1" x14ac:dyDescent="0.3">
      <c r="A500" s="13" t="str">
        <f t="shared" si="8"/>
        <v>SDGbaseTRA_UrbBAU_v6_3C_GVAameat</v>
      </c>
      <c r="B500" s="37" t="s">
        <v>220</v>
      </c>
      <c r="C500" s="8" t="s">
        <v>294</v>
      </c>
      <c r="D500" s="10" t="s">
        <v>3</v>
      </c>
      <c r="E500" s="9" t="s">
        <v>24</v>
      </c>
      <c r="F500" s="9">
        <v>14.298644361090499</v>
      </c>
      <c r="G500" s="9">
        <v>13.762994662558199</v>
      </c>
      <c r="H500" s="9">
        <v>13.645792994252099</v>
      </c>
      <c r="I500" s="9">
        <v>13.7516657614989</v>
      </c>
      <c r="J500" s="9">
        <v>14.0761348697486</v>
      </c>
      <c r="K500" s="9">
        <v>14.360200030068601</v>
      </c>
      <c r="L500" s="9">
        <v>14.730345891249501</v>
      </c>
      <c r="M500" s="9">
        <v>15.0748229103264</v>
      </c>
      <c r="N500" s="9">
        <v>15.403762216296901</v>
      </c>
      <c r="O500" s="9">
        <v>15.904036165735</v>
      </c>
      <c r="P500" s="9">
        <v>16.457347616176701</v>
      </c>
      <c r="Q500" s="9">
        <v>16.834867747471399</v>
      </c>
      <c r="R500" s="9">
        <v>17.548801521742998</v>
      </c>
      <c r="S500" s="9">
        <v>18.093376117890202</v>
      </c>
      <c r="T500" s="9">
        <v>18.637651734709902</v>
      </c>
      <c r="U500" s="9">
        <v>19.169469021387101</v>
      </c>
      <c r="V500" s="9">
        <v>19.6338907092494</v>
      </c>
      <c r="W500" s="9">
        <v>20.1458474394422</v>
      </c>
      <c r="X500" s="9">
        <v>20.6707703501202</v>
      </c>
      <c r="Y500" s="9">
        <v>21.086979874840701</v>
      </c>
      <c r="Z500" s="9">
        <v>21.500746944068201</v>
      </c>
      <c r="AA500" s="9">
        <v>21.929221598567</v>
      </c>
      <c r="AB500" s="9">
        <v>22.5357781181796</v>
      </c>
      <c r="AC500" s="9">
        <v>23.024190872327601</v>
      </c>
      <c r="AD500" s="9">
        <v>23.516746232981301</v>
      </c>
      <c r="AE500" s="9">
        <v>24.014461355317401</v>
      </c>
      <c r="AF500" s="9">
        <v>24.5890172961115</v>
      </c>
      <c r="AG500" s="9">
        <v>25.054367467186701</v>
      </c>
      <c r="AH500" s="9">
        <v>24.793858574166499</v>
      </c>
      <c r="AI500" s="9">
        <v>24.696370141742101</v>
      </c>
      <c r="AJ500" s="9">
        <v>24.747162339152499</v>
      </c>
      <c r="AK500" s="9">
        <v>24.737527567628</v>
      </c>
    </row>
    <row r="501" spans="1:37" s="9" customFormat="1" x14ac:dyDescent="0.3">
      <c r="A501" s="13" t="str">
        <f t="shared" si="8"/>
        <v>SDGbaseTRA_UrbBAU_v6_3C_GVAapfis</v>
      </c>
      <c r="B501" s="37" t="s">
        <v>220</v>
      </c>
      <c r="C501" s="8" t="s">
        <v>294</v>
      </c>
      <c r="D501" s="10" t="s">
        <v>3</v>
      </c>
      <c r="E501" s="9" t="s">
        <v>25</v>
      </c>
      <c r="F501" s="9">
        <v>6.3223518718128702</v>
      </c>
      <c r="G501" s="9">
        <v>6.2492765316161698</v>
      </c>
      <c r="H501" s="9">
        <v>6.4216257422496996</v>
      </c>
      <c r="I501" s="9">
        <v>6.4499842891669497</v>
      </c>
      <c r="J501" s="9">
        <v>6.5882814355728696</v>
      </c>
      <c r="K501" s="9">
        <v>6.7096309030086898</v>
      </c>
      <c r="L501" s="9">
        <v>6.8662113242150404</v>
      </c>
      <c r="M501" s="9">
        <v>7.0279330317302602</v>
      </c>
      <c r="N501" s="9">
        <v>7.1954712741743503</v>
      </c>
      <c r="O501" s="9">
        <v>7.63656946871488</v>
      </c>
      <c r="P501" s="9">
        <v>7.8773211637431499</v>
      </c>
      <c r="Q501" s="9">
        <v>8.0273214382839306</v>
      </c>
      <c r="R501" s="9">
        <v>8.3235498202078695</v>
      </c>
      <c r="S501" s="9">
        <v>8.5548679168723005</v>
      </c>
      <c r="T501" s="9">
        <v>8.7971076094191201</v>
      </c>
      <c r="U501" s="9">
        <v>9.0756099785643602</v>
      </c>
      <c r="V501" s="9">
        <v>9.3008494543470608</v>
      </c>
      <c r="W501" s="9">
        <v>9.5667526408878203</v>
      </c>
      <c r="X501" s="9">
        <v>9.8560014767002695</v>
      </c>
      <c r="Y501" s="9">
        <v>10.077327296647701</v>
      </c>
      <c r="Z501" s="9">
        <v>10.286464309113001</v>
      </c>
      <c r="AA501" s="9">
        <v>10.5236407447536</v>
      </c>
      <c r="AB501" s="9">
        <v>10.9108638978425</v>
      </c>
      <c r="AC501" s="9">
        <v>11.2058853892601</v>
      </c>
      <c r="AD501" s="9">
        <v>11.4674922513246</v>
      </c>
      <c r="AE501" s="9">
        <v>11.7142726598665</v>
      </c>
      <c r="AF501" s="9">
        <v>11.9848896644426</v>
      </c>
      <c r="AG501" s="9">
        <v>12.2170161067669</v>
      </c>
      <c r="AH501" s="9">
        <v>12.026493393544699</v>
      </c>
      <c r="AI501" s="9">
        <v>11.783714661809199</v>
      </c>
      <c r="AJ501" s="9">
        <v>11.6172081839059</v>
      </c>
      <c r="AK501" s="9">
        <v>11.4413067377938</v>
      </c>
    </row>
    <row r="502" spans="1:37" s="9" customFormat="1" x14ac:dyDescent="0.3">
      <c r="A502" s="13" t="str">
        <f t="shared" si="8"/>
        <v>SDGbaseTRA_UrbBAU_v6_3C_GVAavege</v>
      </c>
      <c r="B502" s="37" t="s">
        <v>220</v>
      </c>
      <c r="C502" s="8" t="s">
        <v>294</v>
      </c>
      <c r="D502" s="10" t="s">
        <v>3</v>
      </c>
      <c r="E502" s="9" t="s">
        <v>26</v>
      </c>
      <c r="F502" s="9">
        <v>10.9732834638646</v>
      </c>
      <c r="G502" s="9">
        <v>10.459730916675399</v>
      </c>
      <c r="H502" s="9">
        <v>10.8833239107915</v>
      </c>
      <c r="I502" s="9">
        <v>10.9150563616504</v>
      </c>
      <c r="J502" s="9">
        <v>11.232059791830199</v>
      </c>
      <c r="K502" s="9">
        <v>11.488282449530899</v>
      </c>
      <c r="L502" s="9">
        <v>11.7722977542932</v>
      </c>
      <c r="M502" s="9">
        <v>12.061274977644601</v>
      </c>
      <c r="N502" s="9">
        <v>12.3726602945145</v>
      </c>
      <c r="O502" s="9">
        <v>13.3065581836173</v>
      </c>
      <c r="P502" s="9">
        <v>13.721254315474701</v>
      </c>
      <c r="Q502" s="9">
        <v>13.970976316930001</v>
      </c>
      <c r="R502" s="9">
        <v>14.5607386711247</v>
      </c>
      <c r="S502" s="9">
        <v>14.9536075614373</v>
      </c>
      <c r="T502" s="9">
        <v>15.384804223797</v>
      </c>
      <c r="U502" s="9">
        <v>15.8698245983033</v>
      </c>
      <c r="V502" s="9">
        <v>16.287487992305099</v>
      </c>
      <c r="W502" s="9">
        <v>16.7618322415534</v>
      </c>
      <c r="X502" s="9">
        <v>17.293381695746</v>
      </c>
      <c r="Y502" s="9">
        <v>17.6998845142489</v>
      </c>
      <c r="Z502" s="9">
        <v>18.087560717034702</v>
      </c>
      <c r="AA502" s="9">
        <v>18.524990159407</v>
      </c>
      <c r="AB502" s="9">
        <v>19.3206946776127</v>
      </c>
      <c r="AC502" s="9">
        <v>19.853884630083702</v>
      </c>
      <c r="AD502" s="9">
        <v>20.303701364774899</v>
      </c>
      <c r="AE502" s="9">
        <v>20.7407239269345</v>
      </c>
      <c r="AF502" s="9">
        <v>21.2292713793525</v>
      </c>
      <c r="AG502" s="9">
        <v>21.5920538361982</v>
      </c>
      <c r="AH502" s="9">
        <v>21.459394920795301</v>
      </c>
      <c r="AI502" s="9">
        <v>21.1094056112257</v>
      </c>
      <c r="AJ502" s="9">
        <v>20.789072838565399</v>
      </c>
      <c r="AK502" s="9">
        <v>20.430386099630802</v>
      </c>
    </row>
    <row r="503" spans="1:37" s="9" customFormat="1" x14ac:dyDescent="0.3">
      <c r="A503" s="13" t="str">
        <f t="shared" si="8"/>
        <v>SDGbaseTRA_UrbBAU_v6_3C_GVAafats</v>
      </c>
      <c r="B503" s="37" t="s">
        <v>220</v>
      </c>
      <c r="C503" s="8" t="s">
        <v>294</v>
      </c>
      <c r="D503" s="10" t="s">
        <v>3</v>
      </c>
      <c r="E503" s="9" t="s">
        <v>27</v>
      </c>
      <c r="F503" s="9">
        <v>3.4845797675239001</v>
      </c>
      <c r="G503" s="9">
        <v>3.44891052892515</v>
      </c>
      <c r="H503" s="9">
        <v>3.5473571283193799</v>
      </c>
      <c r="I503" s="9">
        <v>3.5166278225182999</v>
      </c>
      <c r="J503" s="9">
        <v>3.6314107323047198</v>
      </c>
      <c r="K503" s="9">
        <v>3.69399633598628</v>
      </c>
      <c r="L503" s="9">
        <v>3.7638721488859299</v>
      </c>
      <c r="M503" s="9">
        <v>3.84116619414353</v>
      </c>
      <c r="N503" s="9">
        <v>3.9237805676986102</v>
      </c>
      <c r="O503" s="9">
        <v>4.5374253522539796</v>
      </c>
      <c r="P503" s="9">
        <v>4.6647580974579004</v>
      </c>
      <c r="Q503" s="9">
        <v>4.6733250874344101</v>
      </c>
      <c r="R503" s="9">
        <v>4.7457318882767598</v>
      </c>
      <c r="S503" s="9">
        <v>4.7940508954238297</v>
      </c>
      <c r="T503" s="9">
        <v>4.8652905796908703</v>
      </c>
      <c r="U503" s="9">
        <v>4.9505683536889</v>
      </c>
      <c r="V503" s="9">
        <v>4.9935234225142997</v>
      </c>
      <c r="W503" s="9">
        <v>5.0791604685529004</v>
      </c>
      <c r="X503" s="9">
        <v>5.2259685983674702</v>
      </c>
      <c r="Y503" s="9">
        <v>5.3201262598486299</v>
      </c>
      <c r="Z503" s="9">
        <v>5.39680712768397</v>
      </c>
      <c r="AA503" s="9">
        <v>5.5047607413028796</v>
      </c>
      <c r="AB503" s="9">
        <v>5.8104244645114198</v>
      </c>
      <c r="AC503" s="9">
        <v>5.9586058922599099</v>
      </c>
      <c r="AD503" s="9">
        <v>6.0223808674163299</v>
      </c>
      <c r="AE503" s="9">
        <v>6.0572217951814196</v>
      </c>
      <c r="AF503" s="9">
        <v>6.0965649815920298</v>
      </c>
      <c r="AG503" s="9">
        <v>6.1456377632700798</v>
      </c>
      <c r="AH503" s="9">
        <v>6.1586361270370302</v>
      </c>
      <c r="AI503" s="9">
        <v>6.0555817276338004</v>
      </c>
      <c r="AJ503" s="9">
        <v>5.9595378557836103</v>
      </c>
      <c r="AK503" s="9">
        <v>5.8517637833579501</v>
      </c>
    </row>
    <row r="504" spans="1:37" s="9" customFormat="1" x14ac:dyDescent="0.3">
      <c r="A504" s="13" t="str">
        <f t="shared" si="8"/>
        <v>SDGbaseTRA_UrbBAU_v6_3C_GVAadair</v>
      </c>
      <c r="B504" s="37" t="s">
        <v>220</v>
      </c>
      <c r="C504" s="8" t="s">
        <v>294</v>
      </c>
      <c r="D504" s="10" t="s">
        <v>3</v>
      </c>
      <c r="E504" s="9" t="s">
        <v>28</v>
      </c>
      <c r="F504" s="9">
        <v>10.558307148005699</v>
      </c>
      <c r="G504" s="9">
        <v>10.2669582715003</v>
      </c>
      <c r="H504" s="9">
        <v>10.4130055264924</v>
      </c>
      <c r="I504" s="9">
        <v>10.3971195644412</v>
      </c>
      <c r="J504" s="9">
        <v>10.6715984699483</v>
      </c>
      <c r="K504" s="9">
        <v>10.8975395011903</v>
      </c>
      <c r="L504" s="9">
        <v>11.164528502360501</v>
      </c>
      <c r="M504" s="9">
        <v>11.4254341409658</v>
      </c>
      <c r="N504" s="9">
        <v>11.701289616093201</v>
      </c>
      <c r="O504" s="9">
        <v>12.3727703523549</v>
      </c>
      <c r="P504" s="9">
        <v>12.717520880167999</v>
      </c>
      <c r="Q504" s="9">
        <v>12.921837292932199</v>
      </c>
      <c r="R504" s="9">
        <v>13.455296556125999</v>
      </c>
      <c r="S504" s="9">
        <v>13.801782695779201</v>
      </c>
      <c r="T504" s="9">
        <v>14.1810137619538</v>
      </c>
      <c r="U504" s="9">
        <v>14.6020866571924</v>
      </c>
      <c r="V504" s="9">
        <v>14.9873500533909</v>
      </c>
      <c r="W504" s="9">
        <v>15.4313676263044</v>
      </c>
      <c r="X504" s="9">
        <v>15.917038602219</v>
      </c>
      <c r="Y504" s="9">
        <v>16.3083050920897</v>
      </c>
      <c r="Z504" s="9">
        <v>16.672829929798699</v>
      </c>
      <c r="AA504" s="9">
        <v>17.050722748589401</v>
      </c>
      <c r="AB504" s="9">
        <v>17.673700035871001</v>
      </c>
      <c r="AC504" s="9">
        <v>18.097100712367101</v>
      </c>
      <c r="AD504" s="9">
        <v>18.4733990700446</v>
      </c>
      <c r="AE504" s="9">
        <v>18.851008273873301</v>
      </c>
      <c r="AF504" s="9">
        <v>19.288639943411699</v>
      </c>
      <c r="AG504" s="9">
        <v>19.597129778258999</v>
      </c>
      <c r="AH504" s="9">
        <v>19.392191999659399</v>
      </c>
      <c r="AI504" s="9">
        <v>19.140754068653401</v>
      </c>
      <c r="AJ504" s="9">
        <v>18.930839266275498</v>
      </c>
      <c r="AK504" s="9">
        <v>18.689181237173599</v>
      </c>
    </row>
    <row r="505" spans="1:37" s="9" customFormat="1" x14ac:dyDescent="0.3">
      <c r="A505" s="13" t="str">
        <f t="shared" si="8"/>
        <v>SDGbaseTRA_UrbBAU_v6_3C_GVAagrai</v>
      </c>
      <c r="B505" s="37" t="s">
        <v>220</v>
      </c>
      <c r="C505" s="8" t="s">
        <v>294</v>
      </c>
      <c r="D505" s="10" t="s">
        <v>3</v>
      </c>
      <c r="E505" s="9" t="s">
        <v>29</v>
      </c>
      <c r="F505" s="9">
        <v>8.5642621157192398</v>
      </c>
      <c r="G505" s="9">
        <v>8.3907413954363008</v>
      </c>
      <c r="H505" s="9">
        <v>8.3400399887450192</v>
      </c>
      <c r="I505" s="9">
        <v>8.4710464660908507</v>
      </c>
      <c r="J505" s="9">
        <v>8.6536946090245408</v>
      </c>
      <c r="K505" s="9">
        <v>8.6583489742268398</v>
      </c>
      <c r="L505" s="9">
        <v>8.6927073514863604</v>
      </c>
      <c r="M505" s="9">
        <v>8.6983596420118694</v>
      </c>
      <c r="N505" s="9">
        <v>8.7361382490024493</v>
      </c>
      <c r="O505" s="9">
        <v>8.9246163945604096</v>
      </c>
      <c r="P505" s="9">
        <v>8.9789092539475703</v>
      </c>
      <c r="Q505" s="9">
        <v>8.99507429023123</v>
      </c>
      <c r="R505" s="9">
        <v>9.1376834570738108</v>
      </c>
      <c r="S505" s="9">
        <v>9.1894834569738002</v>
      </c>
      <c r="T505" s="9">
        <v>9.2232348510066995</v>
      </c>
      <c r="U505" s="9">
        <v>9.3088365983738299</v>
      </c>
      <c r="V505" s="9">
        <v>9.3467999363353105</v>
      </c>
      <c r="W505" s="9">
        <v>9.3634350057391398</v>
      </c>
      <c r="X505" s="9">
        <v>9.4005542420589201</v>
      </c>
      <c r="Y505" s="9">
        <v>9.4403938014746895</v>
      </c>
      <c r="Z505" s="9">
        <v>9.5042524329885492</v>
      </c>
      <c r="AA505" s="9">
        <v>9.5704461386803903</v>
      </c>
      <c r="AB505" s="9">
        <v>9.6971180779956594</v>
      </c>
      <c r="AC505" s="9">
        <v>9.7657157985566894</v>
      </c>
      <c r="AD505" s="9">
        <v>9.8536302411498902</v>
      </c>
      <c r="AE505" s="9">
        <v>9.9461878307722404</v>
      </c>
      <c r="AF505" s="9">
        <v>10.039232731619</v>
      </c>
      <c r="AG505" s="9">
        <v>10.009079579059</v>
      </c>
      <c r="AH505" s="9">
        <v>9.7846035866939793</v>
      </c>
      <c r="AI505" s="9">
        <v>9.6611715440281003</v>
      </c>
      <c r="AJ505" s="9">
        <v>9.6245703689984907</v>
      </c>
      <c r="AK505" s="9">
        <v>9.5750390619705694</v>
      </c>
    </row>
    <row r="506" spans="1:37" s="9" customFormat="1" x14ac:dyDescent="0.3">
      <c r="A506" s="13" t="str">
        <f t="shared" si="8"/>
        <v>SDGbaseTRA_UrbBAU_v6_3C_GVAastar</v>
      </c>
      <c r="B506" s="37" t="s">
        <v>220</v>
      </c>
      <c r="C506" s="8" t="s">
        <v>294</v>
      </c>
      <c r="D506" s="10" t="s">
        <v>3</v>
      </c>
      <c r="E506" s="9" t="s">
        <v>30</v>
      </c>
      <c r="F506" s="9">
        <v>7.2534655204625196</v>
      </c>
      <c r="G506" s="9">
        <v>7.1062422863624297</v>
      </c>
      <c r="H506" s="9">
        <v>7.1453693319559104</v>
      </c>
      <c r="I506" s="9">
        <v>7.25858834626177</v>
      </c>
      <c r="J506" s="9">
        <v>7.4011091665527902</v>
      </c>
      <c r="K506" s="9">
        <v>7.41514236120946</v>
      </c>
      <c r="L506" s="9">
        <v>7.4498760462422098</v>
      </c>
      <c r="M506" s="9">
        <v>7.4794720708091598</v>
      </c>
      <c r="N506" s="9">
        <v>7.5276118883213101</v>
      </c>
      <c r="O506" s="9">
        <v>7.6878984316565102</v>
      </c>
      <c r="P506" s="9">
        <v>7.7504084642153899</v>
      </c>
      <c r="Q506" s="9">
        <v>7.7836364406354797</v>
      </c>
      <c r="R506" s="9">
        <v>7.8697712487507596</v>
      </c>
      <c r="S506" s="9">
        <v>7.9016684307242198</v>
      </c>
      <c r="T506" s="9">
        <v>7.9121338585347596</v>
      </c>
      <c r="U506" s="9">
        <v>7.9629872057591502</v>
      </c>
      <c r="V506" s="9">
        <v>7.9783452868836902</v>
      </c>
      <c r="W506" s="9">
        <v>7.9733971552940597</v>
      </c>
      <c r="X506" s="9">
        <v>7.9877462624085904</v>
      </c>
      <c r="Y506" s="9">
        <v>7.9933121088280998</v>
      </c>
      <c r="Z506" s="9">
        <v>8.0129366009491001</v>
      </c>
      <c r="AA506" s="9">
        <v>8.0407493091015994</v>
      </c>
      <c r="AB506" s="9">
        <v>8.1039296972175396</v>
      </c>
      <c r="AC506" s="9">
        <v>8.1256483370333594</v>
      </c>
      <c r="AD506" s="9">
        <v>8.1640818053747193</v>
      </c>
      <c r="AE506" s="9">
        <v>8.2070071266475004</v>
      </c>
      <c r="AF506" s="9">
        <v>8.2511141165387691</v>
      </c>
      <c r="AG506" s="9">
        <v>7.9107213696683703</v>
      </c>
      <c r="AH506" s="9">
        <v>7.4584430099658299</v>
      </c>
      <c r="AI506" s="9">
        <v>7.0545957270126696</v>
      </c>
      <c r="AJ506" s="9">
        <v>6.7371376497511397</v>
      </c>
      <c r="AK506" s="9">
        <v>6.44212692275969</v>
      </c>
    </row>
    <row r="507" spans="1:37" s="9" customFormat="1" x14ac:dyDescent="0.3">
      <c r="A507" s="13" t="str">
        <f t="shared" si="8"/>
        <v>SDGbaseTRA_UrbBAU_v6_3C_GVAafeed</v>
      </c>
      <c r="B507" s="37" t="s">
        <v>220</v>
      </c>
      <c r="C507" s="8" t="s">
        <v>294</v>
      </c>
      <c r="D507" s="10" t="s">
        <v>3</v>
      </c>
      <c r="E507" s="9" t="s">
        <v>31</v>
      </c>
      <c r="F507" s="9">
        <v>6.5455554813708998</v>
      </c>
      <c r="G507" s="9">
        <v>5.0652639237536601</v>
      </c>
      <c r="H507" s="9">
        <v>5.7563530387014401</v>
      </c>
      <c r="I507" s="9">
        <v>5.6584080798853602</v>
      </c>
      <c r="J507" s="9">
        <v>6.0656956497930903</v>
      </c>
      <c r="K507" s="9">
        <v>6.3134848060031299</v>
      </c>
      <c r="L507" s="9">
        <v>6.4656348344786103</v>
      </c>
      <c r="M507" s="9">
        <v>6.6099289123542304</v>
      </c>
      <c r="N507" s="9">
        <v>6.81579819953288</v>
      </c>
      <c r="O507" s="9">
        <v>7.3556953467620501</v>
      </c>
      <c r="P507" s="9">
        <v>7.5863404051633401</v>
      </c>
      <c r="Q507" s="9">
        <v>7.7693065294899704</v>
      </c>
      <c r="R507" s="9">
        <v>8.3705372213349705</v>
      </c>
      <c r="S507" s="9">
        <v>8.5336446321576993</v>
      </c>
      <c r="T507" s="9">
        <v>8.8121411721210894</v>
      </c>
      <c r="U507" s="9">
        <v>9.1300595077412208</v>
      </c>
      <c r="V507" s="9">
        <v>9.4897559450181905</v>
      </c>
      <c r="W507" s="9">
        <v>9.8635021990197291</v>
      </c>
      <c r="X507" s="9">
        <v>10.2500173337214</v>
      </c>
      <c r="Y507" s="9">
        <v>10.647569224252599</v>
      </c>
      <c r="Z507" s="9">
        <v>11.0388573323439</v>
      </c>
      <c r="AA507" s="9">
        <v>11.3857669778073</v>
      </c>
      <c r="AB507" s="9">
        <v>12.0189903448256</v>
      </c>
      <c r="AC507" s="9">
        <v>12.408444856964801</v>
      </c>
      <c r="AD507" s="9">
        <v>12.734082420579201</v>
      </c>
      <c r="AE507" s="9">
        <v>13.0582021688748</v>
      </c>
      <c r="AF507" s="9">
        <v>13.419284414585301</v>
      </c>
      <c r="AG507" s="9">
        <v>13.8188235843404</v>
      </c>
      <c r="AH507" s="9">
        <v>14.491923141749201</v>
      </c>
      <c r="AI507" s="9">
        <v>14.7663535770726</v>
      </c>
      <c r="AJ507" s="9">
        <v>14.6567408669183</v>
      </c>
      <c r="AK507" s="9">
        <v>14.481841769427</v>
      </c>
    </row>
    <row r="508" spans="1:37" s="9" customFormat="1" x14ac:dyDescent="0.3">
      <c r="A508" s="13" t="str">
        <f t="shared" si="8"/>
        <v>SDGbaseTRA_UrbBAU_v6_3C_GVAabake</v>
      </c>
      <c r="B508" s="37" t="s">
        <v>220</v>
      </c>
      <c r="C508" s="8" t="s">
        <v>294</v>
      </c>
      <c r="D508" s="10" t="s">
        <v>3</v>
      </c>
      <c r="E508" s="9" t="s">
        <v>32</v>
      </c>
      <c r="F508" s="9">
        <v>22.283856021250401</v>
      </c>
      <c r="G508" s="9">
        <v>21.574165407918901</v>
      </c>
      <c r="H508" s="9">
        <v>21.887959887772698</v>
      </c>
      <c r="I508" s="9">
        <v>22.216294799251099</v>
      </c>
      <c r="J508" s="9">
        <v>22.7449950619378</v>
      </c>
      <c r="K508" s="9">
        <v>23.100473301857502</v>
      </c>
      <c r="L508" s="9">
        <v>23.549276753284001</v>
      </c>
      <c r="M508" s="9">
        <v>23.978743797025999</v>
      </c>
      <c r="N508" s="9">
        <v>24.422939963517901</v>
      </c>
      <c r="O508" s="9">
        <v>25.004725111539098</v>
      </c>
      <c r="P508" s="9">
        <v>25.525900718436901</v>
      </c>
      <c r="Q508" s="9">
        <v>25.9374564929694</v>
      </c>
      <c r="R508" s="9">
        <v>26.807602914483301</v>
      </c>
      <c r="S508" s="9">
        <v>27.3783755451887</v>
      </c>
      <c r="T508" s="9">
        <v>27.954765211439</v>
      </c>
      <c r="U508" s="9">
        <v>28.593513221201899</v>
      </c>
      <c r="V508" s="9">
        <v>29.167684662849101</v>
      </c>
      <c r="W508" s="9">
        <v>29.7867614435199</v>
      </c>
      <c r="X508" s="9">
        <v>30.4626694955316</v>
      </c>
      <c r="Y508" s="9">
        <v>30.995555350307502</v>
      </c>
      <c r="Z508" s="9">
        <v>31.508729074789599</v>
      </c>
      <c r="AA508" s="9">
        <v>32.008956292332698</v>
      </c>
      <c r="AB508" s="9">
        <v>32.619868132314799</v>
      </c>
      <c r="AC508" s="9">
        <v>33.110601834479503</v>
      </c>
      <c r="AD508" s="9">
        <v>33.660347320253699</v>
      </c>
      <c r="AE508" s="9">
        <v>34.252379534845403</v>
      </c>
      <c r="AF508" s="9">
        <v>34.918964767323999</v>
      </c>
      <c r="AG508" s="9">
        <v>35.262117926733701</v>
      </c>
      <c r="AH508" s="9">
        <v>34.502670311331201</v>
      </c>
      <c r="AI508" s="9">
        <v>33.897698548098901</v>
      </c>
      <c r="AJ508" s="9">
        <v>33.520758712147</v>
      </c>
      <c r="AK508" s="9">
        <v>33.126641894843097</v>
      </c>
    </row>
    <row r="509" spans="1:37" s="9" customFormat="1" x14ac:dyDescent="0.3">
      <c r="A509" s="13" t="str">
        <f t="shared" si="8"/>
        <v>SDGbaseTRA_UrbBAU_v6_3C_GVAasuga</v>
      </c>
      <c r="B509" s="37" t="s">
        <v>220</v>
      </c>
      <c r="C509" s="8" t="s">
        <v>294</v>
      </c>
      <c r="D509" s="10" t="s">
        <v>3</v>
      </c>
      <c r="E509" s="9" t="s">
        <v>33</v>
      </c>
      <c r="F509" s="9">
        <v>8.5226770749709395</v>
      </c>
      <c r="G509" s="9">
        <v>8.3581279806274793</v>
      </c>
      <c r="H509" s="9">
        <v>8.4657946913839908</v>
      </c>
      <c r="I509" s="9">
        <v>8.5895730829727306</v>
      </c>
      <c r="J509" s="9">
        <v>8.8048059294111596</v>
      </c>
      <c r="K509" s="9">
        <v>8.8994483588307993</v>
      </c>
      <c r="L509" s="9">
        <v>9.0183760867032596</v>
      </c>
      <c r="M509" s="9">
        <v>9.1052212234180008</v>
      </c>
      <c r="N509" s="9">
        <v>9.1908244195531204</v>
      </c>
      <c r="O509" s="9">
        <v>9.5442828739904897</v>
      </c>
      <c r="P509" s="9">
        <v>9.6475986696907299</v>
      </c>
      <c r="Q509" s="9">
        <v>9.6750595578089307</v>
      </c>
      <c r="R509" s="9">
        <v>9.9027471920950099</v>
      </c>
      <c r="S509" s="9">
        <v>10.050302765952299</v>
      </c>
      <c r="T509" s="9">
        <v>10.1942288117387</v>
      </c>
      <c r="U509" s="9">
        <v>10.3453578829065</v>
      </c>
      <c r="V509" s="9">
        <v>10.435313429091501</v>
      </c>
      <c r="W509" s="9">
        <v>10.559809348303901</v>
      </c>
      <c r="X509" s="9">
        <v>10.7333829868377</v>
      </c>
      <c r="Y509" s="9">
        <v>10.8380806423944</v>
      </c>
      <c r="Z509" s="9">
        <v>10.939692577969</v>
      </c>
      <c r="AA509" s="9">
        <v>11.0490602771313</v>
      </c>
      <c r="AB509" s="9">
        <v>11.242958730920799</v>
      </c>
      <c r="AC509" s="9">
        <v>11.3458197928161</v>
      </c>
      <c r="AD509" s="9">
        <v>11.454358002955599</v>
      </c>
      <c r="AE509" s="9">
        <v>11.5668239838389</v>
      </c>
      <c r="AF509" s="9">
        <v>11.7184204725101</v>
      </c>
      <c r="AG509" s="9">
        <v>11.871414494394701</v>
      </c>
      <c r="AH509" s="9">
        <v>11.7170969747676</v>
      </c>
      <c r="AI509" s="9">
        <v>11.581373682733499</v>
      </c>
      <c r="AJ509" s="9">
        <v>11.5437568304955</v>
      </c>
      <c r="AK509" s="9">
        <v>11.496123321085401</v>
      </c>
    </row>
    <row r="510" spans="1:37" s="9" customFormat="1" x14ac:dyDescent="0.3">
      <c r="A510" s="13" t="str">
        <f t="shared" si="8"/>
        <v>SDGbaseTRA_UrbBAU_v6_3C_GVAaconf</v>
      </c>
      <c r="B510" s="37" t="s">
        <v>220</v>
      </c>
      <c r="C510" s="8" t="s">
        <v>294</v>
      </c>
      <c r="D510" s="10" t="s">
        <v>3</v>
      </c>
      <c r="E510" s="9" t="s">
        <v>34</v>
      </c>
      <c r="F510" s="9">
        <v>2.4874381194491502</v>
      </c>
      <c r="G510" s="9">
        <v>2.4084186726358601</v>
      </c>
      <c r="H510" s="9">
        <v>2.5011726282039399</v>
      </c>
      <c r="I510" s="9">
        <v>2.4816635708348298</v>
      </c>
      <c r="J510" s="9">
        <v>2.5407759488727701</v>
      </c>
      <c r="K510" s="9">
        <v>2.6167195095207099</v>
      </c>
      <c r="L510" s="9">
        <v>2.7003317820200099</v>
      </c>
      <c r="M510" s="9">
        <v>2.78444933885645</v>
      </c>
      <c r="N510" s="9">
        <v>2.8746037437954399</v>
      </c>
      <c r="O510" s="9">
        <v>3.035296452821</v>
      </c>
      <c r="P510" s="9">
        <v>3.1515752112161999</v>
      </c>
      <c r="Q510" s="9">
        <v>3.2552700570474302</v>
      </c>
      <c r="R510" s="9">
        <v>3.4580981456841</v>
      </c>
      <c r="S510" s="9">
        <v>3.6001990669535302</v>
      </c>
      <c r="T510" s="9">
        <v>3.7526342570278799</v>
      </c>
      <c r="U510" s="9">
        <v>3.9222292896984499</v>
      </c>
      <c r="V510" s="9">
        <v>4.0719197767075297</v>
      </c>
      <c r="W510" s="9">
        <v>4.2305139998303796</v>
      </c>
      <c r="X510" s="9">
        <v>4.3916726676155102</v>
      </c>
      <c r="Y510" s="9">
        <v>4.5314218181354899</v>
      </c>
      <c r="Z510" s="9">
        <v>4.6853784286821103</v>
      </c>
      <c r="AA510" s="9">
        <v>4.8443173440238301</v>
      </c>
      <c r="AB510" s="9">
        <v>5.0641029224490399</v>
      </c>
      <c r="AC510" s="9">
        <v>5.2430272736738299</v>
      </c>
      <c r="AD510" s="9">
        <v>5.4136898108426301</v>
      </c>
      <c r="AE510" s="9">
        <v>5.5834921380462497</v>
      </c>
      <c r="AF510" s="9">
        <v>5.7638563042008304</v>
      </c>
      <c r="AG510" s="9">
        <v>5.9170831284498204</v>
      </c>
      <c r="AH510" s="9">
        <v>5.8683625230779501</v>
      </c>
      <c r="AI510" s="9">
        <v>5.7696073119913596</v>
      </c>
      <c r="AJ510" s="9">
        <v>5.6762122458204596</v>
      </c>
      <c r="AK510" s="9">
        <v>5.5770986580897501</v>
      </c>
    </row>
    <row r="511" spans="1:37" s="9" customFormat="1" x14ac:dyDescent="0.3">
      <c r="A511" s="13" t="str">
        <f t="shared" si="8"/>
        <v>SDGbaseTRA_UrbBAU_v6_3C_GVAapast</v>
      </c>
      <c r="B511" s="37" t="s">
        <v>220</v>
      </c>
      <c r="C511" s="8" t="s">
        <v>294</v>
      </c>
      <c r="D511" s="10" t="s">
        <v>3</v>
      </c>
      <c r="E511" s="9" t="s">
        <v>35</v>
      </c>
      <c r="F511" s="9">
        <v>0.64754535166887595</v>
      </c>
      <c r="G511" s="9">
        <v>0.61613411775901195</v>
      </c>
      <c r="H511" s="9">
        <v>0.64276697601555499</v>
      </c>
      <c r="I511" s="9">
        <v>0.63946562783778704</v>
      </c>
      <c r="J511" s="9">
        <v>0.66036382175186503</v>
      </c>
      <c r="K511" s="9">
        <v>0.681334228316548</v>
      </c>
      <c r="L511" s="9">
        <v>0.70339875162461596</v>
      </c>
      <c r="M511" s="9">
        <v>0.72704527409562503</v>
      </c>
      <c r="N511" s="9">
        <v>0.74884119688861694</v>
      </c>
      <c r="O511" s="9">
        <v>0.81786468490280295</v>
      </c>
      <c r="P511" s="9">
        <v>0.84654900835241398</v>
      </c>
      <c r="Q511" s="9">
        <v>0.86188442803868004</v>
      </c>
      <c r="R511" s="9">
        <v>0.90169510171614498</v>
      </c>
      <c r="S511" s="9">
        <v>0.93521488101685402</v>
      </c>
      <c r="T511" s="9">
        <v>0.97268803599202203</v>
      </c>
      <c r="U511" s="9">
        <v>1.00630632381258</v>
      </c>
      <c r="V511" s="9">
        <v>1.03510695480316</v>
      </c>
      <c r="W511" s="9">
        <v>1.0752206552770101</v>
      </c>
      <c r="X511" s="9">
        <v>1.1176958997122499</v>
      </c>
      <c r="Y511" s="9">
        <v>1.1466054652980699</v>
      </c>
      <c r="Z511" s="9">
        <v>1.1696722659690899</v>
      </c>
      <c r="AA511" s="9">
        <v>1.19804413520741</v>
      </c>
      <c r="AB511" s="9">
        <v>1.2552599724926099</v>
      </c>
      <c r="AC511" s="9">
        <v>1.2917051665939201</v>
      </c>
      <c r="AD511" s="9">
        <v>1.32040991021661</v>
      </c>
      <c r="AE511" s="9">
        <v>1.3473476853392501</v>
      </c>
      <c r="AF511" s="9">
        <v>1.3836377994796401</v>
      </c>
      <c r="AG511" s="9">
        <v>1.4108134511202799</v>
      </c>
      <c r="AH511" s="9">
        <v>1.41607810211555</v>
      </c>
      <c r="AI511" s="9">
        <v>1.3994267943668699</v>
      </c>
      <c r="AJ511" s="9">
        <v>1.3818356429698999</v>
      </c>
      <c r="AK511" s="9">
        <v>1.361028147196</v>
      </c>
    </row>
    <row r="512" spans="1:37" s="9" customFormat="1" x14ac:dyDescent="0.3">
      <c r="A512" s="13" t="str">
        <f t="shared" si="8"/>
        <v>SDGbaseTRA_UrbBAU_v6_3C_GVAaofoo</v>
      </c>
      <c r="B512" s="37" t="s">
        <v>220</v>
      </c>
      <c r="C512" s="8" t="s">
        <v>294</v>
      </c>
      <c r="D512" s="10" t="s">
        <v>3</v>
      </c>
      <c r="E512" s="9" t="s">
        <v>36</v>
      </c>
      <c r="F512" s="9">
        <v>12.412272377586699</v>
      </c>
      <c r="G512" s="9">
        <v>11.6893502402283</v>
      </c>
      <c r="H512" s="9">
        <v>12.0490969680263</v>
      </c>
      <c r="I512" s="9">
        <v>12.0942652820502</v>
      </c>
      <c r="J512" s="9">
        <v>12.4756959536917</v>
      </c>
      <c r="K512" s="9">
        <v>12.764559335539699</v>
      </c>
      <c r="L512" s="9">
        <v>13.074360291075401</v>
      </c>
      <c r="M512" s="9">
        <v>13.3901127908491</v>
      </c>
      <c r="N512" s="9">
        <v>13.7167645669533</v>
      </c>
      <c r="O512" s="9">
        <v>14.798970884193499</v>
      </c>
      <c r="P512" s="9">
        <v>15.188794658114</v>
      </c>
      <c r="Q512" s="9">
        <v>15.376914739981</v>
      </c>
      <c r="R512" s="9">
        <v>15.961088505559999</v>
      </c>
      <c r="S512" s="9">
        <v>16.3664967257364</v>
      </c>
      <c r="T512" s="9">
        <v>16.823516565861901</v>
      </c>
      <c r="U512" s="9">
        <v>17.307801022510901</v>
      </c>
      <c r="V512" s="9">
        <v>17.740266402072098</v>
      </c>
      <c r="W512" s="9">
        <v>18.245271650196099</v>
      </c>
      <c r="X512" s="9">
        <v>18.849960618593599</v>
      </c>
      <c r="Y512" s="9">
        <v>19.298608118179999</v>
      </c>
      <c r="Z512" s="9">
        <v>19.6940327254142</v>
      </c>
      <c r="AA512" s="9">
        <v>20.140025049536899</v>
      </c>
      <c r="AB512" s="9">
        <v>20.9520026050604</v>
      </c>
      <c r="AC512" s="9">
        <v>21.422970749110199</v>
      </c>
      <c r="AD512" s="9">
        <v>21.830452714345199</v>
      </c>
      <c r="AE512" s="9">
        <v>22.2428912979248</v>
      </c>
      <c r="AF512" s="9">
        <v>22.7368946725455</v>
      </c>
      <c r="AG512" s="9">
        <v>23.1687841825179</v>
      </c>
      <c r="AH512" s="9">
        <v>23.1621214480646</v>
      </c>
      <c r="AI512" s="9">
        <v>22.925680297967201</v>
      </c>
      <c r="AJ512" s="9">
        <v>22.707055732196299</v>
      </c>
      <c r="AK512" s="9">
        <v>22.438334843361702</v>
      </c>
    </row>
    <row r="513" spans="1:37" s="9" customFormat="1" x14ac:dyDescent="0.3">
      <c r="A513" s="13" t="str">
        <f t="shared" si="8"/>
        <v>SDGbaseTRA_UrbBAU_v6_3C_GVAabevt</v>
      </c>
      <c r="B513" s="37" t="s">
        <v>220</v>
      </c>
      <c r="C513" s="8" t="s">
        <v>294</v>
      </c>
      <c r="D513" s="10" t="s">
        <v>3</v>
      </c>
      <c r="E513" s="9" t="s">
        <v>37</v>
      </c>
      <c r="F513" s="9">
        <v>40.8449223091026</v>
      </c>
      <c r="G513" s="9">
        <v>40.210662967539001</v>
      </c>
      <c r="H513" s="9">
        <v>42.8926516132397</v>
      </c>
      <c r="I513" s="9">
        <v>42.647366143902502</v>
      </c>
      <c r="J513" s="9">
        <v>43.976916392446199</v>
      </c>
      <c r="K513" s="9">
        <v>45.322752805782301</v>
      </c>
      <c r="L513" s="9">
        <v>46.750512084540503</v>
      </c>
      <c r="M513" s="9">
        <v>48.264121246881103</v>
      </c>
      <c r="N513" s="9">
        <v>49.734939545956799</v>
      </c>
      <c r="O513" s="9">
        <v>55.606535473675301</v>
      </c>
      <c r="P513" s="9">
        <v>57.508452201380599</v>
      </c>
      <c r="Q513" s="9">
        <v>58.3522697592241</v>
      </c>
      <c r="R513" s="9">
        <v>60.813323089463999</v>
      </c>
      <c r="S513" s="9">
        <v>62.540262011710396</v>
      </c>
      <c r="T513" s="9">
        <v>64.607188202304201</v>
      </c>
      <c r="U513" s="9">
        <v>66.733698112118205</v>
      </c>
      <c r="V513" s="9">
        <v>68.426765923524101</v>
      </c>
      <c r="W513" s="9">
        <v>70.714709224143306</v>
      </c>
      <c r="X513" s="9">
        <v>73.317553547873501</v>
      </c>
      <c r="Y513" s="9">
        <v>75.011048218898694</v>
      </c>
      <c r="Z513" s="9">
        <v>76.514884091211002</v>
      </c>
      <c r="AA513" s="9">
        <v>78.434675991486003</v>
      </c>
      <c r="AB513" s="9">
        <v>82.736895604138397</v>
      </c>
      <c r="AC513" s="9">
        <v>85.4559406899441</v>
      </c>
      <c r="AD513" s="9">
        <v>87.308503765748199</v>
      </c>
      <c r="AE513" s="9">
        <v>88.949830934757699</v>
      </c>
      <c r="AF513" s="9">
        <v>90.897858018963007</v>
      </c>
      <c r="AG513" s="9">
        <v>92.670635301710305</v>
      </c>
      <c r="AH513" s="9">
        <v>92.971434360726803</v>
      </c>
      <c r="AI513" s="9">
        <v>91.650356502375104</v>
      </c>
      <c r="AJ513" s="9">
        <v>90.487075782965704</v>
      </c>
      <c r="AK513" s="9">
        <v>89.141038944810504</v>
      </c>
    </row>
    <row r="514" spans="1:37" s="9" customFormat="1" x14ac:dyDescent="0.3">
      <c r="A514" s="13" t="str">
        <f t="shared" si="8"/>
        <v>SDGbaseTRA_UrbBAU_v6_3C_GVAatext</v>
      </c>
      <c r="B514" s="37" t="s">
        <v>220</v>
      </c>
      <c r="C514" s="8" t="s">
        <v>294</v>
      </c>
      <c r="D514" s="10" t="s">
        <v>3</v>
      </c>
      <c r="E514" s="9" t="s">
        <v>38</v>
      </c>
      <c r="F514" s="9">
        <v>6.56669257408715</v>
      </c>
      <c r="G514" s="9">
        <v>6.6587164572808302</v>
      </c>
      <c r="H514" s="9">
        <v>6.8027921968638303</v>
      </c>
      <c r="I514" s="9">
        <v>6.8218660807720104</v>
      </c>
      <c r="J514" s="9">
        <v>6.9385690807160598</v>
      </c>
      <c r="K514" s="9">
        <v>7.1062547759803198</v>
      </c>
      <c r="L514" s="9">
        <v>7.3206055965263204</v>
      </c>
      <c r="M514" s="9">
        <v>7.5629794646203399</v>
      </c>
      <c r="N514" s="9">
        <v>7.8070721566319001</v>
      </c>
      <c r="O514" s="9">
        <v>8.2325287810050103</v>
      </c>
      <c r="P514" s="9">
        <v>8.5221400338195092</v>
      </c>
      <c r="Q514" s="9">
        <v>8.7410518215337092</v>
      </c>
      <c r="R514" s="9">
        <v>9.0598951410441497</v>
      </c>
      <c r="S514" s="9">
        <v>9.3406850199411409</v>
      </c>
      <c r="T514" s="9">
        <v>9.6364060224924604</v>
      </c>
      <c r="U514" s="9">
        <v>9.9764995148653508</v>
      </c>
      <c r="V514" s="9">
        <v>10.304390505548101</v>
      </c>
      <c r="W514" s="9">
        <v>10.6680794912889</v>
      </c>
      <c r="X514" s="9">
        <v>11.057207645740499</v>
      </c>
      <c r="Y514" s="9">
        <v>11.3582784945466</v>
      </c>
      <c r="Z514" s="9">
        <v>11.6473327179568</v>
      </c>
      <c r="AA514" s="9">
        <v>11.940262325162299</v>
      </c>
      <c r="AB514" s="9">
        <v>12.2891333464932</v>
      </c>
      <c r="AC514" s="9">
        <v>12.570116556979199</v>
      </c>
      <c r="AD514" s="9">
        <v>12.8706041496767</v>
      </c>
      <c r="AE514" s="9">
        <v>13.190907918561599</v>
      </c>
      <c r="AF514" s="9">
        <v>13.5521758319646</v>
      </c>
      <c r="AG514" s="9">
        <v>13.896761846118601</v>
      </c>
      <c r="AH514" s="9">
        <v>13.6104991713113</v>
      </c>
      <c r="AI514" s="9">
        <v>13.277443957570201</v>
      </c>
      <c r="AJ514" s="9">
        <v>13.0355087029603</v>
      </c>
      <c r="AK514" s="9">
        <v>12.7958823784892</v>
      </c>
    </row>
    <row r="515" spans="1:37" s="9" customFormat="1" x14ac:dyDescent="0.3">
      <c r="A515" s="13" t="str">
        <f t="shared" si="8"/>
        <v>SDGbaseTRA_UrbBAU_v6_3C_GVAaclth</v>
      </c>
      <c r="B515" s="37" t="s">
        <v>220</v>
      </c>
      <c r="C515" s="8" t="s">
        <v>294</v>
      </c>
      <c r="D515" s="10" t="s">
        <v>3</v>
      </c>
      <c r="E515" s="9" t="s">
        <v>39</v>
      </c>
      <c r="F515" s="9">
        <v>6.7607644976157797</v>
      </c>
      <c r="G515" s="9">
        <v>6.8389144864498101</v>
      </c>
      <c r="H515" s="9">
        <v>7.0382381105767502</v>
      </c>
      <c r="I515" s="9">
        <v>7.10489507949951</v>
      </c>
      <c r="J515" s="9">
        <v>7.2640738978550097</v>
      </c>
      <c r="K515" s="9">
        <v>7.4245329335788401</v>
      </c>
      <c r="L515" s="9">
        <v>7.6289026055859503</v>
      </c>
      <c r="M515" s="9">
        <v>7.8419225058914499</v>
      </c>
      <c r="N515" s="9">
        <v>8.0634918181611006</v>
      </c>
      <c r="O515" s="9">
        <v>8.3829528680933691</v>
      </c>
      <c r="P515" s="9">
        <v>8.6381432695056901</v>
      </c>
      <c r="Q515" s="9">
        <v>8.8356200223914207</v>
      </c>
      <c r="R515" s="9">
        <v>9.1879973977135592</v>
      </c>
      <c r="S515" s="9">
        <v>9.4503459154841707</v>
      </c>
      <c r="T515" s="9">
        <v>9.7254363748107302</v>
      </c>
      <c r="U515" s="9">
        <v>10.0551284150683</v>
      </c>
      <c r="V515" s="9">
        <v>10.3474067150078</v>
      </c>
      <c r="W515" s="9">
        <v>10.662300097480299</v>
      </c>
      <c r="X515" s="9">
        <v>10.9891088435865</v>
      </c>
      <c r="Y515" s="9">
        <v>11.2528488696301</v>
      </c>
      <c r="Z515" s="9">
        <v>11.5061226117895</v>
      </c>
      <c r="AA515" s="9">
        <v>11.761822463821</v>
      </c>
      <c r="AB515" s="9">
        <v>12.087073179999701</v>
      </c>
      <c r="AC515" s="9">
        <v>12.336737595850501</v>
      </c>
      <c r="AD515" s="9">
        <v>12.593868947478599</v>
      </c>
      <c r="AE515" s="9">
        <v>12.8624177992592</v>
      </c>
      <c r="AF515" s="9">
        <v>13.1623820356286</v>
      </c>
      <c r="AG515" s="9">
        <v>13.436081123008501</v>
      </c>
      <c r="AH515" s="9">
        <v>13.1383238351952</v>
      </c>
      <c r="AI515" s="9">
        <v>12.844580941714799</v>
      </c>
      <c r="AJ515" s="9">
        <v>12.634934898445801</v>
      </c>
      <c r="AK515" s="9">
        <v>12.4243052064185</v>
      </c>
    </row>
    <row r="516" spans="1:37" s="9" customFormat="1" x14ac:dyDescent="0.3">
      <c r="A516" s="13" t="str">
        <f t="shared" si="8"/>
        <v>SDGbaseTRA_UrbBAU_v6_3C_GVAaleat</v>
      </c>
      <c r="B516" s="37" t="s">
        <v>220</v>
      </c>
      <c r="C516" s="8" t="s">
        <v>294</v>
      </c>
      <c r="D516" s="10" t="s">
        <v>3</v>
      </c>
      <c r="E516" s="9" t="s">
        <v>40</v>
      </c>
      <c r="F516" s="9">
        <v>2.4496072471004502</v>
      </c>
      <c r="G516" s="9">
        <v>2.6432358904930999</v>
      </c>
      <c r="H516" s="9">
        <v>2.6995569843505001</v>
      </c>
      <c r="I516" s="9">
        <v>2.6512428981540999</v>
      </c>
      <c r="J516" s="9">
        <v>2.6528009593014601</v>
      </c>
      <c r="K516" s="9">
        <v>2.72051291539956</v>
      </c>
      <c r="L516" s="9">
        <v>2.8251212791434002</v>
      </c>
      <c r="M516" s="9">
        <v>2.9660532445670702</v>
      </c>
      <c r="N516" s="9">
        <v>3.09991781441712</v>
      </c>
      <c r="O516" s="9">
        <v>3.6704236605391798</v>
      </c>
      <c r="P516" s="9">
        <v>3.9098248788549901</v>
      </c>
      <c r="Q516" s="9">
        <v>4.0147490462703299</v>
      </c>
      <c r="R516" s="9">
        <v>4.0340404012629998</v>
      </c>
      <c r="S516" s="9">
        <v>4.1452730569156602</v>
      </c>
      <c r="T516" s="9">
        <v>4.2745001789523203</v>
      </c>
      <c r="U516" s="9">
        <v>4.4346629071032098</v>
      </c>
      <c r="V516" s="9">
        <v>4.55094529586344</v>
      </c>
      <c r="W516" s="9">
        <v>4.7130561744197603</v>
      </c>
      <c r="X516" s="9">
        <v>4.9045166959610098</v>
      </c>
      <c r="Y516" s="9">
        <v>4.9998203173178499</v>
      </c>
      <c r="Z516" s="9">
        <v>5.0734168886916802</v>
      </c>
      <c r="AA516" s="9">
        <v>5.2028085627126002</v>
      </c>
      <c r="AB516" s="9">
        <v>5.4936914050579801</v>
      </c>
      <c r="AC516" s="9">
        <v>5.7298020641131302</v>
      </c>
      <c r="AD516" s="9">
        <v>5.9040275477526398</v>
      </c>
      <c r="AE516" s="9">
        <v>6.0431732114330803</v>
      </c>
      <c r="AF516" s="9">
        <v>6.1852010421016699</v>
      </c>
      <c r="AG516" s="9">
        <v>6.2942477763390698</v>
      </c>
      <c r="AH516" s="9">
        <v>6.0051147963956204</v>
      </c>
      <c r="AI516" s="9">
        <v>5.6155377097626697</v>
      </c>
      <c r="AJ516" s="9">
        <v>5.3685027758492101</v>
      </c>
      <c r="AK516" s="9">
        <v>5.1487250014838004</v>
      </c>
    </row>
    <row r="517" spans="1:37" s="9" customFormat="1" x14ac:dyDescent="0.3">
      <c r="A517" s="13" t="str">
        <f t="shared" si="8"/>
        <v>SDGbaseTRA_UrbBAU_v6_3C_GVAafoot</v>
      </c>
      <c r="B517" s="37" t="s">
        <v>220</v>
      </c>
      <c r="C517" s="8" t="s">
        <v>294</v>
      </c>
      <c r="D517" s="10" t="s">
        <v>3</v>
      </c>
      <c r="E517" s="9" t="s">
        <v>41</v>
      </c>
      <c r="F517" s="9">
        <v>1.9145560944401701</v>
      </c>
      <c r="G517" s="9">
        <v>1.98621476015667</v>
      </c>
      <c r="H517" s="9">
        <v>2.0409904912302901</v>
      </c>
      <c r="I517" s="9">
        <v>2.0626915931424801</v>
      </c>
      <c r="J517" s="9">
        <v>2.1069969566257098</v>
      </c>
      <c r="K517" s="9">
        <v>2.1530707307313102</v>
      </c>
      <c r="L517" s="9">
        <v>2.2121219711675302</v>
      </c>
      <c r="M517" s="9">
        <v>2.2727720022962599</v>
      </c>
      <c r="N517" s="9">
        <v>2.3351249821876898</v>
      </c>
      <c r="O517" s="9">
        <v>2.4449451377047202</v>
      </c>
      <c r="P517" s="9">
        <v>2.5270215086086498</v>
      </c>
      <c r="Q517" s="9">
        <v>2.5867322458114401</v>
      </c>
      <c r="R517" s="9">
        <v>2.6799129223952001</v>
      </c>
      <c r="S517" s="9">
        <v>2.7537299716421901</v>
      </c>
      <c r="T517" s="9">
        <v>2.83105183268261</v>
      </c>
      <c r="U517" s="9">
        <v>2.9187929501915502</v>
      </c>
      <c r="V517" s="9">
        <v>2.9994837283100599</v>
      </c>
      <c r="W517" s="9">
        <v>3.08952945127337</v>
      </c>
      <c r="X517" s="9">
        <v>3.1861079018977101</v>
      </c>
      <c r="Y517" s="9">
        <v>3.2640952921155999</v>
      </c>
      <c r="Z517" s="9">
        <v>3.3359546863709699</v>
      </c>
      <c r="AA517" s="9">
        <v>3.4088519873458001</v>
      </c>
      <c r="AB517" s="9">
        <v>3.51768875237053</v>
      </c>
      <c r="AC517" s="9">
        <v>3.60556574942196</v>
      </c>
      <c r="AD517" s="9">
        <v>3.6925574682931401</v>
      </c>
      <c r="AE517" s="9">
        <v>3.7805212266383599</v>
      </c>
      <c r="AF517" s="9">
        <v>3.8777673757144</v>
      </c>
      <c r="AG517" s="9">
        <v>3.9524495060263201</v>
      </c>
      <c r="AH517" s="9">
        <v>3.8734954199121501</v>
      </c>
      <c r="AI517" s="9">
        <v>3.79308965894068</v>
      </c>
      <c r="AJ517" s="9">
        <v>3.7355657024081701</v>
      </c>
      <c r="AK517" s="9">
        <v>3.6771937992843098</v>
      </c>
    </row>
    <row r="518" spans="1:37" s="9" customFormat="1" x14ac:dyDescent="0.3">
      <c r="A518" s="13" t="str">
        <f t="shared" si="8"/>
        <v>SDGbaseTRA_UrbBAU_v6_3C_GVAawood</v>
      </c>
      <c r="B518" s="37" t="s">
        <v>220</v>
      </c>
      <c r="C518" s="8" t="s">
        <v>294</v>
      </c>
      <c r="D518" s="10" t="s">
        <v>3</v>
      </c>
      <c r="E518" s="9" t="s">
        <v>42</v>
      </c>
      <c r="F518" s="9">
        <v>23.692612523459701</v>
      </c>
      <c r="G518" s="9">
        <v>22.364756152446699</v>
      </c>
      <c r="H518" s="9">
        <v>23.010006926587799</v>
      </c>
      <c r="I518" s="9">
        <v>23.645720722063398</v>
      </c>
      <c r="J518" s="9">
        <v>24.021623434674801</v>
      </c>
      <c r="K518" s="9">
        <v>24.523913085762501</v>
      </c>
      <c r="L518" s="9">
        <v>25.126408578613699</v>
      </c>
      <c r="M518" s="9">
        <v>25.8216933621962</v>
      </c>
      <c r="N518" s="9">
        <v>26.5112943949735</v>
      </c>
      <c r="O518" s="9">
        <v>27.662024479900801</v>
      </c>
      <c r="P518" s="9">
        <v>28.390137129428499</v>
      </c>
      <c r="Q518" s="9">
        <v>29.032534508628199</v>
      </c>
      <c r="R518" s="9">
        <v>29.5811270534358</v>
      </c>
      <c r="S518" s="9">
        <v>30.542510075745</v>
      </c>
      <c r="T518" s="9">
        <v>31.550602834933699</v>
      </c>
      <c r="U518" s="9">
        <v>32.634773020186302</v>
      </c>
      <c r="V518" s="9">
        <v>33.722197044098799</v>
      </c>
      <c r="W518" s="9">
        <v>34.8798930396419</v>
      </c>
      <c r="X518" s="9">
        <v>36.130957902333002</v>
      </c>
      <c r="Y518" s="9">
        <v>37.159008459237903</v>
      </c>
      <c r="Z518" s="9">
        <v>38.142286201083799</v>
      </c>
      <c r="AA518" s="9">
        <v>39.1536207186073</v>
      </c>
      <c r="AB518" s="9">
        <v>40.102563366566599</v>
      </c>
      <c r="AC518" s="9">
        <v>40.871114226080103</v>
      </c>
      <c r="AD518" s="9">
        <v>41.793880735470999</v>
      </c>
      <c r="AE518" s="9">
        <v>42.802978533684403</v>
      </c>
      <c r="AF518" s="9">
        <v>43.940903097397097</v>
      </c>
      <c r="AG518" s="9">
        <v>44.936679527250597</v>
      </c>
      <c r="AH518" s="9">
        <v>44.490582463317502</v>
      </c>
      <c r="AI518" s="9">
        <v>43.667021704262602</v>
      </c>
      <c r="AJ518" s="9">
        <v>43.131696492311903</v>
      </c>
      <c r="AK518" s="9">
        <v>42.590551829731098</v>
      </c>
    </row>
    <row r="519" spans="1:37" s="9" customFormat="1" x14ac:dyDescent="0.3">
      <c r="A519" s="13" t="str">
        <f t="shared" si="8"/>
        <v>SDGbaseTRA_UrbBAU_v6_3C_GVAapapr</v>
      </c>
      <c r="B519" s="37" t="s">
        <v>220</v>
      </c>
      <c r="C519" s="8" t="s">
        <v>294</v>
      </c>
      <c r="D519" s="10" t="s">
        <v>3</v>
      </c>
      <c r="E519" s="9" t="s">
        <v>43</v>
      </c>
      <c r="F519" s="9">
        <v>24.0199855495582</v>
      </c>
      <c r="G519" s="9">
        <v>23.661096672143699</v>
      </c>
      <c r="H519" s="9">
        <v>24.588744490848502</v>
      </c>
      <c r="I519" s="9">
        <v>24.9740043593197</v>
      </c>
      <c r="J519" s="9">
        <v>25.284183804967</v>
      </c>
      <c r="K519" s="9">
        <v>25.935144182947699</v>
      </c>
      <c r="L519" s="9">
        <v>26.5388182659836</v>
      </c>
      <c r="M519" s="9">
        <v>26.875177722517101</v>
      </c>
      <c r="N519" s="9">
        <v>27.643385823019401</v>
      </c>
      <c r="O519" s="9">
        <v>28.861153236882998</v>
      </c>
      <c r="P519" s="9">
        <v>29.6796923985139</v>
      </c>
      <c r="Q519" s="9">
        <v>30.410129087435202</v>
      </c>
      <c r="R519" s="9">
        <v>32.185261314506299</v>
      </c>
      <c r="S519" s="9">
        <v>33.034650708802197</v>
      </c>
      <c r="T519" s="9">
        <v>34.002139989805798</v>
      </c>
      <c r="U519" s="9">
        <v>35.130472721784599</v>
      </c>
      <c r="V519" s="9">
        <v>36.203631351292898</v>
      </c>
      <c r="W519" s="9">
        <v>37.385187477266001</v>
      </c>
      <c r="X519" s="9">
        <v>38.653028542411697</v>
      </c>
      <c r="Y519" s="9">
        <v>39.676605653147497</v>
      </c>
      <c r="Z519" s="9">
        <v>40.6704192048051</v>
      </c>
      <c r="AA519" s="9">
        <v>41.739876264190698</v>
      </c>
      <c r="AB519" s="9">
        <v>42.803849782327603</v>
      </c>
      <c r="AC519" s="9">
        <v>43.6348866185768</v>
      </c>
      <c r="AD519" s="9">
        <v>44.549328648125297</v>
      </c>
      <c r="AE519" s="9">
        <v>45.531582980531503</v>
      </c>
      <c r="AF519" s="9">
        <v>46.622313443162199</v>
      </c>
      <c r="AG519" s="9">
        <v>47.565951540655398</v>
      </c>
      <c r="AH519" s="9">
        <v>46.826409815467102</v>
      </c>
      <c r="AI519" s="9">
        <v>45.796941933777902</v>
      </c>
      <c r="AJ519" s="9">
        <v>45.045449151938897</v>
      </c>
      <c r="AK519" s="9">
        <v>44.318193695481703</v>
      </c>
    </row>
    <row r="520" spans="1:37" s="9" customFormat="1" x14ac:dyDescent="0.3">
      <c r="A520" s="13" t="str">
        <f t="shared" si="8"/>
        <v>SDGbaseTRA_UrbBAU_v6_3C_GVAaprnt</v>
      </c>
      <c r="B520" s="37" t="s">
        <v>220</v>
      </c>
      <c r="C520" s="8" t="s">
        <v>294</v>
      </c>
      <c r="D520" s="10" t="s">
        <v>3</v>
      </c>
      <c r="E520" s="9" t="s">
        <v>44</v>
      </c>
      <c r="F520" s="9">
        <v>16.778093477192801</v>
      </c>
      <c r="G520" s="9">
        <v>17.132125286761099</v>
      </c>
      <c r="H520" s="9">
        <v>17.7382378555439</v>
      </c>
      <c r="I520" s="9">
        <v>18.0298642211309</v>
      </c>
      <c r="J520" s="9">
        <v>18.295743736385798</v>
      </c>
      <c r="K520" s="9">
        <v>18.720895062755499</v>
      </c>
      <c r="L520" s="9">
        <v>19.264456811475299</v>
      </c>
      <c r="M520" s="9">
        <v>19.8652387307834</v>
      </c>
      <c r="N520" s="9">
        <v>20.4906131946431</v>
      </c>
      <c r="O520" s="9">
        <v>20.873619378220599</v>
      </c>
      <c r="P520" s="9">
        <v>21.493575847719899</v>
      </c>
      <c r="Q520" s="9">
        <v>22.133188116084899</v>
      </c>
      <c r="R520" s="9">
        <v>23.0323212487042</v>
      </c>
      <c r="S520" s="9">
        <v>23.811400962827101</v>
      </c>
      <c r="T520" s="9">
        <v>24.639587892266</v>
      </c>
      <c r="U520" s="9">
        <v>25.615155752314099</v>
      </c>
      <c r="V520" s="9">
        <v>26.568800453994498</v>
      </c>
      <c r="W520" s="9">
        <v>27.558688126204299</v>
      </c>
      <c r="X520" s="9">
        <v>28.571035044990399</v>
      </c>
      <c r="Y520" s="9">
        <v>29.445513825521498</v>
      </c>
      <c r="Z520" s="9">
        <v>30.323160500215302</v>
      </c>
      <c r="AA520" s="9">
        <v>31.214334803076799</v>
      </c>
      <c r="AB520" s="9">
        <v>31.9078852202619</v>
      </c>
      <c r="AC520" s="9">
        <v>32.575434740483502</v>
      </c>
      <c r="AD520" s="9">
        <v>33.400511847796402</v>
      </c>
      <c r="AE520" s="9">
        <v>34.299986387025797</v>
      </c>
      <c r="AF520" s="9">
        <v>35.277129167760798</v>
      </c>
      <c r="AG520" s="9">
        <v>36.131967926747002</v>
      </c>
      <c r="AH520" s="9">
        <v>35.061903020615802</v>
      </c>
      <c r="AI520" s="9">
        <v>34.017749557605804</v>
      </c>
      <c r="AJ520" s="9">
        <v>33.274307680366697</v>
      </c>
      <c r="AK520" s="9">
        <v>32.585360018778097</v>
      </c>
    </row>
    <row r="521" spans="1:37" s="9" customFormat="1" x14ac:dyDescent="0.3">
      <c r="A521" s="13" t="str">
        <f t="shared" si="8"/>
        <v>SDGbaseTRA_UrbBAU_v6_3C_GVAapetr</v>
      </c>
      <c r="B521" s="37" t="s">
        <v>220</v>
      </c>
      <c r="C521" s="8" t="s">
        <v>294</v>
      </c>
      <c r="D521" s="10" t="s">
        <v>3</v>
      </c>
      <c r="E521" s="9" t="s">
        <v>45</v>
      </c>
      <c r="F521" s="9">
        <v>46.318025213564297</v>
      </c>
      <c r="G521" s="9">
        <v>33.593305103998297</v>
      </c>
      <c r="H521" s="9">
        <v>28.142047528592101</v>
      </c>
      <c r="I521" s="9">
        <v>25.135884749479199</v>
      </c>
      <c r="J521" s="9">
        <v>23.821783976056299</v>
      </c>
      <c r="K521" s="9">
        <v>23.0433941037032</v>
      </c>
      <c r="L521" s="9">
        <v>22.6999600577664</v>
      </c>
      <c r="M521" s="9">
        <v>23.264846210688901</v>
      </c>
      <c r="N521" s="9">
        <v>23.873203725090899</v>
      </c>
      <c r="O521" s="9">
        <v>19.5864292577638</v>
      </c>
      <c r="P521" s="9">
        <v>16.587767447371</v>
      </c>
      <c r="Q521" s="9">
        <v>15.857290197501801</v>
      </c>
      <c r="R521" s="9">
        <v>15.425201281983201</v>
      </c>
      <c r="S521" s="9">
        <v>15.2726417742052</v>
      </c>
      <c r="T521" s="9">
        <v>15.177550162628799</v>
      </c>
      <c r="U521" s="9">
        <v>15.1654672956106</v>
      </c>
      <c r="V521" s="9">
        <v>14.9621847195844</v>
      </c>
      <c r="W521" s="9">
        <v>14.9747150406969</v>
      </c>
      <c r="X521" s="9">
        <v>15.395553433343199</v>
      </c>
      <c r="Y521" s="9">
        <v>15.193706942936799</v>
      </c>
      <c r="Z521" s="9">
        <v>14.8855673388484</v>
      </c>
      <c r="AA521" s="9">
        <v>14.7732821548754</v>
      </c>
      <c r="AB521" s="9">
        <v>14.1030813425881</v>
      </c>
      <c r="AC521" s="9">
        <v>12.816599842981701</v>
      </c>
      <c r="AD521" s="9">
        <v>11.269725829126299</v>
      </c>
      <c r="AE521" s="9">
        <v>9.6945675691400002</v>
      </c>
      <c r="AF521" s="9">
        <v>8.1674310751396995</v>
      </c>
      <c r="AG521" s="9">
        <v>6.2150076854084997</v>
      </c>
      <c r="AH521" s="9">
        <v>4.6041184222182103</v>
      </c>
      <c r="AI521" s="9">
        <v>2.9335010355169202</v>
      </c>
      <c r="AJ521" s="9">
        <v>1.5889262365056001</v>
      </c>
      <c r="AK521" s="9">
        <v>0.51900889314653598</v>
      </c>
    </row>
    <row r="522" spans="1:37" s="9" customFormat="1" x14ac:dyDescent="0.3">
      <c r="A522" s="13" t="str">
        <f t="shared" si="8"/>
        <v>SDGbaseTRA_UrbBAU_v6_3C_GVAahydr</v>
      </c>
      <c r="B522" s="37" t="s">
        <v>220</v>
      </c>
      <c r="C522" s="8" t="s">
        <v>294</v>
      </c>
      <c r="D522" s="10" t="s">
        <v>3</v>
      </c>
      <c r="E522" s="9" t="s">
        <v>46</v>
      </c>
      <c r="F522" s="9">
        <v>0.12086732559638499</v>
      </c>
      <c r="G522" s="9">
        <v>0.33109119295828399</v>
      </c>
      <c r="H522" s="9">
        <v>0.83722174213554801</v>
      </c>
      <c r="I522" s="9">
        <v>1.94270008637213</v>
      </c>
      <c r="J522" s="9">
        <v>1.9526519161726601</v>
      </c>
      <c r="K522" s="9">
        <v>1.96778048117187</v>
      </c>
      <c r="L522" s="9">
        <v>1.98617855935071</v>
      </c>
      <c r="M522" s="9">
        <v>2.0177737598193701</v>
      </c>
      <c r="N522" s="9">
        <v>2.0464628290408799</v>
      </c>
      <c r="O522" s="9">
        <v>2.2009327698222201</v>
      </c>
      <c r="P522" s="9">
        <v>2.2467418402299599</v>
      </c>
      <c r="Q522" s="9">
        <v>2.5053481137475799</v>
      </c>
      <c r="R522" s="9">
        <v>2.51516469655476</v>
      </c>
      <c r="S522" s="9">
        <v>2.5302859233456401</v>
      </c>
      <c r="T522" s="9">
        <v>2.54636203123051</v>
      </c>
      <c r="U522" s="9">
        <v>2.5595289065543301</v>
      </c>
      <c r="V522" s="9">
        <v>2.5676414542491499</v>
      </c>
      <c r="W522" s="9">
        <v>2.5833876561856099</v>
      </c>
      <c r="X522" s="9">
        <v>-2.0605544925177401</v>
      </c>
      <c r="Y522" s="9">
        <v>-2.4540010782348398</v>
      </c>
      <c r="Z522" s="9">
        <v>9.3001226397739405</v>
      </c>
      <c r="AA522" s="9">
        <v>11.975430874079899</v>
      </c>
      <c r="AB522" s="9">
        <v>13.272866290021399</v>
      </c>
      <c r="AC522" s="9">
        <v>14.230291752601699</v>
      </c>
      <c r="AD522" s="9">
        <v>15.0880311076669</v>
      </c>
      <c r="AE522" s="9">
        <v>15.9107395075191</v>
      </c>
      <c r="AF522" s="9">
        <v>16.748811149133001</v>
      </c>
      <c r="AG522" s="9">
        <v>16.945739850110499</v>
      </c>
      <c r="AH522" s="9">
        <v>16.922111360114702</v>
      </c>
      <c r="AI522" s="9">
        <v>14.8619450843136</v>
      </c>
      <c r="AJ522" s="9">
        <v>12.6585677076182</v>
      </c>
      <c r="AK522" s="9">
        <v>10.340349264227701</v>
      </c>
    </row>
    <row r="523" spans="1:37" s="9" customFormat="1" x14ac:dyDescent="0.3">
      <c r="A523" s="13" t="str">
        <f t="shared" si="8"/>
        <v>SDGbaseTRA_UrbBAU_v6_3C_GVAaammo</v>
      </c>
      <c r="B523" s="37" t="s">
        <v>220</v>
      </c>
      <c r="C523" s="8" t="s">
        <v>294</v>
      </c>
      <c r="D523" s="10" t="s">
        <v>3</v>
      </c>
      <c r="E523" s="9" t="s">
        <v>47</v>
      </c>
      <c r="F523" s="9">
        <v>2.4857265311451702</v>
      </c>
      <c r="G523" s="9">
        <v>2.41971516890345</v>
      </c>
      <c r="H523" s="9">
        <v>2.4051978979013602</v>
      </c>
      <c r="I523" s="9">
        <v>2.4394929163208201</v>
      </c>
      <c r="J523" s="9">
        <v>2.4532968538952802</v>
      </c>
      <c r="K523" s="9">
        <v>2.4809960097456498</v>
      </c>
      <c r="L523" s="9">
        <v>2.5204084279032402</v>
      </c>
      <c r="M523" s="9">
        <v>2.5722177724938402</v>
      </c>
      <c r="N523" s="9">
        <v>2.61447884454951</v>
      </c>
      <c r="O523" s="9">
        <v>2.5658117159423401</v>
      </c>
      <c r="P523" s="9">
        <v>2.58318618712884</v>
      </c>
      <c r="Q523" s="9">
        <v>2.6215381189287501</v>
      </c>
      <c r="R523" s="9">
        <v>2.67906947342449</v>
      </c>
      <c r="S523" s="9">
        <v>2.7364025879420999</v>
      </c>
      <c r="T523" s="9">
        <v>2.79545827616022</v>
      </c>
      <c r="U523" s="9">
        <v>2.8655871445014802</v>
      </c>
      <c r="V523" s="9">
        <v>2.9409477145323302</v>
      </c>
      <c r="W523" s="9">
        <v>3.0200092008977899</v>
      </c>
      <c r="X523" s="9">
        <v>3.0968185028710602</v>
      </c>
      <c r="Y523" s="9">
        <v>3.1530686247394102</v>
      </c>
      <c r="Z523" s="9">
        <v>3.2003002523399999</v>
      </c>
      <c r="AA523" s="9">
        <v>3.2233078898678502</v>
      </c>
      <c r="AB523" s="9">
        <v>3.0652579855775302</v>
      </c>
      <c r="AC523" s="9">
        <v>2.93386528418125</v>
      </c>
      <c r="AD523" s="9">
        <v>2.85438373261487</v>
      </c>
      <c r="AE523" s="9">
        <v>2.8033481034106602</v>
      </c>
      <c r="AF523" s="9">
        <v>2.7721575752357799</v>
      </c>
      <c r="AG523" s="9">
        <v>2.7301692057265901</v>
      </c>
      <c r="AH523" s="9">
        <v>2.5340152056730201</v>
      </c>
      <c r="AI523" s="9">
        <v>2.3532257977497899</v>
      </c>
      <c r="AJ523" s="9">
        <v>2.21202997571773</v>
      </c>
      <c r="AK523" s="9">
        <v>2.09106859647193</v>
      </c>
    </row>
    <row r="524" spans="1:37" s="9" customFormat="1" x14ac:dyDescent="0.3">
      <c r="A524" s="13" t="str">
        <f t="shared" si="8"/>
        <v>SDGbaseTRA_UrbBAU_v6_3C_GVAabchm</v>
      </c>
      <c r="B524" s="37" t="s">
        <v>220</v>
      </c>
      <c r="C524" s="8" t="s">
        <v>294</v>
      </c>
      <c r="D524" s="10" t="s">
        <v>3</v>
      </c>
      <c r="E524" s="9" t="s">
        <v>48</v>
      </c>
      <c r="F524" s="9">
        <v>22.371538780334799</v>
      </c>
      <c r="G524" s="9">
        <v>28.309431866839901</v>
      </c>
      <c r="H524" s="9">
        <v>29.870407290076599</v>
      </c>
      <c r="I524" s="9">
        <v>29.6346221050959</v>
      </c>
      <c r="J524" s="9">
        <v>30.679443352183299</v>
      </c>
      <c r="K524" s="9">
        <v>31.700175036873901</v>
      </c>
      <c r="L524" s="9">
        <v>32.761483090968397</v>
      </c>
      <c r="M524" s="9">
        <v>34.162631928099998</v>
      </c>
      <c r="N524" s="9">
        <v>35.377697342235301</v>
      </c>
      <c r="O524" s="9">
        <v>41.983483024239803</v>
      </c>
      <c r="P524" s="9">
        <v>43.600060557149</v>
      </c>
      <c r="Q524" s="9">
        <v>43.932306668396002</v>
      </c>
      <c r="R524" s="9">
        <v>44.248366168454197</v>
      </c>
      <c r="S524" s="9">
        <v>44.672187932931799</v>
      </c>
      <c r="T524" s="9">
        <v>45.244556933376799</v>
      </c>
      <c r="U524" s="9">
        <v>45.785638949802099</v>
      </c>
      <c r="V524" s="9">
        <v>45.935901919370998</v>
      </c>
      <c r="W524" s="9">
        <v>46.589579892739302</v>
      </c>
      <c r="X524" s="9">
        <v>47.782680032784903</v>
      </c>
      <c r="Y524" s="9">
        <v>47.8087106726204</v>
      </c>
      <c r="Z524" s="9">
        <v>47.484876916701602</v>
      </c>
      <c r="AA524" s="9">
        <v>46.555835750446199</v>
      </c>
      <c r="AB524" s="9">
        <v>45.290589639005503</v>
      </c>
      <c r="AC524" s="9">
        <v>42.384111927628297</v>
      </c>
      <c r="AD524" s="9">
        <v>39.2377726070414</v>
      </c>
      <c r="AE524" s="9">
        <v>36.234383289554401</v>
      </c>
      <c r="AF524" s="9">
        <v>33.579560598476</v>
      </c>
      <c r="AG524" s="9">
        <v>30.336308893462899</v>
      </c>
      <c r="AH524" s="9">
        <v>27.1456906750584</v>
      </c>
      <c r="AI524" s="9">
        <v>23.095095753643299</v>
      </c>
      <c r="AJ524" s="9">
        <v>19.553976099391001</v>
      </c>
      <c r="AK524" s="9">
        <v>16.447875227680498</v>
      </c>
    </row>
    <row r="525" spans="1:37" s="9" customFormat="1" x14ac:dyDescent="0.3">
      <c r="A525" s="13" t="str">
        <f t="shared" si="8"/>
        <v>SDGbaseTRA_UrbBAU_v6_3C_GVAaochm</v>
      </c>
      <c r="B525" s="37" t="s">
        <v>220</v>
      </c>
      <c r="C525" s="8" t="s">
        <v>294</v>
      </c>
      <c r="D525" s="10" t="s">
        <v>3</v>
      </c>
      <c r="E525" s="9" t="s">
        <v>49</v>
      </c>
      <c r="F525" s="9">
        <v>34.235418045792301</v>
      </c>
      <c r="G525" s="9">
        <v>40.6559130727452</v>
      </c>
      <c r="H525" s="9">
        <v>42.186326929626198</v>
      </c>
      <c r="I525" s="9">
        <v>41.508855109405403</v>
      </c>
      <c r="J525" s="9">
        <v>42.579643488217997</v>
      </c>
      <c r="K525" s="9">
        <v>43.581586549745602</v>
      </c>
      <c r="L525" s="9">
        <v>44.608535443906902</v>
      </c>
      <c r="M525" s="9">
        <v>45.953243404890003</v>
      </c>
      <c r="N525" s="9">
        <v>47.149695592324797</v>
      </c>
      <c r="O525" s="9">
        <v>55.931557316510798</v>
      </c>
      <c r="P525" s="9">
        <v>57.578333943742997</v>
      </c>
      <c r="Q525" s="9">
        <v>57.544593120602201</v>
      </c>
      <c r="R525" s="9">
        <v>57.5957142581737</v>
      </c>
      <c r="S525" s="9">
        <v>57.803350154594298</v>
      </c>
      <c r="T525" s="9">
        <v>58.256933778922502</v>
      </c>
      <c r="U525" s="9">
        <v>58.7318002267114</v>
      </c>
      <c r="V525" s="9">
        <v>58.636783166251298</v>
      </c>
      <c r="W525" s="9">
        <v>59.208045657066698</v>
      </c>
      <c r="X525" s="9">
        <v>60.449767712943299</v>
      </c>
      <c r="Y525" s="9">
        <v>60.482926776726501</v>
      </c>
      <c r="Z525" s="9">
        <v>60.094935454646198</v>
      </c>
      <c r="AA525" s="9">
        <v>59.133946355430098</v>
      </c>
      <c r="AB525" s="9">
        <v>57.554773981693998</v>
      </c>
      <c r="AC525" s="9">
        <v>53.8963105394593</v>
      </c>
      <c r="AD525" s="9">
        <v>49.760320868458699</v>
      </c>
      <c r="AE525" s="9">
        <v>45.793139373451602</v>
      </c>
      <c r="AF525" s="9">
        <v>42.245125040108597</v>
      </c>
      <c r="AG525" s="9">
        <v>38.419423396344698</v>
      </c>
      <c r="AH525" s="9">
        <v>34.884420749122</v>
      </c>
      <c r="AI525" s="9">
        <v>30.1881167326096</v>
      </c>
      <c r="AJ525" s="9">
        <v>26.0246696270078</v>
      </c>
      <c r="AK525" s="9">
        <v>22.3659230380858</v>
      </c>
    </row>
    <row r="526" spans="1:37" s="9" customFormat="1" x14ac:dyDescent="0.3">
      <c r="A526" s="13" t="str">
        <f t="shared" si="8"/>
        <v>SDGbaseTRA_UrbBAU_v6_3C_GVAarubb</v>
      </c>
      <c r="B526" s="37" t="s">
        <v>220</v>
      </c>
      <c r="C526" s="8" t="s">
        <v>294</v>
      </c>
      <c r="D526" s="10" t="s">
        <v>3</v>
      </c>
      <c r="E526" s="9" t="s">
        <v>50</v>
      </c>
      <c r="F526" s="9">
        <v>6.77125211521507</v>
      </c>
      <c r="G526" s="9">
        <v>6.4768504917357399</v>
      </c>
      <c r="H526" s="9">
        <v>6.7411323350526704</v>
      </c>
      <c r="I526" s="9">
        <v>6.7744020386268504</v>
      </c>
      <c r="J526" s="9">
        <v>6.9236860788475196</v>
      </c>
      <c r="K526" s="9">
        <v>7.1155504197525703</v>
      </c>
      <c r="L526" s="9">
        <v>7.3347437078390101</v>
      </c>
      <c r="M526" s="9">
        <v>7.5645874507610902</v>
      </c>
      <c r="N526" s="9">
        <v>7.8088608281603804</v>
      </c>
      <c r="O526" s="9">
        <v>8.3356696148643294</v>
      </c>
      <c r="P526" s="9">
        <v>8.6434266848170704</v>
      </c>
      <c r="Q526" s="9">
        <v>8.8837333072435296</v>
      </c>
      <c r="R526" s="9">
        <v>9.2342416473824205</v>
      </c>
      <c r="S526" s="9">
        <v>9.5320650158187306</v>
      </c>
      <c r="T526" s="9">
        <v>9.8530857486705603</v>
      </c>
      <c r="U526" s="9">
        <v>10.2291656851329</v>
      </c>
      <c r="V526" s="9">
        <v>10.6081656709987</v>
      </c>
      <c r="W526" s="9">
        <v>10.9909190597449</v>
      </c>
      <c r="X526" s="9">
        <v>11.3680917576844</v>
      </c>
      <c r="Y526" s="9">
        <v>11.669751087217699</v>
      </c>
      <c r="Z526" s="9">
        <v>11.9711013632524</v>
      </c>
      <c r="AA526" s="9">
        <v>12.2836170254763</v>
      </c>
      <c r="AB526" s="9">
        <v>12.8510197611095</v>
      </c>
      <c r="AC526" s="9">
        <v>13.3266110560438</v>
      </c>
      <c r="AD526" s="9">
        <v>13.8017009525649</v>
      </c>
      <c r="AE526" s="9">
        <v>14.2792195475492</v>
      </c>
      <c r="AF526" s="9">
        <v>14.7696224767255</v>
      </c>
      <c r="AG526" s="9">
        <v>15.1947639391314</v>
      </c>
      <c r="AH526" s="9">
        <v>15.149093044932901</v>
      </c>
      <c r="AI526" s="9">
        <v>14.9875765356177</v>
      </c>
      <c r="AJ526" s="9">
        <v>14.8798448689542</v>
      </c>
      <c r="AK526" s="9">
        <v>14.7487795821053</v>
      </c>
    </row>
    <row r="527" spans="1:37" s="9" customFormat="1" x14ac:dyDescent="0.3">
      <c r="A527" s="13" t="str">
        <f t="shared" si="8"/>
        <v>SDGbaseTRA_UrbBAU_v6_3C_GVAaplas</v>
      </c>
      <c r="B527" s="37" t="s">
        <v>220</v>
      </c>
      <c r="C527" s="8" t="s">
        <v>294</v>
      </c>
      <c r="D527" s="10" t="s">
        <v>3</v>
      </c>
      <c r="E527" s="9" t="s">
        <v>51</v>
      </c>
      <c r="F527" s="9">
        <v>15.426438760271299</v>
      </c>
      <c r="G527" s="9">
        <v>15.2861508901394</v>
      </c>
      <c r="H527" s="9">
        <v>15.7372789216566</v>
      </c>
      <c r="I527" s="9">
        <v>16.0265449384021</v>
      </c>
      <c r="J527" s="9">
        <v>16.273907644057399</v>
      </c>
      <c r="K527" s="9">
        <v>16.6283086105318</v>
      </c>
      <c r="L527" s="9">
        <v>17.084015248781501</v>
      </c>
      <c r="M527" s="9">
        <v>17.592445687327899</v>
      </c>
      <c r="N527" s="9">
        <v>18.103036680839701</v>
      </c>
      <c r="O527" s="9">
        <v>18.744633497857102</v>
      </c>
      <c r="P527" s="9">
        <v>19.295533583456798</v>
      </c>
      <c r="Q527" s="9">
        <v>19.7706514065652</v>
      </c>
      <c r="R527" s="9">
        <v>20.336005246064399</v>
      </c>
      <c r="S527" s="9">
        <v>20.955023456176701</v>
      </c>
      <c r="T527" s="9">
        <v>21.612323478169898</v>
      </c>
      <c r="U527" s="9">
        <v>22.381197002757698</v>
      </c>
      <c r="V527" s="9">
        <v>23.1170664576753</v>
      </c>
      <c r="W527" s="9">
        <v>23.8887340399274</v>
      </c>
      <c r="X527" s="9">
        <v>24.710658283870298</v>
      </c>
      <c r="Y527" s="9">
        <v>25.382616664625999</v>
      </c>
      <c r="Z527" s="9">
        <v>26.018867567300202</v>
      </c>
      <c r="AA527" s="9">
        <v>26.673853131863801</v>
      </c>
      <c r="AB527" s="9">
        <v>27.1726133279988</v>
      </c>
      <c r="AC527" s="9">
        <v>27.613863738510201</v>
      </c>
      <c r="AD527" s="9">
        <v>28.174715657759801</v>
      </c>
      <c r="AE527" s="9">
        <v>28.8020290154256</v>
      </c>
      <c r="AF527" s="9">
        <v>29.500701571554199</v>
      </c>
      <c r="AG527" s="9">
        <v>30.066199001344899</v>
      </c>
      <c r="AH527" s="9">
        <v>29.117950874155699</v>
      </c>
      <c r="AI527" s="9">
        <v>28.2162354572095</v>
      </c>
      <c r="AJ527" s="9">
        <v>27.513493863820901</v>
      </c>
      <c r="AK527" s="9">
        <v>26.8567447403831</v>
      </c>
    </row>
    <row r="528" spans="1:37" s="9" customFormat="1" x14ac:dyDescent="0.3">
      <c r="A528" s="13" t="str">
        <f t="shared" si="8"/>
        <v>SDGbaseTRA_UrbBAU_v6_3C_GVAanmet</v>
      </c>
      <c r="B528" s="37" t="s">
        <v>220</v>
      </c>
      <c r="C528" s="8" t="s">
        <v>294</v>
      </c>
      <c r="D528" s="10" t="s">
        <v>3</v>
      </c>
      <c r="E528" s="9" t="s">
        <v>52</v>
      </c>
      <c r="F528" s="9">
        <v>17.626887984271502</v>
      </c>
      <c r="G528" s="9">
        <v>17.602873945885701</v>
      </c>
      <c r="H528" s="9">
        <v>18.037369012040301</v>
      </c>
      <c r="I528" s="9">
        <v>18.7369394100877</v>
      </c>
      <c r="J528" s="9">
        <v>18.950979666179698</v>
      </c>
      <c r="K528" s="9">
        <v>19.338195685193998</v>
      </c>
      <c r="L528" s="9">
        <v>19.853062945845501</v>
      </c>
      <c r="M528" s="9">
        <v>20.4677307853133</v>
      </c>
      <c r="N528" s="9">
        <v>21.1003533776199</v>
      </c>
      <c r="O528" s="9">
        <v>22.0752154773669</v>
      </c>
      <c r="P528" s="9">
        <v>22.821228554461001</v>
      </c>
      <c r="Q528" s="9">
        <v>23.4500074313829</v>
      </c>
      <c r="R528" s="9">
        <v>23.6052845201129</v>
      </c>
      <c r="S528" s="9">
        <v>24.465736559876301</v>
      </c>
      <c r="T528" s="9">
        <v>25.356874111261298</v>
      </c>
      <c r="U528" s="9">
        <v>26.382798194681399</v>
      </c>
      <c r="V528" s="9">
        <v>27.434477526787798</v>
      </c>
      <c r="W528" s="9">
        <v>28.4840743933004</v>
      </c>
      <c r="X528" s="9">
        <v>29.4650914646766</v>
      </c>
      <c r="Y528" s="9">
        <v>30.3645449096886</v>
      </c>
      <c r="Z528" s="9">
        <v>31.281979398536901</v>
      </c>
      <c r="AA528" s="9">
        <v>32.200871038960003</v>
      </c>
      <c r="AB528" s="9">
        <v>33.0222514234503</v>
      </c>
      <c r="AC528" s="9">
        <v>33.813136650560097</v>
      </c>
      <c r="AD528" s="9">
        <v>34.789137542567602</v>
      </c>
      <c r="AE528" s="9">
        <v>35.838995958081497</v>
      </c>
      <c r="AF528" s="9">
        <v>36.955389524608897</v>
      </c>
      <c r="AG528" s="9">
        <v>37.823083726003198</v>
      </c>
      <c r="AH528" s="9">
        <v>37.0164235234584</v>
      </c>
      <c r="AI528" s="9">
        <v>36.115000070344202</v>
      </c>
      <c r="AJ528" s="9">
        <v>35.5139774968588</v>
      </c>
      <c r="AK528" s="9">
        <v>34.907160033085297</v>
      </c>
    </row>
    <row r="529" spans="1:37" s="9" customFormat="1" x14ac:dyDescent="0.3">
      <c r="A529" s="13" t="str">
        <f t="shared" si="8"/>
        <v>SDGbaseTRA_UrbBAU_v6_3C_GVAairon</v>
      </c>
      <c r="B529" s="37" t="s">
        <v>220</v>
      </c>
      <c r="C529" s="8" t="s">
        <v>294</v>
      </c>
      <c r="D529" s="10" t="s">
        <v>3</v>
      </c>
      <c r="E529" s="9" t="s">
        <v>53</v>
      </c>
      <c r="F529" s="9">
        <v>20.838620435940101</v>
      </c>
      <c r="G529" s="9">
        <v>23.549586563476002</v>
      </c>
      <c r="H529" s="9">
        <v>23.334994876107501</v>
      </c>
      <c r="I529" s="9">
        <v>23.3035447031919</v>
      </c>
      <c r="J529" s="9">
        <v>23.1831546949923</v>
      </c>
      <c r="K529" s="9">
        <v>23.374376195023999</v>
      </c>
      <c r="L529" s="9">
        <v>23.787410502556501</v>
      </c>
      <c r="M529" s="9">
        <v>24.479503790539201</v>
      </c>
      <c r="N529" s="9">
        <v>25.100356867395298</v>
      </c>
      <c r="O529" s="9">
        <v>26.267914268223301</v>
      </c>
      <c r="P529" s="9">
        <v>27.001675903997601</v>
      </c>
      <c r="Q529" s="9">
        <v>27.503520033368801</v>
      </c>
      <c r="R529" s="9">
        <v>27.733044501128202</v>
      </c>
      <c r="S529" s="9">
        <v>28.387549123286099</v>
      </c>
      <c r="T529" s="9">
        <v>29.087863922449401</v>
      </c>
      <c r="U529" s="9">
        <v>29.964955874273201</v>
      </c>
      <c r="V529" s="9">
        <v>31.119167755848999</v>
      </c>
      <c r="W529" s="9">
        <v>32.137922937971901</v>
      </c>
      <c r="X529" s="9">
        <v>32.926460043613702</v>
      </c>
      <c r="Y529" s="9">
        <v>33.779125933589597</v>
      </c>
      <c r="Z529" s="9">
        <v>34.530722486424203</v>
      </c>
      <c r="AA529" s="9">
        <v>35.4575762896472</v>
      </c>
      <c r="AB529" s="9">
        <v>34.833253240213899</v>
      </c>
      <c r="AC529" s="9">
        <v>34.954783348781902</v>
      </c>
      <c r="AD529" s="9">
        <v>35.798571782580801</v>
      </c>
      <c r="AE529" s="9">
        <v>36.869318773325197</v>
      </c>
      <c r="AF529" s="9">
        <v>38.023419092790498</v>
      </c>
      <c r="AG529" s="9">
        <v>38.869860710138198</v>
      </c>
      <c r="AH529" s="9">
        <v>36.9668476756557</v>
      </c>
      <c r="AI529" s="9">
        <v>35.674732546642403</v>
      </c>
      <c r="AJ529" s="9">
        <v>34.908778025405098</v>
      </c>
      <c r="AK529" s="9">
        <v>34.289391756168499</v>
      </c>
    </row>
    <row r="530" spans="1:37" s="9" customFormat="1" x14ac:dyDescent="0.3">
      <c r="A530" s="13" t="str">
        <f t="shared" si="8"/>
        <v>SDGbaseTRA_UrbBAU_v6_3C_GVAanfrm</v>
      </c>
      <c r="B530" s="37" t="s">
        <v>220</v>
      </c>
      <c r="C530" s="8" t="s">
        <v>294</v>
      </c>
      <c r="D530" s="10" t="s">
        <v>3</v>
      </c>
      <c r="E530" s="9" t="s">
        <v>54</v>
      </c>
      <c r="F530" s="9">
        <v>13.073651251027099</v>
      </c>
      <c r="G530" s="9">
        <v>13.6732803389878</v>
      </c>
      <c r="H530" s="9">
        <v>12.5601272291967</v>
      </c>
      <c r="I530" s="9">
        <v>11.3373508740705</v>
      </c>
      <c r="J530" s="9">
        <v>10.9200009139106</v>
      </c>
      <c r="K530" s="9">
        <v>10.985170136923299</v>
      </c>
      <c r="L530" s="9">
        <v>11.5109201828429</v>
      </c>
      <c r="M530" s="9">
        <v>13.1396061495451</v>
      </c>
      <c r="N530" s="9">
        <v>14.3824084226487</v>
      </c>
      <c r="O530" s="9">
        <v>18.592769159716099</v>
      </c>
      <c r="P530" s="9">
        <v>20.126340798385598</v>
      </c>
      <c r="Q530" s="9">
        <v>20.405008412614102</v>
      </c>
      <c r="R530" s="9">
        <v>20.270597660001499</v>
      </c>
      <c r="S530" s="9">
        <v>20.635795250417001</v>
      </c>
      <c r="T530" s="9">
        <v>21.1590330077149</v>
      </c>
      <c r="U530" s="9">
        <v>22.115388946604099</v>
      </c>
      <c r="V530" s="9">
        <v>24.718612251692399</v>
      </c>
      <c r="W530" s="9">
        <v>26.653171760628599</v>
      </c>
      <c r="X530" s="9">
        <v>26.790101157042098</v>
      </c>
      <c r="Y530" s="9">
        <v>27.878714651922401</v>
      </c>
      <c r="Z530" s="9">
        <v>28.486752567297799</v>
      </c>
      <c r="AA530" s="9">
        <v>29.861183702755302</v>
      </c>
      <c r="AB530" s="9">
        <v>22.752443337871899</v>
      </c>
      <c r="AC530" s="9">
        <v>20.643262872392299</v>
      </c>
      <c r="AD530" s="9">
        <v>21.441850251959998</v>
      </c>
      <c r="AE530" s="9">
        <v>22.9135117294468</v>
      </c>
      <c r="AF530" s="9">
        <v>24.5747441579332</v>
      </c>
      <c r="AG530" s="9">
        <v>25.353983987637999</v>
      </c>
      <c r="AH530" s="9">
        <v>19.487603054176201</v>
      </c>
      <c r="AI530" s="9">
        <v>16.225020115099699</v>
      </c>
      <c r="AJ530" s="9">
        <v>14.918354567235101</v>
      </c>
      <c r="AK530" s="9">
        <v>14.051650982837</v>
      </c>
    </row>
    <row r="531" spans="1:37" s="9" customFormat="1" x14ac:dyDescent="0.3">
      <c r="A531" s="13" t="str">
        <f t="shared" si="8"/>
        <v>SDGbaseTRA_UrbBAU_v6_3C_GVAametp</v>
      </c>
      <c r="B531" s="37" t="s">
        <v>220</v>
      </c>
      <c r="C531" s="8" t="s">
        <v>294</v>
      </c>
      <c r="D531" s="10" t="s">
        <v>3</v>
      </c>
      <c r="E531" s="9" t="s">
        <v>55</v>
      </c>
      <c r="F531" s="9">
        <v>33.254980135402498</v>
      </c>
      <c r="G531" s="9">
        <v>35.758250005279201</v>
      </c>
      <c r="H531" s="9">
        <v>36.711544970074598</v>
      </c>
      <c r="I531" s="9">
        <v>37.567294608847902</v>
      </c>
      <c r="J531" s="9">
        <v>38.027403708356204</v>
      </c>
      <c r="K531" s="9">
        <v>38.859288890851701</v>
      </c>
      <c r="L531" s="9">
        <v>40.024196223751602</v>
      </c>
      <c r="M531" s="9">
        <v>41.414896051581898</v>
      </c>
      <c r="N531" s="9">
        <v>42.782910327671402</v>
      </c>
      <c r="O531" s="9">
        <v>44.935815869689399</v>
      </c>
      <c r="P531" s="9">
        <v>46.478495182320501</v>
      </c>
      <c r="Q531" s="9">
        <v>47.709106758331501</v>
      </c>
      <c r="R531" s="9">
        <v>48.597950105154197</v>
      </c>
      <c r="S531" s="9">
        <v>50.172299582410503</v>
      </c>
      <c r="T531" s="9">
        <v>51.837140850036697</v>
      </c>
      <c r="U531" s="9">
        <v>53.811638935961902</v>
      </c>
      <c r="V531" s="9">
        <v>56.045163759157397</v>
      </c>
      <c r="W531" s="9">
        <v>58.065296968141801</v>
      </c>
      <c r="X531" s="9">
        <v>59.645881423852799</v>
      </c>
      <c r="Y531" s="9">
        <v>61.4285831815805</v>
      </c>
      <c r="Z531" s="9">
        <v>63.166922037164198</v>
      </c>
      <c r="AA531" s="9">
        <v>65.037386893902806</v>
      </c>
      <c r="AB531" s="9">
        <v>66.4598662581393</v>
      </c>
      <c r="AC531" s="9">
        <v>67.922006790768705</v>
      </c>
      <c r="AD531" s="9">
        <v>69.939988458653005</v>
      </c>
      <c r="AE531" s="9">
        <v>72.177798334610301</v>
      </c>
      <c r="AF531" s="9">
        <v>74.591312755983296</v>
      </c>
      <c r="AG531" s="9">
        <v>76.546549667662902</v>
      </c>
      <c r="AH531" s="9">
        <v>74.086679673219805</v>
      </c>
      <c r="AI531" s="9">
        <v>71.747038293953693</v>
      </c>
      <c r="AJ531" s="9">
        <v>70.2568004187697</v>
      </c>
      <c r="AK531" s="9">
        <v>68.902188590468299</v>
      </c>
    </row>
    <row r="532" spans="1:37" s="9" customFormat="1" x14ac:dyDescent="0.3">
      <c r="A532" s="13" t="str">
        <f t="shared" si="8"/>
        <v>SDGbaseTRA_UrbBAU_v6_3C_GVAamach</v>
      </c>
      <c r="B532" s="37" t="s">
        <v>220</v>
      </c>
      <c r="C532" s="8" t="s">
        <v>294</v>
      </c>
      <c r="D532" s="10" t="s">
        <v>3</v>
      </c>
      <c r="E532" s="9" t="s">
        <v>56</v>
      </c>
      <c r="F532" s="9">
        <v>38.6659562516991</v>
      </c>
      <c r="G532" s="9">
        <v>40.916551731462</v>
      </c>
      <c r="H532" s="9">
        <v>41.794925543999</v>
      </c>
      <c r="I532" s="9">
        <v>43.357629339726699</v>
      </c>
      <c r="J532" s="9">
        <v>43.629437827912803</v>
      </c>
      <c r="K532" s="9">
        <v>44.413165125949199</v>
      </c>
      <c r="L532" s="9">
        <v>45.649223139979398</v>
      </c>
      <c r="M532" s="9">
        <v>47.384434393478202</v>
      </c>
      <c r="N532" s="9">
        <v>48.982456623750799</v>
      </c>
      <c r="O532" s="9">
        <v>51.8654129690212</v>
      </c>
      <c r="P532" s="9">
        <v>53.639013135958798</v>
      </c>
      <c r="Q532" s="9">
        <v>54.987009145692497</v>
      </c>
      <c r="R532" s="9">
        <v>54.740592403880797</v>
      </c>
      <c r="S532" s="9">
        <v>56.557537014447398</v>
      </c>
      <c r="T532" s="9">
        <v>58.503315565685703</v>
      </c>
      <c r="U532" s="9">
        <v>60.817153538377099</v>
      </c>
      <c r="V532" s="9">
        <v>63.4646066317666</v>
      </c>
      <c r="W532" s="9">
        <v>65.798585245000595</v>
      </c>
      <c r="X532" s="9">
        <v>67.594526189932793</v>
      </c>
      <c r="Y532" s="9">
        <v>69.789146140938897</v>
      </c>
      <c r="Z532" s="9">
        <v>71.908664847736205</v>
      </c>
      <c r="AA532" s="9">
        <v>74.2262775651608</v>
      </c>
      <c r="AB532" s="9">
        <v>74.839183919495099</v>
      </c>
      <c r="AC532" s="9">
        <v>76.119835081233802</v>
      </c>
      <c r="AD532" s="9">
        <v>78.652667127677702</v>
      </c>
      <c r="AE532" s="9">
        <v>81.586627648661704</v>
      </c>
      <c r="AF532" s="9">
        <v>84.701050174505895</v>
      </c>
      <c r="AG532" s="9">
        <v>87.078535126464999</v>
      </c>
      <c r="AH532" s="9">
        <v>83.258969839076499</v>
      </c>
      <c r="AI532" s="9">
        <v>79.895477115178394</v>
      </c>
      <c r="AJ532" s="9">
        <v>78.006573008450999</v>
      </c>
      <c r="AK532" s="9">
        <v>76.374908608503901</v>
      </c>
    </row>
    <row r="533" spans="1:37" s="9" customFormat="1" x14ac:dyDescent="0.3">
      <c r="A533" s="13" t="str">
        <f t="shared" si="8"/>
        <v>SDGbaseTRA_UrbBAU_v6_3C_GVAafcel</v>
      </c>
      <c r="B533" s="37" t="s">
        <v>220</v>
      </c>
      <c r="C533" s="8" t="s">
        <v>294</v>
      </c>
      <c r="D533" s="10" t="s">
        <v>3</v>
      </c>
      <c r="E533" s="9" t="s">
        <v>57</v>
      </c>
      <c r="F533" s="9">
        <v>0.28999999999993897</v>
      </c>
      <c r="G533" s="9">
        <v>0.29068802321709403</v>
      </c>
      <c r="H533" s="9">
        <v>0.29210211399924002</v>
      </c>
      <c r="I533" s="9">
        <v>0.27877356135146197</v>
      </c>
      <c r="J533" s="9">
        <v>0.27528591246131801</v>
      </c>
      <c r="K533" s="9">
        <v>0.274519915470607</v>
      </c>
      <c r="L533" s="9">
        <v>0.27760329287810398</v>
      </c>
      <c r="M533" s="9">
        <v>0.28901467210090398</v>
      </c>
      <c r="N533" s="9">
        <v>0.29734718423991502</v>
      </c>
      <c r="O533" s="9">
        <v>0.33937493363861398</v>
      </c>
      <c r="P533" s="9">
        <v>0.34989317208134102</v>
      </c>
      <c r="Q533" s="9">
        <v>0.35128479901943599</v>
      </c>
      <c r="R533" s="9">
        <v>0.35023797956604402</v>
      </c>
      <c r="S533" s="9">
        <v>0.35023355970178</v>
      </c>
      <c r="T533" s="9">
        <v>0.35104583649294901</v>
      </c>
      <c r="U533" s="9">
        <v>0.35256795799016799</v>
      </c>
      <c r="V533" s="9">
        <v>0.35958030124921703</v>
      </c>
      <c r="W533" s="9">
        <v>0.36285454513957799</v>
      </c>
      <c r="X533" s="9">
        <v>0.35695146251232401</v>
      </c>
      <c r="Y533" s="9">
        <v>5.1854097903817697</v>
      </c>
      <c r="Z533" s="9">
        <v>10.2995224753986</v>
      </c>
      <c r="AA533" s="9">
        <v>15.4664277331756</v>
      </c>
      <c r="AB533" s="9">
        <v>16.1552022416612</v>
      </c>
      <c r="AC533" s="9">
        <v>16.932528456206299</v>
      </c>
      <c r="AD533" s="9">
        <v>18.040028152890802</v>
      </c>
      <c r="AE533" s="9">
        <v>19.201822737473499</v>
      </c>
      <c r="AF533" s="9">
        <v>20.409052012840501</v>
      </c>
      <c r="AG533" s="9">
        <v>20.250075774546399</v>
      </c>
      <c r="AH533" s="9">
        <v>18.8331990004144</v>
      </c>
      <c r="AI533" s="9">
        <v>17.139081506587299</v>
      </c>
      <c r="AJ533" s="9">
        <v>16.1863141436314</v>
      </c>
      <c r="AK533" s="9">
        <v>15.359412737256999</v>
      </c>
    </row>
    <row r="534" spans="1:37" s="9" customFormat="1" x14ac:dyDescent="0.3">
      <c r="A534" s="13" t="str">
        <f t="shared" si="8"/>
        <v>SDGbaseTRA_UrbBAU_v6_3C_GVAaelct</v>
      </c>
      <c r="B534" s="37" t="s">
        <v>220</v>
      </c>
      <c r="C534" s="8" t="s">
        <v>294</v>
      </c>
      <c r="D534" s="10" t="s">
        <v>3</v>
      </c>
      <c r="E534" s="9" t="s">
        <v>58</v>
      </c>
      <c r="F534" s="9">
        <v>7.8476290328810594E-2</v>
      </c>
      <c r="G534" s="9">
        <v>7.8820954375277905E-2</v>
      </c>
      <c r="H534" s="9">
        <v>7.9257438283061601E-2</v>
      </c>
      <c r="I534" s="9">
        <v>7.5957108783432994E-2</v>
      </c>
      <c r="J534" s="9">
        <v>7.5107917895605794E-2</v>
      </c>
      <c r="K534" s="9">
        <v>7.4937160779739401E-2</v>
      </c>
      <c r="L534" s="9">
        <v>7.5719002333689903E-2</v>
      </c>
      <c r="M534" s="9">
        <v>7.8568479781070594E-2</v>
      </c>
      <c r="N534" s="9">
        <v>8.0655110493343105E-2</v>
      </c>
      <c r="O534" s="9">
        <v>9.1250111206515203E-2</v>
      </c>
      <c r="P534" s="9">
        <v>9.3903111417694404E-2</v>
      </c>
      <c r="Q534" s="9">
        <v>9.4260478208307102E-2</v>
      </c>
      <c r="R534" s="9">
        <v>9.3994801148955406E-2</v>
      </c>
      <c r="S534" s="9">
        <v>9.4003695923633696E-2</v>
      </c>
      <c r="T534" s="9">
        <v>9.4219317281286699E-2</v>
      </c>
      <c r="U534" s="9">
        <v>9.4610389901419595E-2</v>
      </c>
      <c r="V534" s="9">
        <v>9.63377029775528E-2</v>
      </c>
      <c r="W534" s="9">
        <v>9.7156301063001396E-2</v>
      </c>
      <c r="X534" s="9">
        <v>3.8997791383082401</v>
      </c>
      <c r="Y534" s="9">
        <v>3.89098079678068</v>
      </c>
      <c r="Z534" s="9">
        <v>2.1274344397915499</v>
      </c>
      <c r="AA534" s="9">
        <v>2.1297412253864199</v>
      </c>
      <c r="AB534" s="9">
        <v>2.0697928198259601</v>
      </c>
      <c r="AC534" s="9">
        <v>2.0271592034422499</v>
      </c>
      <c r="AD534" s="9">
        <v>1.1421519684588599</v>
      </c>
      <c r="AE534" s="9">
        <v>1.1431047513123</v>
      </c>
      <c r="AF534" s="9">
        <v>1.14626158997769</v>
      </c>
      <c r="AG534" s="9">
        <v>1.1406814890180299</v>
      </c>
      <c r="AH534" s="9">
        <v>1.0700963344305501</v>
      </c>
      <c r="AI534" s="9">
        <v>7.4013569848680696</v>
      </c>
      <c r="AJ534" s="9">
        <v>7.0428546910732699</v>
      </c>
      <c r="AK534" s="9">
        <v>6.7318533712214901</v>
      </c>
    </row>
    <row r="535" spans="1:37" s="9" customFormat="1" x14ac:dyDescent="0.3">
      <c r="A535" s="13" t="str">
        <f t="shared" si="8"/>
        <v>SDGbaseTRA_UrbBAU_v6_3C_GVAaemch</v>
      </c>
      <c r="B535" s="37" t="s">
        <v>220</v>
      </c>
      <c r="C535" s="8" t="s">
        <v>294</v>
      </c>
      <c r="D535" s="10" t="s">
        <v>3</v>
      </c>
      <c r="E535" s="9" t="s">
        <v>59</v>
      </c>
      <c r="F535" s="9">
        <v>8.9889127758873393</v>
      </c>
      <c r="G535" s="9">
        <v>9.7547666096338492</v>
      </c>
      <c r="H535" s="9">
        <v>10.0401920877477</v>
      </c>
      <c r="I535" s="9">
        <v>10.296180143849501</v>
      </c>
      <c r="J535" s="9">
        <v>10.374257793800901</v>
      </c>
      <c r="K535" s="9">
        <v>10.5808567634953</v>
      </c>
      <c r="L535" s="9">
        <v>10.907818806673699</v>
      </c>
      <c r="M535" s="9">
        <v>11.393100727308999</v>
      </c>
      <c r="N535" s="9">
        <v>11.8334354904487</v>
      </c>
      <c r="O535" s="9">
        <v>12.571738796899099</v>
      </c>
      <c r="P535" s="9">
        <v>13.0607309815723</v>
      </c>
      <c r="Q535" s="9">
        <v>13.428300948345299</v>
      </c>
      <c r="R535" s="9">
        <v>13.568986245796401</v>
      </c>
      <c r="S535" s="9">
        <v>14.0147529041224</v>
      </c>
      <c r="T535" s="9">
        <v>14.4937147407365</v>
      </c>
      <c r="U535" s="9">
        <v>15.0722354971067</v>
      </c>
      <c r="V535" s="9">
        <v>15.7043979435431</v>
      </c>
      <c r="W535" s="9">
        <v>16.313051445734899</v>
      </c>
      <c r="X535" s="9">
        <v>16.8526478608293</v>
      </c>
      <c r="Y535" s="9">
        <v>17.388762930112701</v>
      </c>
      <c r="Z535" s="9">
        <v>17.910852309799999</v>
      </c>
      <c r="AA535" s="9">
        <v>18.4787414111738</v>
      </c>
      <c r="AB535" s="9">
        <v>18.406742856907499</v>
      </c>
      <c r="AC535" s="9">
        <v>18.5386708378253</v>
      </c>
      <c r="AD535" s="9">
        <v>19.0480536650443</v>
      </c>
      <c r="AE535" s="9">
        <v>19.672810744855202</v>
      </c>
      <c r="AF535" s="9">
        <v>20.364911146589499</v>
      </c>
      <c r="AG535" s="9">
        <v>20.9776861065878</v>
      </c>
      <c r="AH535" s="9">
        <v>19.771664098866101</v>
      </c>
      <c r="AI535" s="9">
        <v>18.671840692370601</v>
      </c>
      <c r="AJ535" s="9">
        <v>18.0627510579946</v>
      </c>
      <c r="AK535" s="9">
        <v>17.510311799873499</v>
      </c>
    </row>
    <row r="536" spans="1:37" s="9" customFormat="1" x14ac:dyDescent="0.3">
      <c r="A536" s="13" t="str">
        <f t="shared" si="8"/>
        <v>SDGbaseTRA_UrbBAU_v6_3C_GVAasequ</v>
      </c>
      <c r="B536" s="37" t="s">
        <v>220</v>
      </c>
      <c r="C536" s="8" t="s">
        <v>294</v>
      </c>
      <c r="D536" s="10" t="s">
        <v>3</v>
      </c>
      <c r="E536" s="9" t="s">
        <v>60</v>
      </c>
      <c r="F536" s="9">
        <v>8.7771319246617594</v>
      </c>
      <c r="G536" s="9">
        <v>9.9905657279437108</v>
      </c>
      <c r="H536" s="9">
        <v>10.0419589664663</v>
      </c>
      <c r="I536" s="9">
        <v>10.011136443261099</v>
      </c>
      <c r="J536" s="9">
        <v>9.9967151456644299</v>
      </c>
      <c r="K536" s="9">
        <v>10.1353198692952</v>
      </c>
      <c r="L536" s="9">
        <v>10.4087745753045</v>
      </c>
      <c r="M536" s="9">
        <v>10.918926511991</v>
      </c>
      <c r="N536" s="9">
        <v>11.344970569567501</v>
      </c>
      <c r="O536" s="9">
        <v>12.202326907719</v>
      </c>
      <c r="P536" s="9">
        <v>12.6413279073852</v>
      </c>
      <c r="Q536" s="9">
        <v>12.961590691827601</v>
      </c>
      <c r="R536" s="9">
        <v>13.1672304850073</v>
      </c>
      <c r="S536" s="9">
        <v>13.5711236516479</v>
      </c>
      <c r="T536" s="9">
        <v>14.0373609351485</v>
      </c>
      <c r="U536" s="9">
        <v>14.5926233152765</v>
      </c>
      <c r="V536" s="9">
        <v>15.143529525517099</v>
      </c>
      <c r="W536" s="9">
        <v>15.720020685817101</v>
      </c>
      <c r="X536" s="9">
        <v>16.3351049787005</v>
      </c>
      <c r="Y536" s="9">
        <v>16.899020567959099</v>
      </c>
      <c r="Z536" s="9">
        <v>17.431736899902901</v>
      </c>
      <c r="AA536" s="9">
        <v>18.037195713301099</v>
      </c>
      <c r="AB536" s="9">
        <v>17.667354832279599</v>
      </c>
      <c r="AC536" s="9">
        <v>17.712821663325901</v>
      </c>
      <c r="AD536" s="9">
        <v>18.296733380406199</v>
      </c>
      <c r="AE536" s="9">
        <v>19.016466010571001</v>
      </c>
      <c r="AF536" s="9">
        <v>19.785779488921399</v>
      </c>
      <c r="AG536" s="9">
        <v>20.377970619791299</v>
      </c>
      <c r="AH536" s="9">
        <v>18.906545259629599</v>
      </c>
      <c r="AI536" s="9">
        <v>17.6325451428776</v>
      </c>
      <c r="AJ536" s="9">
        <v>17.014885417996801</v>
      </c>
      <c r="AK536" s="9">
        <v>16.531817130577501</v>
      </c>
    </row>
    <row r="537" spans="1:37" s="9" customFormat="1" x14ac:dyDescent="0.3">
      <c r="A537" s="13" t="str">
        <f t="shared" si="8"/>
        <v>SDGbaseTRA_UrbBAU_v6_3C_GVAavehi</v>
      </c>
      <c r="B537" s="37" t="s">
        <v>220</v>
      </c>
      <c r="C537" s="8" t="s">
        <v>294</v>
      </c>
      <c r="D537" s="10" t="s">
        <v>3</v>
      </c>
      <c r="E537" s="9" t="s">
        <v>61</v>
      </c>
      <c r="F537" s="9">
        <v>39.567910300527899</v>
      </c>
      <c r="G537" s="9">
        <v>42.982123695933403</v>
      </c>
      <c r="H537" s="9">
        <v>44.1121292814071</v>
      </c>
      <c r="I537" s="9">
        <v>44.174074212731803</v>
      </c>
      <c r="J537" s="9">
        <v>44.5582462470853</v>
      </c>
      <c r="K537" s="9">
        <v>45.601794277055603</v>
      </c>
      <c r="L537" s="9">
        <v>47.0446619463182</v>
      </c>
      <c r="M537" s="9">
        <v>49.086442429194499</v>
      </c>
      <c r="N537" s="9">
        <v>51.020884753601102</v>
      </c>
      <c r="O537" s="9">
        <v>53.538356329932903</v>
      </c>
      <c r="P537" s="9">
        <v>55.642105136818401</v>
      </c>
      <c r="Q537" s="9">
        <v>57.520397541658902</v>
      </c>
      <c r="R537" s="9">
        <v>59.766769360222497</v>
      </c>
      <c r="S537" s="9">
        <v>62.0453794318611</v>
      </c>
      <c r="T537" s="9">
        <v>64.504679369523004</v>
      </c>
      <c r="U537" s="9">
        <v>67.474775342681397</v>
      </c>
      <c r="V537" s="9">
        <v>70.726103884037101</v>
      </c>
      <c r="W537" s="9">
        <v>73.861031871902796</v>
      </c>
      <c r="X537" s="9">
        <v>76.605170062379401</v>
      </c>
      <c r="Y537" s="9">
        <v>77.616008621592201</v>
      </c>
      <c r="Z537" s="9">
        <v>78.6924090240026</v>
      </c>
      <c r="AA537" s="9">
        <v>79.889038710873194</v>
      </c>
      <c r="AB537" s="9">
        <v>80.199106804359303</v>
      </c>
      <c r="AC537" s="9">
        <v>81.333814414028595</v>
      </c>
      <c r="AD537" s="9">
        <v>83.995098103105903</v>
      </c>
      <c r="AE537" s="9">
        <v>87.163573516072503</v>
      </c>
      <c r="AF537" s="9">
        <v>90.578865901984699</v>
      </c>
      <c r="AG537" s="9">
        <v>93.841821287932007</v>
      </c>
      <c r="AH537" s="9">
        <v>89.703832258615705</v>
      </c>
      <c r="AI537" s="9">
        <v>85.368331546200395</v>
      </c>
      <c r="AJ537" s="9">
        <v>82.856103730216802</v>
      </c>
      <c r="AK537" s="9">
        <v>80.7360371908876</v>
      </c>
    </row>
    <row r="538" spans="1:37" s="9" customFormat="1" x14ac:dyDescent="0.3">
      <c r="A538" s="13" t="str">
        <f t="shared" si="8"/>
        <v>SDGbaseTRA_UrbBAU_v6_3C_GVAatequ</v>
      </c>
      <c r="B538" s="37" t="s">
        <v>220</v>
      </c>
      <c r="C538" s="8" t="s">
        <v>294</v>
      </c>
      <c r="D538" s="10" t="s">
        <v>3</v>
      </c>
      <c r="E538" s="9" t="s">
        <v>62</v>
      </c>
      <c r="F538" s="9">
        <v>7.0941028714772303</v>
      </c>
      <c r="G538" s="9">
        <v>7.2383427487696004</v>
      </c>
      <c r="H538" s="9">
        <v>7.4574983969143798</v>
      </c>
      <c r="I538" s="9">
        <v>7.4568141685981004</v>
      </c>
      <c r="J538" s="9">
        <v>7.4811174148162998</v>
      </c>
      <c r="K538" s="9">
        <v>7.6106907257543099</v>
      </c>
      <c r="L538" s="9">
        <v>7.8551446151598503</v>
      </c>
      <c r="M538" s="9">
        <v>8.3566527597673392</v>
      </c>
      <c r="N538" s="9">
        <v>8.7875482301317795</v>
      </c>
      <c r="O538" s="9">
        <v>10.141573576657301</v>
      </c>
      <c r="P538" s="9">
        <v>10.722829801322799</v>
      </c>
      <c r="Q538" s="9">
        <v>11.0278260418148</v>
      </c>
      <c r="R538" s="9">
        <v>11.030409552520201</v>
      </c>
      <c r="S538" s="9">
        <v>11.305330211766099</v>
      </c>
      <c r="T538" s="9">
        <v>11.6562703056789</v>
      </c>
      <c r="U538" s="9">
        <v>12.10302538004</v>
      </c>
      <c r="V538" s="9">
        <v>12.6454755466543</v>
      </c>
      <c r="W538" s="9">
        <v>13.113122916850299</v>
      </c>
      <c r="X538" s="9">
        <v>13.4099283414246</v>
      </c>
      <c r="Y538" s="9">
        <v>13.812103907217301</v>
      </c>
      <c r="Z538" s="9">
        <v>14.1503216489584</v>
      </c>
      <c r="AA538" s="9">
        <v>14.6131642216837</v>
      </c>
      <c r="AB538" s="9">
        <v>13.9727419616151</v>
      </c>
      <c r="AC538" s="9">
        <v>13.8099536836827</v>
      </c>
      <c r="AD538" s="9">
        <v>14.207587739643699</v>
      </c>
      <c r="AE538" s="9">
        <v>14.751921175956401</v>
      </c>
      <c r="AF538" s="9">
        <v>15.3530175449786</v>
      </c>
      <c r="AG538" s="9">
        <v>15.7065627436046</v>
      </c>
      <c r="AH538" s="9">
        <v>14.164969736450701</v>
      </c>
      <c r="AI538" s="9">
        <v>12.8834386259</v>
      </c>
      <c r="AJ538" s="9">
        <v>12.2176551722985</v>
      </c>
      <c r="AK538" s="9">
        <v>11.687480488668699</v>
      </c>
    </row>
    <row r="539" spans="1:37" s="9" customFormat="1" x14ac:dyDescent="0.3">
      <c r="A539" s="13" t="str">
        <f t="shared" si="8"/>
        <v>SDGbaseTRA_UrbBAU_v6_3C_GVAafurn</v>
      </c>
      <c r="B539" s="37" t="s">
        <v>220</v>
      </c>
      <c r="C539" s="8" t="s">
        <v>294</v>
      </c>
      <c r="D539" s="10" t="s">
        <v>3</v>
      </c>
      <c r="E539" s="9" t="s">
        <v>63</v>
      </c>
      <c r="F539" s="9">
        <v>6.0912402558299803</v>
      </c>
      <c r="G539" s="9">
        <v>6.4819055082620398</v>
      </c>
      <c r="H539" s="9">
        <v>6.65165789502535</v>
      </c>
      <c r="I539" s="9">
        <v>6.9188238030629501</v>
      </c>
      <c r="J539" s="9">
        <v>7.0171480214150002</v>
      </c>
      <c r="K539" s="9">
        <v>7.1814000071008603</v>
      </c>
      <c r="L539" s="9">
        <v>7.40447948407314</v>
      </c>
      <c r="M539" s="9">
        <v>7.6757486718857697</v>
      </c>
      <c r="N539" s="9">
        <v>7.9457368633073102</v>
      </c>
      <c r="O539" s="9">
        <v>8.4245914218822193</v>
      </c>
      <c r="P539" s="9">
        <v>8.7365825599382099</v>
      </c>
      <c r="Q539" s="9">
        <v>8.9800136302094309</v>
      </c>
      <c r="R539" s="9">
        <v>9.0084378217316097</v>
      </c>
      <c r="S539" s="9">
        <v>9.3340954853198994</v>
      </c>
      <c r="T539" s="9">
        <v>9.6800798332156806</v>
      </c>
      <c r="U539" s="9">
        <v>10.072215512625601</v>
      </c>
      <c r="V539" s="9">
        <v>10.4926103893392</v>
      </c>
      <c r="W539" s="9">
        <v>10.914024938126699</v>
      </c>
      <c r="X539" s="9">
        <v>11.295644753922801</v>
      </c>
      <c r="Y539" s="9">
        <v>11.660245248486699</v>
      </c>
      <c r="Z539" s="9">
        <v>12.0226369742267</v>
      </c>
      <c r="AA539" s="9">
        <v>12.3939594020462</v>
      </c>
      <c r="AB539" s="9">
        <v>12.742523428963</v>
      </c>
      <c r="AC539" s="9">
        <v>13.045061082415501</v>
      </c>
      <c r="AD539" s="9">
        <v>13.4139683938372</v>
      </c>
      <c r="AE539" s="9">
        <v>13.8136353470054</v>
      </c>
      <c r="AF539" s="9">
        <v>14.254695969634</v>
      </c>
      <c r="AG539" s="9">
        <v>14.6269178116733</v>
      </c>
      <c r="AH539" s="9">
        <v>14.267255712054601</v>
      </c>
      <c r="AI539" s="9">
        <v>13.849935024499</v>
      </c>
      <c r="AJ539" s="9">
        <v>13.571552466749001</v>
      </c>
      <c r="AK539" s="9">
        <v>13.2942021849464</v>
      </c>
    </row>
    <row r="540" spans="1:37" s="9" customFormat="1" x14ac:dyDescent="0.3">
      <c r="A540" s="13" t="str">
        <f t="shared" si="8"/>
        <v>SDGbaseTRA_UrbBAU_v6_3C_GVAaoman</v>
      </c>
      <c r="B540" s="37" t="s">
        <v>220</v>
      </c>
      <c r="C540" s="8" t="s">
        <v>294</v>
      </c>
      <c r="D540" s="10" t="s">
        <v>3</v>
      </c>
      <c r="E540" s="9" t="s">
        <v>64</v>
      </c>
      <c r="F540" s="9">
        <v>25.455948437607798</v>
      </c>
      <c r="G540" s="9">
        <v>26.090106548416401</v>
      </c>
      <c r="H540" s="9">
        <v>26.874494310186801</v>
      </c>
      <c r="I540" s="9">
        <v>26.574823441656498</v>
      </c>
      <c r="J540" s="9">
        <v>27.047252690254101</v>
      </c>
      <c r="K540" s="9">
        <v>27.597515086566801</v>
      </c>
      <c r="L540" s="9">
        <v>28.340892931040099</v>
      </c>
      <c r="M540" s="9">
        <v>29.491633506090899</v>
      </c>
      <c r="N540" s="9">
        <v>30.5367647926746</v>
      </c>
      <c r="O540" s="9">
        <v>34.465773018919101</v>
      </c>
      <c r="P540" s="9">
        <v>35.890231368576899</v>
      </c>
      <c r="Q540" s="9">
        <v>36.606809141077697</v>
      </c>
      <c r="R540" s="9">
        <v>37.550186396038399</v>
      </c>
      <c r="S540" s="9">
        <v>38.484956765320803</v>
      </c>
      <c r="T540" s="9">
        <v>39.591595167416997</v>
      </c>
      <c r="U540" s="9">
        <v>40.807372848570601</v>
      </c>
      <c r="V540" s="9">
        <v>41.919039127848201</v>
      </c>
      <c r="W540" s="9">
        <v>43.213899388669702</v>
      </c>
      <c r="X540" s="9">
        <v>44.5042019709716</v>
      </c>
      <c r="Y540" s="9">
        <v>45.577679054968002</v>
      </c>
      <c r="Z540" s="9">
        <v>46.528149116574802</v>
      </c>
      <c r="AA540" s="9">
        <v>47.8084047480164</v>
      </c>
      <c r="AB540" s="9">
        <v>48.648180499177599</v>
      </c>
      <c r="AC540" s="9">
        <v>49.514722000118603</v>
      </c>
      <c r="AD540" s="9">
        <v>50.811036299306203</v>
      </c>
      <c r="AE540" s="9">
        <v>52.146258254627199</v>
      </c>
      <c r="AF540" s="9">
        <v>53.6028827906134</v>
      </c>
      <c r="AG540" s="9">
        <v>54.554882866909203</v>
      </c>
      <c r="AH540" s="9">
        <v>52.629208640169999</v>
      </c>
      <c r="AI540" s="9">
        <v>50.147997227906998</v>
      </c>
      <c r="AJ540" s="9">
        <v>48.696212591019801</v>
      </c>
      <c r="AK540" s="9">
        <v>47.336896853777397</v>
      </c>
    </row>
    <row r="541" spans="1:37" s="9" customFormat="1" x14ac:dyDescent="0.3">
      <c r="A541" s="13" t="str">
        <f t="shared" si="8"/>
        <v>SDGbaseTRA_UrbBAU_v6_3C_GVAaelec</v>
      </c>
      <c r="B541" s="37" t="s">
        <v>220</v>
      </c>
      <c r="C541" s="8" t="s">
        <v>294</v>
      </c>
      <c r="D541" s="10" t="s">
        <v>3</v>
      </c>
      <c r="E541" s="9" t="s">
        <v>65</v>
      </c>
      <c r="F541" s="9">
        <v>142.20363281736601</v>
      </c>
      <c r="G541" s="9">
        <v>152.88695753723599</v>
      </c>
      <c r="H541" s="9">
        <v>142.132067651076</v>
      </c>
      <c r="I541" s="9">
        <v>142.351380252523</v>
      </c>
      <c r="J541" s="9">
        <v>144.55652129498199</v>
      </c>
      <c r="K541" s="9">
        <v>147.71792977568401</v>
      </c>
      <c r="L541" s="9">
        <v>151.072445560098</v>
      </c>
      <c r="M541" s="9">
        <v>150.383930000237</v>
      </c>
      <c r="N541" s="9">
        <v>147.95486939879399</v>
      </c>
      <c r="O541" s="9">
        <v>147.40453098370199</v>
      </c>
      <c r="P541" s="9">
        <v>150.63710634178901</v>
      </c>
      <c r="Q541" s="9">
        <v>156.15353858275901</v>
      </c>
      <c r="R541" s="9">
        <v>166.492415930455</v>
      </c>
      <c r="S541" s="9">
        <v>173.39437884619699</v>
      </c>
      <c r="T541" s="9">
        <v>180.45293099520899</v>
      </c>
      <c r="U541" s="9">
        <v>187.29958978901499</v>
      </c>
      <c r="V541" s="9">
        <v>188.11846405833299</v>
      </c>
      <c r="W541" s="9">
        <v>193.883537797348</v>
      </c>
      <c r="X541" s="9">
        <v>207.45294370709399</v>
      </c>
      <c r="Y541" s="9">
        <v>219.880654037938</v>
      </c>
      <c r="Z541" s="9">
        <v>233.33658613018801</v>
      </c>
      <c r="AA541" s="9">
        <v>246.825781356806</v>
      </c>
      <c r="AB541" s="9">
        <v>255.88434807492899</v>
      </c>
      <c r="AC541" s="9">
        <v>267.190049774268</v>
      </c>
      <c r="AD541" s="9">
        <v>279.80403575253803</v>
      </c>
      <c r="AE541" s="9">
        <v>292.24081069840503</v>
      </c>
      <c r="AF541" s="9">
        <v>304.76620336607198</v>
      </c>
      <c r="AG541" s="9">
        <v>348.10218862477598</v>
      </c>
      <c r="AH541" s="9">
        <v>384.98327559614501</v>
      </c>
      <c r="AI541" s="9">
        <v>428.78457608170498</v>
      </c>
      <c r="AJ541" s="9">
        <v>473.77368988142899</v>
      </c>
      <c r="AK541" s="9">
        <v>515.27424582431797</v>
      </c>
    </row>
    <row r="542" spans="1:37" s="9" customFormat="1" x14ac:dyDescent="0.3">
      <c r="A542" s="13" t="str">
        <f t="shared" si="8"/>
        <v>SDGbaseTRA_UrbBAU_v6_3C_GVAawatr</v>
      </c>
      <c r="B542" s="37" t="s">
        <v>220</v>
      </c>
      <c r="C542" s="8" t="s">
        <v>294</v>
      </c>
      <c r="D542" s="10" t="s">
        <v>3</v>
      </c>
      <c r="E542" s="9" t="s">
        <v>66</v>
      </c>
      <c r="F542" s="9">
        <v>38.118236024161902</v>
      </c>
      <c r="G542" s="9">
        <v>32.102392270463803</v>
      </c>
      <c r="H542" s="9">
        <v>34.2783068528096</v>
      </c>
      <c r="I542" s="9">
        <v>34.931502594347599</v>
      </c>
      <c r="J542" s="9">
        <v>36.319466011886803</v>
      </c>
      <c r="K542" s="9">
        <v>37.623453189262399</v>
      </c>
      <c r="L542" s="9">
        <v>38.934031556703601</v>
      </c>
      <c r="M542" s="9">
        <v>40.142527097560098</v>
      </c>
      <c r="N542" s="9">
        <v>41.250697132398599</v>
      </c>
      <c r="O542" s="9">
        <v>42.626319458890599</v>
      </c>
      <c r="P542" s="9">
        <v>44.036139158188597</v>
      </c>
      <c r="Q542" s="9">
        <v>45.476271607304902</v>
      </c>
      <c r="R542" s="9">
        <v>48.073483693278398</v>
      </c>
      <c r="S542" s="9">
        <v>50.025308148425097</v>
      </c>
      <c r="T542" s="9">
        <v>52.065223712011402</v>
      </c>
      <c r="U542" s="9">
        <v>53.961209688657902</v>
      </c>
      <c r="V542" s="9">
        <v>55.999482920794797</v>
      </c>
      <c r="W542" s="9">
        <v>58.180774654615497</v>
      </c>
      <c r="X542" s="9">
        <v>60.3313351916686</v>
      </c>
      <c r="Y542" s="9">
        <v>62.189515527218902</v>
      </c>
      <c r="Z542" s="9">
        <v>64.118608917352404</v>
      </c>
      <c r="AA542" s="9">
        <v>66.064529523926197</v>
      </c>
      <c r="AB542" s="9">
        <v>69.092975340285307</v>
      </c>
      <c r="AC542" s="9">
        <v>71.726051262475295</v>
      </c>
      <c r="AD542" s="9">
        <v>74.553882240131998</v>
      </c>
      <c r="AE542" s="9">
        <v>77.400051632336002</v>
      </c>
      <c r="AF542" s="9">
        <v>80.468108299159198</v>
      </c>
      <c r="AG542" s="9">
        <v>83.419129485661898</v>
      </c>
      <c r="AH542" s="9">
        <v>85.185486433515294</v>
      </c>
      <c r="AI542" s="9">
        <v>86.385154029836002</v>
      </c>
      <c r="AJ542" s="9">
        <v>87.2346931487821</v>
      </c>
      <c r="AK542" s="9">
        <v>87.821366301134404</v>
      </c>
    </row>
    <row r="543" spans="1:37" s="9" customFormat="1" x14ac:dyDescent="0.3">
      <c r="A543" s="13" t="str">
        <f t="shared" ref="A543:A606" si="9">_xlfn.CONCAT(C543,D543,E543)</f>
        <v>SDGbaseTRA_UrbBAU_v6_3C_GVAacons</v>
      </c>
      <c r="B543" s="37" t="s">
        <v>220</v>
      </c>
      <c r="C543" s="8" t="s">
        <v>294</v>
      </c>
      <c r="D543" s="10" t="s">
        <v>3</v>
      </c>
      <c r="E543" s="9" t="s">
        <v>67</v>
      </c>
      <c r="F543" s="9">
        <v>140.64979180275</v>
      </c>
      <c r="G543" s="9">
        <v>149.66803071730399</v>
      </c>
      <c r="H543" s="9">
        <v>149.22999415701099</v>
      </c>
      <c r="I543" s="9">
        <v>160.24986821576701</v>
      </c>
      <c r="J543" s="9">
        <v>158.80148885981399</v>
      </c>
      <c r="K543" s="9">
        <v>160.26173682281799</v>
      </c>
      <c r="L543" s="9">
        <v>163.37600733207501</v>
      </c>
      <c r="M543" s="9">
        <v>167.82289104589699</v>
      </c>
      <c r="N543" s="9">
        <v>172.418828652098</v>
      </c>
      <c r="O543" s="9">
        <v>177.50408006408199</v>
      </c>
      <c r="P543" s="9">
        <v>183.157396438462</v>
      </c>
      <c r="Q543" s="9">
        <v>188.67190747859601</v>
      </c>
      <c r="R543" s="9">
        <v>183.41485747785401</v>
      </c>
      <c r="S543" s="9">
        <v>192.89942303568799</v>
      </c>
      <c r="T543" s="9">
        <v>201.78966875744501</v>
      </c>
      <c r="U543" s="9">
        <v>211.09416591753501</v>
      </c>
      <c r="V543" s="9">
        <v>221.03342575748201</v>
      </c>
      <c r="W543" s="9">
        <v>229.90470924982401</v>
      </c>
      <c r="X543" s="9">
        <v>236.981509741764</v>
      </c>
      <c r="Y543" s="9">
        <v>244.501150173403</v>
      </c>
      <c r="Z543" s="9">
        <v>252.62787588753099</v>
      </c>
      <c r="AA543" s="9">
        <v>260.16863596056402</v>
      </c>
      <c r="AB543" s="9">
        <v>264.77753444553298</v>
      </c>
      <c r="AC543" s="9">
        <v>270.89990827582199</v>
      </c>
      <c r="AD543" s="9">
        <v>279.99490322408002</v>
      </c>
      <c r="AE543" s="9">
        <v>289.90929843310801</v>
      </c>
      <c r="AF543" s="9">
        <v>300.16657328289102</v>
      </c>
      <c r="AG543" s="9">
        <v>309.09643657618801</v>
      </c>
      <c r="AH543" s="9">
        <v>305.03946392502502</v>
      </c>
      <c r="AI543" s="9">
        <v>300.11069109021503</v>
      </c>
      <c r="AJ543" s="9">
        <v>297.82684821202599</v>
      </c>
      <c r="AK543" s="9">
        <v>295.13090391386999</v>
      </c>
    </row>
    <row r="544" spans="1:37" s="9" customFormat="1" x14ac:dyDescent="0.3">
      <c r="A544" s="13" t="str">
        <f t="shared" si="9"/>
        <v>SDGbaseTRA_UrbBAU_v6_3C_GVAatrad</v>
      </c>
      <c r="B544" s="37" t="s">
        <v>220</v>
      </c>
      <c r="C544" s="8" t="s">
        <v>294</v>
      </c>
      <c r="D544" s="10" t="s">
        <v>3</v>
      </c>
      <c r="E544" s="9" t="s">
        <v>68</v>
      </c>
      <c r="F544" s="9">
        <v>482.47489737638699</v>
      </c>
      <c r="G544" s="9">
        <v>445.48400701239098</v>
      </c>
      <c r="H544" s="9">
        <v>462.67323894810102</v>
      </c>
      <c r="I544" s="9">
        <v>480.18979728949898</v>
      </c>
      <c r="J544" s="9">
        <v>483.84958040491</v>
      </c>
      <c r="K544" s="9">
        <v>490.93451110498802</v>
      </c>
      <c r="L544" s="9">
        <v>500.52542322664402</v>
      </c>
      <c r="M544" s="9">
        <v>513.27715702241596</v>
      </c>
      <c r="N544" s="9">
        <v>525.63452695531396</v>
      </c>
      <c r="O544" s="9">
        <v>496.04763402639998</v>
      </c>
      <c r="P544" s="9">
        <v>507.54983474586101</v>
      </c>
      <c r="Q544" s="9">
        <v>527.62802368677796</v>
      </c>
      <c r="R544" s="9">
        <v>546.73013396110798</v>
      </c>
      <c r="S544" s="9">
        <v>567.754597548123</v>
      </c>
      <c r="T544" s="9">
        <v>588.35588932928795</v>
      </c>
      <c r="U544" s="9">
        <v>610.06886981263699</v>
      </c>
      <c r="V544" s="9">
        <v>633.50794013592599</v>
      </c>
      <c r="W544" s="9">
        <v>656.11076464226596</v>
      </c>
      <c r="X544" s="9">
        <v>676.54310301626504</v>
      </c>
      <c r="Y544" s="9">
        <v>693.21604528342596</v>
      </c>
      <c r="Z544" s="9">
        <v>708.54205149966197</v>
      </c>
      <c r="AA544" s="9">
        <v>724.81621510660295</v>
      </c>
      <c r="AB544" s="9">
        <v>720.30469898889203</v>
      </c>
      <c r="AC544" s="9">
        <v>725.03252916388897</v>
      </c>
      <c r="AD544" s="9">
        <v>739.96545845908304</v>
      </c>
      <c r="AE544" s="9">
        <v>757.94120330866701</v>
      </c>
      <c r="AF544" s="9">
        <v>778.02259289150595</v>
      </c>
      <c r="AG544" s="9">
        <v>793.47453469355003</v>
      </c>
      <c r="AH544" s="9">
        <v>769.78675884596203</v>
      </c>
      <c r="AI544" s="9">
        <v>747.11604459575699</v>
      </c>
      <c r="AJ544" s="9">
        <v>732.86376167227195</v>
      </c>
      <c r="AK544" s="9">
        <v>720.02207624777998</v>
      </c>
    </row>
    <row r="545" spans="1:37" s="9" customFormat="1" x14ac:dyDescent="0.3">
      <c r="A545" s="13" t="str">
        <f t="shared" si="9"/>
        <v>SDGbaseTRA_UrbBAU_v6_3C_GVAahotl</v>
      </c>
      <c r="B545" s="37" t="s">
        <v>220</v>
      </c>
      <c r="C545" s="8" t="s">
        <v>294</v>
      </c>
      <c r="D545" s="10" t="s">
        <v>3</v>
      </c>
      <c r="E545" s="9" t="s">
        <v>69</v>
      </c>
      <c r="F545" s="9">
        <v>37.6854993584083</v>
      </c>
      <c r="G545" s="9">
        <v>35.945319710973699</v>
      </c>
      <c r="H545" s="9">
        <v>38.1212868024326</v>
      </c>
      <c r="I545" s="9">
        <v>38.054313265283703</v>
      </c>
      <c r="J545" s="9">
        <v>39.0222506968408</v>
      </c>
      <c r="K545" s="9">
        <v>40.297947586100101</v>
      </c>
      <c r="L545" s="9">
        <v>41.591595330087003</v>
      </c>
      <c r="M545" s="9">
        <v>43.007295256193103</v>
      </c>
      <c r="N545" s="9">
        <v>44.441718155256197</v>
      </c>
      <c r="O545" s="9">
        <v>47.017049916116697</v>
      </c>
      <c r="P545" s="9">
        <v>48.838706595271503</v>
      </c>
      <c r="Q545" s="9">
        <v>50.400589029604298</v>
      </c>
      <c r="R545" s="9">
        <v>53.241246310660699</v>
      </c>
      <c r="S545" s="9">
        <v>55.275667184923599</v>
      </c>
      <c r="T545" s="9">
        <v>57.481900182335202</v>
      </c>
      <c r="U545" s="9">
        <v>59.842105432553801</v>
      </c>
      <c r="V545" s="9">
        <v>62.173626460202101</v>
      </c>
      <c r="W545" s="9">
        <v>64.786918486668398</v>
      </c>
      <c r="X545" s="9">
        <v>67.621474029195497</v>
      </c>
      <c r="Y545" s="9">
        <v>70.060046831600999</v>
      </c>
      <c r="Z545" s="9">
        <v>72.471557123743295</v>
      </c>
      <c r="AA545" s="9">
        <v>74.970770087556204</v>
      </c>
      <c r="AB545" s="9">
        <v>78.160749227414598</v>
      </c>
      <c r="AC545" s="9">
        <v>80.738180823559503</v>
      </c>
      <c r="AD545" s="9">
        <v>83.240370867761996</v>
      </c>
      <c r="AE545" s="9">
        <v>85.857315319867098</v>
      </c>
      <c r="AF545" s="9">
        <v>88.763959150979204</v>
      </c>
      <c r="AG545" s="9">
        <v>91.578735326179796</v>
      </c>
      <c r="AH545" s="9">
        <v>92.068784200742599</v>
      </c>
      <c r="AI545" s="9">
        <v>91.421557409466601</v>
      </c>
      <c r="AJ545" s="9">
        <v>90.649611423066901</v>
      </c>
      <c r="AK545" s="9">
        <v>89.724517009058005</v>
      </c>
    </row>
    <row r="546" spans="1:37" s="9" customFormat="1" x14ac:dyDescent="0.3">
      <c r="A546" s="13" t="str">
        <f t="shared" si="9"/>
        <v>SDGbaseTRA_UrbBAU_v6_3C_GVAaltrp-p</v>
      </c>
      <c r="B546" s="37" t="s">
        <v>220</v>
      </c>
      <c r="C546" s="8" t="s">
        <v>294</v>
      </c>
      <c r="D546" s="10" t="s">
        <v>3</v>
      </c>
      <c r="E546" s="9" t="s">
        <v>70</v>
      </c>
      <c r="F546" s="9">
        <v>60.675714154090002</v>
      </c>
      <c r="G546" s="9">
        <v>57.257994805526799</v>
      </c>
      <c r="H546" s="9">
        <v>57.297781647151901</v>
      </c>
      <c r="I546" s="9">
        <v>58.148542344994297</v>
      </c>
      <c r="J546" s="9">
        <v>59.343791489805298</v>
      </c>
      <c r="K546" s="9">
        <v>60.394738802693396</v>
      </c>
      <c r="L546" s="9">
        <v>61.642178550351602</v>
      </c>
      <c r="M546" s="9">
        <v>63.360588919483902</v>
      </c>
      <c r="N546" s="9">
        <v>65.578428722605693</v>
      </c>
      <c r="O546" s="9">
        <v>68.940746622164397</v>
      </c>
      <c r="P546" s="9">
        <v>71.958691055174796</v>
      </c>
      <c r="Q546" s="9">
        <v>74.403438630872998</v>
      </c>
      <c r="R546" s="9">
        <v>78.202368302777998</v>
      </c>
      <c r="S546" s="9">
        <v>81.325011066504103</v>
      </c>
      <c r="T546" s="9">
        <v>84.472109144125795</v>
      </c>
      <c r="U546" s="9">
        <v>87.995332151087197</v>
      </c>
      <c r="V546" s="9">
        <v>91.117265114865106</v>
      </c>
      <c r="W546" s="9">
        <v>94.464450307304901</v>
      </c>
      <c r="X546" s="9">
        <v>97.881292054036706</v>
      </c>
      <c r="Y546" s="9">
        <v>100.70125953961301</v>
      </c>
      <c r="Z546" s="9">
        <v>103.237904280146</v>
      </c>
      <c r="AA546" s="9">
        <v>105.844992676801</v>
      </c>
      <c r="AB546" s="9">
        <v>108.78599776589201</v>
      </c>
      <c r="AC546" s="9">
        <v>111.23091848486401</v>
      </c>
      <c r="AD546" s="9">
        <v>113.34209395600899</v>
      </c>
      <c r="AE546" s="9">
        <v>115.556029767254</v>
      </c>
      <c r="AF546" s="9">
        <v>118.09516656494699</v>
      </c>
      <c r="AG546" s="9">
        <v>120.14103761728001</v>
      </c>
      <c r="AH546" s="9">
        <v>119.661764465023</v>
      </c>
      <c r="AI546" s="9">
        <v>118.723341751341</v>
      </c>
      <c r="AJ546" s="9">
        <v>118.718891610508</v>
      </c>
      <c r="AK546" s="9">
        <v>117.83813482596101</v>
      </c>
    </row>
    <row r="547" spans="1:37" s="9" customFormat="1" x14ac:dyDescent="0.3">
      <c r="A547" s="13" t="str">
        <f t="shared" si="9"/>
        <v>SDGbaseTRA_UrbBAU_v6_3C_GVAaltrp-f</v>
      </c>
      <c r="B547" s="37" t="s">
        <v>220</v>
      </c>
      <c r="C547" s="8" t="s">
        <v>294</v>
      </c>
      <c r="D547" s="10" t="s">
        <v>3</v>
      </c>
      <c r="E547" s="9" t="s">
        <v>71</v>
      </c>
      <c r="F547" s="9">
        <v>247.42936538353601</v>
      </c>
      <c r="G547" s="9">
        <v>219.034012327748</v>
      </c>
      <c r="H547" s="9">
        <v>225.49903140801499</v>
      </c>
      <c r="I547" s="9">
        <v>237.09177459915199</v>
      </c>
      <c r="J547" s="9">
        <v>242.25513779129099</v>
      </c>
      <c r="K547" s="9">
        <v>244.58378868857301</v>
      </c>
      <c r="L547" s="9">
        <v>247.31951707938899</v>
      </c>
      <c r="M547" s="9">
        <v>251.24680547512401</v>
      </c>
      <c r="N547" s="9">
        <v>261.19414692301001</v>
      </c>
      <c r="O547" s="9">
        <v>269.45053150429698</v>
      </c>
      <c r="P547" s="9">
        <v>283.476552463377</v>
      </c>
      <c r="Q547" s="9">
        <v>300.48522665471899</v>
      </c>
      <c r="R547" s="9">
        <v>309.216423337452</v>
      </c>
      <c r="S547" s="9">
        <v>315.285145062244</v>
      </c>
      <c r="T547" s="9">
        <v>323.353065180572</v>
      </c>
      <c r="U547" s="9">
        <v>341.81555354725401</v>
      </c>
      <c r="V547" s="9">
        <v>355.999743980944</v>
      </c>
      <c r="W547" s="9">
        <v>363.46417929500501</v>
      </c>
      <c r="X547" s="9">
        <v>374.775684809121</v>
      </c>
      <c r="Y547" s="9">
        <v>391.83231000856898</v>
      </c>
      <c r="Z547" s="9">
        <v>411.987656888142</v>
      </c>
      <c r="AA547" s="9">
        <v>429.856557710998</v>
      </c>
      <c r="AB547" s="9">
        <v>438.64796235347399</v>
      </c>
      <c r="AC547" s="9">
        <v>454.85797720934698</v>
      </c>
      <c r="AD547" s="9">
        <v>467.40047753481798</v>
      </c>
      <c r="AE547" s="9">
        <v>480.65213078531701</v>
      </c>
      <c r="AF547" s="9">
        <v>487.60129320555302</v>
      </c>
      <c r="AG547" s="9">
        <v>492.55060562403202</v>
      </c>
      <c r="AH547" s="9">
        <v>493.166111283465</v>
      </c>
      <c r="AI547" s="9">
        <v>493.91317696251798</v>
      </c>
      <c r="AJ547" s="9">
        <v>496.89195467150302</v>
      </c>
      <c r="AK547" s="9">
        <v>498.26761954318198</v>
      </c>
    </row>
    <row r="548" spans="1:37" s="9" customFormat="1" x14ac:dyDescent="0.3">
      <c r="A548" s="13" t="str">
        <f t="shared" si="9"/>
        <v>SDGbaseTRA_UrbBAU_v6_3C_GVAaotrp-p</v>
      </c>
      <c r="B548" s="37" t="s">
        <v>220</v>
      </c>
      <c r="C548" s="8" t="s">
        <v>294</v>
      </c>
      <c r="D548" s="10" t="s">
        <v>3</v>
      </c>
      <c r="E548" s="9" t="s">
        <v>72</v>
      </c>
      <c r="F548" s="9">
        <v>8.1002002972724707</v>
      </c>
      <c r="G548" s="9">
        <v>8.5937123577291405</v>
      </c>
      <c r="H548" s="9">
        <v>9.0573590025872193</v>
      </c>
      <c r="I548" s="9">
        <v>9.6079192248149994</v>
      </c>
      <c r="J548" s="9">
        <v>9.9994308061320698</v>
      </c>
      <c r="K548" s="9">
        <v>10.199804149997799</v>
      </c>
      <c r="L548" s="9">
        <v>10.374118320451601</v>
      </c>
      <c r="M548" s="9">
        <v>10.525749817162399</v>
      </c>
      <c r="N548" s="9">
        <v>10.6753965427376</v>
      </c>
      <c r="O548" s="9">
        <v>10.2622807060322</v>
      </c>
      <c r="P548" s="9">
        <v>10.5037573127877</v>
      </c>
      <c r="Q548" s="9">
        <v>10.7944906180846</v>
      </c>
      <c r="R548" s="9">
        <v>11.327416825967401</v>
      </c>
      <c r="S548" s="9">
        <v>11.662646277323001</v>
      </c>
      <c r="T548" s="9">
        <v>11.9789857781699</v>
      </c>
      <c r="U548" s="9">
        <v>12.296802275274199</v>
      </c>
      <c r="V548" s="9">
        <v>12.612029506448801</v>
      </c>
      <c r="W548" s="9">
        <v>12.9046051054048</v>
      </c>
      <c r="X548" s="9">
        <v>13.1032129838519</v>
      </c>
      <c r="Y548" s="9">
        <v>13.284661573208099</v>
      </c>
      <c r="Z548" s="9">
        <v>13.448843503509501</v>
      </c>
      <c r="AA548" s="9">
        <v>13.5642046989077</v>
      </c>
      <c r="AB548" s="9">
        <v>13.490943952074501</v>
      </c>
      <c r="AC548" s="9">
        <v>13.587851384664701</v>
      </c>
      <c r="AD548" s="9">
        <v>13.783995110147499</v>
      </c>
      <c r="AE548" s="9">
        <v>14.0564179022492</v>
      </c>
      <c r="AF548" s="9">
        <v>14.3887651976735</v>
      </c>
      <c r="AG548" s="9">
        <v>14.6635579651002</v>
      </c>
      <c r="AH548" s="9">
        <v>14.549340459738399</v>
      </c>
      <c r="AI548" s="9">
        <v>14.6153531802271</v>
      </c>
      <c r="AJ548" s="9">
        <v>14.812194120502699</v>
      </c>
      <c r="AK548" s="9">
        <v>14.981194586751499</v>
      </c>
    </row>
    <row r="549" spans="1:37" s="9" customFormat="1" x14ac:dyDescent="0.3">
      <c r="A549" s="13" t="str">
        <f t="shared" si="9"/>
        <v>SDGbaseTRA_UrbBAU_v6_3C_GVAaotrp-f</v>
      </c>
      <c r="B549" s="37" t="s">
        <v>220</v>
      </c>
      <c r="C549" s="8" t="s">
        <v>294</v>
      </c>
      <c r="D549" s="10" t="s">
        <v>3</v>
      </c>
      <c r="E549" s="9" t="s">
        <v>73</v>
      </c>
      <c r="F549" s="9">
        <v>7.2942674736109696</v>
      </c>
      <c r="G549" s="9">
        <v>7.0206437391008301</v>
      </c>
      <c r="H549" s="9">
        <v>7.34956759375138</v>
      </c>
      <c r="I549" s="9">
        <v>7.6499601451878503</v>
      </c>
      <c r="J549" s="9">
        <v>7.7579795758860799</v>
      </c>
      <c r="K549" s="9">
        <v>7.8163905065736898</v>
      </c>
      <c r="L549" s="9">
        <v>7.8985030504695697</v>
      </c>
      <c r="M549" s="9">
        <v>8.0177313531655496</v>
      </c>
      <c r="N549" s="9">
        <v>8.2577172673783306</v>
      </c>
      <c r="O549" s="9">
        <v>8.2980622123654495</v>
      </c>
      <c r="P549" s="9">
        <v>8.6243209602824997</v>
      </c>
      <c r="Q549" s="9">
        <v>9.04051068956473</v>
      </c>
      <c r="R549" s="9">
        <v>9.3436188743331101</v>
      </c>
      <c r="S549" s="9">
        <v>9.5243261615273092</v>
      </c>
      <c r="T549" s="9">
        <v>9.7421591574564896</v>
      </c>
      <c r="U549" s="9">
        <v>10.1699106622355</v>
      </c>
      <c r="V549" s="9">
        <v>10.544538054762601</v>
      </c>
      <c r="W549" s="9">
        <v>10.766771407818601</v>
      </c>
      <c r="X549" s="9">
        <v>10.9700902072479</v>
      </c>
      <c r="Y549" s="9">
        <v>11.3181802861927</v>
      </c>
      <c r="Z549" s="9">
        <v>11.740290604583199</v>
      </c>
      <c r="AA549" s="9">
        <v>12.1111588139284</v>
      </c>
      <c r="AB549" s="9">
        <v>12.2240524259606</v>
      </c>
      <c r="AC549" s="9">
        <v>12.553998187429301</v>
      </c>
      <c r="AD549" s="9">
        <v>12.862837410195301</v>
      </c>
      <c r="AE549" s="9">
        <v>13.2059173646137</v>
      </c>
      <c r="AF549" s="9">
        <v>13.4203575251031</v>
      </c>
      <c r="AG549" s="9">
        <v>13.5643510995677</v>
      </c>
      <c r="AH549" s="9">
        <v>13.4525193297396</v>
      </c>
      <c r="AI549" s="9">
        <v>13.4198539716503</v>
      </c>
      <c r="AJ549" s="9">
        <v>13.4751033889344</v>
      </c>
      <c r="AK549" s="9">
        <v>13.512145068549099</v>
      </c>
    </row>
    <row r="550" spans="1:37" s="9" customFormat="1" x14ac:dyDescent="0.3">
      <c r="A550" s="13" t="str">
        <f t="shared" si="9"/>
        <v>SDGbaseTRA_UrbBAU_v6_3C_GVAaprtr</v>
      </c>
      <c r="B550" s="37" t="s">
        <v>220</v>
      </c>
      <c r="C550" s="8" t="s">
        <v>294</v>
      </c>
      <c r="D550" s="10" t="s">
        <v>3</v>
      </c>
      <c r="E550" s="9" t="s">
        <v>74</v>
      </c>
      <c r="F550" s="141">
        <v>5.0000000000001895E-10</v>
      </c>
      <c r="G550" s="141">
        <v>4.7323707693549097E-10</v>
      </c>
      <c r="H550" s="141">
        <v>4.8409336710338798E-10</v>
      </c>
      <c r="I550" s="141">
        <v>4.8658035416616401E-10</v>
      </c>
      <c r="J550" s="141">
        <v>4.8223134449747495E-10</v>
      </c>
      <c r="K550" s="141">
        <v>4.9186131819685895E-10</v>
      </c>
      <c r="L550" s="141">
        <v>5.0478099992162401E-10</v>
      </c>
      <c r="M550" s="141">
        <v>5.1763291233927901E-10</v>
      </c>
      <c r="N550" s="141">
        <v>5.3230661569584295E-10</v>
      </c>
      <c r="O550" s="141">
        <v>5.2323337282348205E-10</v>
      </c>
      <c r="P550" s="141">
        <v>5.4083257521408497E-10</v>
      </c>
      <c r="Q550" s="141">
        <v>5.6215172818042405E-10</v>
      </c>
      <c r="R550" s="141">
        <v>6.0207291073341897E-10</v>
      </c>
      <c r="S550" s="141">
        <v>6.28972663728245E-10</v>
      </c>
      <c r="T550" s="141">
        <v>6.56146122523354E-10</v>
      </c>
      <c r="U550" s="141">
        <v>6.8700028560143396E-10</v>
      </c>
      <c r="V550" s="141">
        <v>7.2086951905689297E-10</v>
      </c>
      <c r="W550" s="141">
        <v>7.5046322631919602E-10</v>
      </c>
      <c r="X550" s="141">
        <v>7.7877881883586105E-10</v>
      </c>
      <c r="Y550" s="141">
        <v>8.0455953730286396E-10</v>
      </c>
      <c r="Z550" s="141">
        <v>8.3254185605972599E-10</v>
      </c>
      <c r="AA550" s="141">
        <v>8.5679460903204995E-10</v>
      </c>
      <c r="AB550" s="141">
        <v>8.7428601558699003E-10</v>
      </c>
      <c r="AC550" s="141">
        <v>8.8789452164210096E-10</v>
      </c>
      <c r="AD550" s="141">
        <v>9.0966240007251301E-10</v>
      </c>
      <c r="AE550" s="141">
        <v>9.3681860120095504E-10</v>
      </c>
      <c r="AF550" s="141">
        <v>9.6687099902433706E-10</v>
      </c>
      <c r="AG550" s="141">
        <v>9.7306965665891304E-10</v>
      </c>
      <c r="AH550" s="141">
        <v>9.4219173354970196E-10</v>
      </c>
      <c r="AI550" s="141">
        <v>9.0507239150214899E-10</v>
      </c>
      <c r="AJ550" s="141">
        <v>8.7171522433326905E-10</v>
      </c>
      <c r="AK550" s="141">
        <v>8.4092531088639899E-10</v>
      </c>
    </row>
    <row r="551" spans="1:37" s="9" customFormat="1" x14ac:dyDescent="0.3">
      <c r="A551" s="13" t="str">
        <f t="shared" si="9"/>
        <v>SDGbaseTRA_UrbBAU_v6_3C_GVAatrps</v>
      </c>
      <c r="B551" s="37" t="s">
        <v>220</v>
      </c>
      <c r="C551" s="8" t="s">
        <v>294</v>
      </c>
      <c r="D551" s="10" t="s">
        <v>3</v>
      </c>
      <c r="E551" s="9" t="s">
        <v>75</v>
      </c>
      <c r="F551" s="9">
        <v>54.941564078995697</v>
      </c>
      <c r="G551" s="9">
        <v>50.356120304814802</v>
      </c>
      <c r="H551" s="9">
        <v>51.4651815372805</v>
      </c>
      <c r="I551" s="9">
        <v>52.052090534014198</v>
      </c>
      <c r="J551" s="9">
        <v>52.7540156348091</v>
      </c>
      <c r="K551" s="9">
        <v>53.8980375275667</v>
      </c>
      <c r="L551" s="9">
        <v>55.048098747090698</v>
      </c>
      <c r="M551" s="9">
        <v>55.872562555454003</v>
      </c>
      <c r="N551" s="9">
        <v>56.762794999524701</v>
      </c>
      <c r="O551" s="9">
        <v>57.850144430874899</v>
      </c>
      <c r="P551" s="9">
        <v>58.898039718706002</v>
      </c>
      <c r="Q551" s="9">
        <v>59.692704514515199</v>
      </c>
      <c r="R551" s="9">
        <v>61.471912044290001</v>
      </c>
      <c r="S551" s="9">
        <v>63.629508409422698</v>
      </c>
      <c r="T551" s="9">
        <v>65.658771632966804</v>
      </c>
      <c r="U551" s="9">
        <v>67.848187272613501</v>
      </c>
      <c r="V551" s="9">
        <v>69.965001143298494</v>
      </c>
      <c r="W551" s="9">
        <v>72.367406543526897</v>
      </c>
      <c r="X551" s="9">
        <v>74.388272735952896</v>
      </c>
      <c r="Y551" s="9">
        <v>76.374695292950506</v>
      </c>
      <c r="Z551" s="9">
        <v>78.3294494933604</v>
      </c>
      <c r="AA551" s="9">
        <v>80.332772061206498</v>
      </c>
      <c r="AB551" s="9">
        <v>85.037127583638707</v>
      </c>
      <c r="AC551" s="9">
        <v>89.245272101379697</v>
      </c>
      <c r="AD551" s="9">
        <v>93.549712272610904</v>
      </c>
      <c r="AE551" s="9">
        <v>97.794006146430604</v>
      </c>
      <c r="AF551" s="9">
        <v>102.055844572051</v>
      </c>
      <c r="AG551" s="9">
        <v>105.23297482530199</v>
      </c>
      <c r="AH551" s="9">
        <v>106.70874780743399</v>
      </c>
      <c r="AI551" s="9">
        <v>107.771689035195</v>
      </c>
      <c r="AJ551" s="9">
        <v>108.823925423623</v>
      </c>
      <c r="AK551" s="9">
        <v>109.693042876242</v>
      </c>
    </row>
    <row r="552" spans="1:37" s="9" customFormat="1" x14ac:dyDescent="0.3">
      <c r="A552" s="13" t="str">
        <f t="shared" si="9"/>
        <v>SDGbaseTRA_UrbBAU_v6_3C_GVAacomm</v>
      </c>
      <c r="B552" s="37" t="s">
        <v>220</v>
      </c>
      <c r="C552" s="8" t="s">
        <v>294</v>
      </c>
      <c r="D552" s="10" t="s">
        <v>3</v>
      </c>
      <c r="E552" s="9" t="s">
        <v>76</v>
      </c>
      <c r="F552" s="9">
        <v>84.052107429895301</v>
      </c>
      <c r="G552" s="9">
        <v>70.154108456069693</v>
      </c>
      <c r="H552" s="9">
        <v>75.236328832347795</v>
      </c>
      <c r="I552" s="9">
        <v>77.473483564706797</v>
      </c>
      <c r="J552" s="9">
        <v>79.899716599635198</v>
      </c>
      <c r="K552" s="9">
        <v>82.420754346939603</v>
      </c>
      <c r="L552" s="9">
        <v>84.906177123578303</v>
      </c>
      <c r="M552" s="9">
        <v>87.753176422068293</v>
      </c>
      <c r="N552" s="9">
        <v>90.486822846996603</v>
      </c>
      <c r="O552" s="9">
        <v>93.651215338912095</v>
      </c>
      <c r="P552" s="9">
        <v>96.885515536026503</v>
      </c>
      <c r="Q552" s="9">
        <v>100.08976128717801</v>
      </c>
      <c r="R552" s="9">
        <v>104.502863702545</v>
      </c>
      <c r="S552" s="9">
        <v>108.370639033777</v>
      </c>
      <c r="T552" s="9">
        <v>112.49011218758</v>
      </c>
      <c r="U552" s="9">
        <v>116.771694080746</v>
      </c>
      <c r="V552" s="9">
        <v>121.491515128598</v>
      </c>
      <c r="W552" s="9">
        <v>126.428212970538</v>
      </c>
      <c r="X552" s="9">
        <v>131.444842328459</v>
      </c>
      <c r="Y552" s="9">
        <v>136.08133850324401</v>
      </c>
      <c r="Z552" s="9">
        <v>140.67804556346499</v>
      </c>
      <c r="AA552" s="9">
        <v>145.27394247043401</v>
      </c>
      <c r="AB552" s="9">
        <v>148.52372499865601</v>
      </c>
      <c r="AC552" s="9">
        <v>152.19688748979601</v>
      </c>
      <c r="AD552" s="9">
        <v>157.03645301551299</v>
      </c>
      <c r="AE552" s="9">
        <v>162.23703387208101</v>
      </c>
      <c r="AF552" s="9">
        <v>167.829004759631</v>
      </c>
      <c r="AG552" s="9">
        <v>172.96778351676099</v>
      </c>
      <c r="AH552" s="9">
        <v>173.35670673828599</v>
      </c>
      <c r="AI552" s="9">
        <v>172.53872767073301</v>
      </c>
      <c r="AJ552" s="9">
        <v>171.841569895893</v>
      </c>
      <c r="AK552" s="9">
        <v>170.92533693579199</v>
      </c>
    </row>
    <row r="553" spans="1:37" s="9" customFormat="1" x14ac:dyDescent="0.3">
      <c r="A553" s="13" t="str">
        <f t="shared" si="9"/>
        <v>SDGbaseTRA_UrbBAU_v6_3C_GVAafsrv</v>
      </c>
      <c r="B553" s="37" t="s">
        <v>220</v>
      </c>
      <c r="C553" s="8" t="s">
        <v>294</v>
      </c>
      <c r="D553" s="10" t="s">
        <v>3</v>
      </c>
      <c r="E553" s="9" t="s">
        <v>77</v>
      </c>
      <c r="F553" s="9">
        <v>413.43609675688703</v>
      </c>
      <c r="G553" s="9">
        <v>375.65780342126499</v>
      </c>
      <c r="H553" s="9">
        <v>394.027031942245</v>
      </c>
      <c r="I553" s="9">
        <v>397.90915821997203</v>
      </c>
      <c r="J553" s="9">
        <v>407.05652065966501</v>
      </c>
      <c r="K553" s="9">
        <v>418.66026149323699</v>
      </c>
      <c r="L553" s="9">
        <v>431.55218153883499</v>
      </c>
      <c r="M553" s="9">
        <v>445.28377390091799</v>
      </c>
      <c r="N553" s="9">
        <v>459.55337748430202</v>
      </c>
      <c r="O553" s="9">
        <v>475.68683074834098</v>
      </c>
      <c r="P553" s="9">
        <v>492.68103569926501</v>
      </c>
      <c r="Q553" s="9">
        <v>509.20909365402002</v>
      </c>
      <c r="R553" s="9">
        <v>535.28589534714399</v>
      </c>
      <c r="S553" s="9">
        <v>555.96370675820401</v>
      </c>
      <c r="T553" s="9">
        <v>577.93583407064602</v>
      </c>
      <c r="U553" s="9">
        <v>602.19734918285405</v>
      </c>
      <c r="V553" s="9">
        <v>626.45219871429799</v>
      </c>
      <c r="W553" s="9">
        <v>652.832440856836</v>
      </c>
      <c r="X553" s="9">
        <v>680.882274111941</v>
      </c>
      <c r="Y553" s="9">
        <v>706.27758285155801</v>
      </c>
      <c r="Z553" s="9">
        <v>731.984136941619</v>
      </c>
      <c r="AA553" s="9">
        <v>757.71090137566705</v>
      </c>
      <c r="AB553" s="9">
        <v>785.87037475353395</v>
      </c>
      <c r="AC553" s="9">
        <v>811.81889250012</v>
      </c>
      <c r="AD553" s="9">
        <v>839.23834983174197</v>
      </c>
      <c r="AE553" s="9">
        <v>867.55550787106699</v>
      </c>
      <c r="AF553" s="9">
        <v>897.65824158210705</v>
      </c>
      <c r="AG553" s="9">
        <v>926.96792817934897</v>
      </c>
      <c r="AH553" s="9">
        <v>926.345276681423</v>
      </c>
      <c r="AI553" s="9">
        <v>919.98420887380996</v>
      </c>
      <c r="AJ553" s="9">
        <v>913.83632361118896</v>
      </c>
      <c r="AK553" s="9">
        <v>906.71923707308599</v>
      </c>
    </row>
    <row r="554" spans="1:37" s="9" customFormat="1" x14ac:dyDescent="0.3">
      <c r="A554" s="13" t="str">
        <f t="shared" si="9"/>
        <v>SDGbaseTRA_UrbBAU_v6_3C_GVAabsrv</v>
      </c>
      <c r="B554" s="37" t="s">
        <v>220</v>
      </c>
      <c r="C554" s="8" t="s">
        <v>294</v>
      </c>
      <c r="D554" s="10" t="s">
        <v>3</v>
      </c>
      <c r="E554" s="9" t="s">
        <v>78</v>
      </c>
      <c r="F554" s="9">
        <v>367.47747877216102</v>
      </c>
      <c r="G554" s="9">
        <v>309.59547462993697</v>
      </c>
      <c r="H554" s="9">
        <v>328.14574122740402</v>
      </c>
      <c r="I554" s="9">
        <v>336.36394626800501</v>
      </c>
      <c r="J554" s="9">
        <v>346.50309656335799</v>
      </c>
      <c r="K554" s="9">
        <v>357.59463995000999</v>
      </c>
      <c r="L554" s="9">
        <v>368.75136040576598</v>
      </c>
      <c r="M554" s="9">
        <v>380.59821651334198</v>
      </c>
      <c r="N554" s="9">
        <v>392.511559489756</v>
      </c>
      <c r="O554" s="9">
        <v>405.153359764193</v>
      </c>
      <c r="P554" s="9">
        <v>419.39225245441497</v>
      </c>
      <c r="Q554" s="9">
        <v>433.60533676056502</v>
      </c>
      <c r="R554" s="9">
        <v>454.17406196323799</v>
      </c>
      <c r="S554" s="9">
        <v>471.15709560749298</v>
      </c>
      <c r="T554" s="9">
        <v>489.17053122294601</v>
      </c>
      <c r="U554" s="9">
        <v>508.20874037209398</v>
      </c>
      <c r="V554" s="9">
        <v>528.64840954635395</v>
      </c>
      <c r="W554" s="9">
        <v>550.11866585037103</v>
      </c>
      <c r="X554" s="9">
        <v>571.936926361681</v>
      </c>
      <c r="Y554" s="9">
        <v>592.02721771831295</v>
      </c>
      <c r="Z554" s="9">
        <v>612.33799938533502</v>
      </c>
      <c r="AA554" s="9">
        <v>632.380554940715</v>
      </c>
      <c r="AB554" s="9">
        <v>651.02983433411805</v>
      </c>
      <c r="AC554" s="9">
        <v>668.34203423120903</v>
      </c>
      <c r="AD554" s="9">
        <v>688.51797109287099</v>
      </c>
      <c r="AE554" s="9">
        <v>710.24541755687505</v>
      </c>
      <c r="AF554" s="9">
        <v>733.96452068293695</v>
      </c>
      <c r="AG554" s="9">
        <v>756.38962764802795</v>
      </c>
      <c r="AH554" s="9">
        <v>759.24778659442302</v>
      </c>
      <c r="AI554" s="9">
        <v>757.11097288549695</v>
      </c>
      <c r="AJ554" s="9">
        <v>754.44673446967397</v>
      </c>
      <c r="AK554" s="9">
        <v>750.70064324191003</v>
      </c>
    </row>
    <row r="555" spans="1:37" s="9" customFormat="1" x14ac:dyDescent="0.3">
      <c r="A555" s="13" t="str">
        <f t="shared" si="9"/>
        <v>SDGbaseTRA_UrbBAU_v6_3C_GVAagsrv</v>
      </c>
      <c r="B555" s="37" t="s">
        <v>220</v>
      </c>
      <c r="C555" s="8" t="s">
        <v>294</v>
      </c>
      <c r="D555" s="10" t="s">
        <v>3</v>
      </c>
      <c r="E555" s="9" t="s">
        <v>79</v>
      </c>
      <c r="F555" s="9">
        <v>789.43519992016695</v>
      </c>
      <c r="G555" s="9">
        <v>748.86448104811802</v>
      </c>
      <c r="H555" s="9">
        <v>774.45662586320702</v>
      </c>
      <c r="I555" s="9">
        <v>818.18603512594802</v>
      </c>
      <c r="J555" s="9">
        <v>830.92362475980997</v>
      </c>
      <c r="K555" s="9">
        <v>848.71438133563504</v>
      </c>
      <c r="L555" s="9">
        <v>870.056742031932</v>
      </c>
      <c r="M555" s="9">
        <v>892.49939468196499</v>
      </c>
      <c r="N555" s="9">
        <v>916.600017005224</v>
      </c>
      <c r="O555" s="9">
        <v>942.709234300395</v>
      </c>
      <c r="P555" s="9">
        <v>972.06162099055996</v>
      </c>
      <c r="Q555" s="9">
        <v>1000.84251796094</v>
      </c>
      <c r="R555" s="9">
        <v>1029.9443458512601</v>
      </c>
      <c r="S555" s="9">
        <v>1058.2324089870101</v>
      </c>
      <c r="T555" s="9">
        <v>1086.8640123078801</v>
      </c>
      <c r="U555" s="9">
        <v>1117.4165411333099</v>
      </c>
      <c r="V555" s="9">
        <v>1149.33406481015</v>
      </c>
      <c r="W555" s="9">
        <v>1181.3849161678299</v>
      </c>
      <c r="X555" s="9">
        <v>1212.89489909599</v>
      </c>
      <c r="Y555" s="9">
        <v>1241.4939336519999</v>
      </c>
      <c r="Z555" s="9">
        <v>1270.8223290677199</v>
      </c>
      <c r="AA555" s="9">
        <v>1300.9603973129099</v>
      </c>
      <c r="AB555" s="9">
        <v>1326.5554662012601</v>
      </c>
      <c r="AC555" s="9">
        <v>1354.2643430435401</v>
      </c>
      <c r="AD555" s="9">
        <v>1387.8296721131201</v>
      </c>
      <c r="AE555" s="9">
        <v>1423.4350545664299</v>
      </c>
      <c r="AF555" s="9">
        <v>1460.8580784829101</v>
      </c>
      <c r="AG555" s="9">
        <v>1494.6644546949101</v>
      </c>
      <c r="AH555" s="9">
        <v>1495.90849026962</v>
      </c>
      <c r="AI555" s="9">
        <v>1501.6250610054501</v>
      </c>
      <c r="AJ555" s="9">
        <v>1516.84066233973</v>
      </c>
      <c r="AK555" s="9">
        <v>1535.2448226172501</v>
      </c>
    </row>
    <row r="556" spans="1:37" s="9" customFormat="1" x14ac:dyDescent="0.3">
      <c r="A556" s="13" t="str">
        <f t="shared" si="9"/>
        <v>SDGbaseTRA_UrbBAU_v6_3C_GVAaosrv</v>
      </c>
      <c r="B556" s="37" t="s">
        <v>220</v>
      </c>
      <c r="C556" s="8" t="s">
        <v>294</v>
      </c>
      <c r="D556" s="10" t="s">
        <v>3</v>
      </c>
      <c r="E556" s="9" t="s">
        <v>80</v>
      </c>
      <c r="F556" s="9">
        <v>475.07820917543302</v>
      </c>
      <c r="G556" s="9">
        <v>490.31258912171501</v>
      </c>
      <c r="H556" s="9">
        <v>501.24261835201401</v>
      </c>
      <c r="I556" s="9">
        <v>501.78101515004698</v>
      </c>
      <c r="J556" s="9">
        <v>510.333488920805</v>
      </c>
      <c r="K556" s="9">
        <v>521.34255184942401</v>
      </c>
      <c r="L556" s="9">
        <v>534.10485840010301</v>
      </c>
      <c r="M556" s="9">
        <v>549.05286697014503</v>
      </c>
      <c r="N556" s="9">
        <v>565.28572572430198</v>
      </c>
      <c r="O556" s="9">
        <v>583.39288746114903</v>
      </c>
      <c r="P556" s="9">
        <v>603.54439153957605</v>
      </c>
      <c r="Q556" s="9">
        <v>623.68768535892696</v>
      </c>
      <c r="R556" s="9">
        <v>653.43907200311799</v>
      </c>
      <c r="S556" s="9">
        <v>677.72957580237903</v>
      </c>
      <c r="T556" s="9">
        <v>703.43582800528202</v>
      </c>
      <c r="U556" s="9">
        <v>731.50658249734204</v>
      </c>
      <c r="V556" s="9">
        <v>760.60665268414505</v>
      </c>
      <c r="W556" s="9">
        <v>791.33263153746395</v>
      </c>
      <c r="X556" s="9">
        <v>823.22471031192595</v>
      </c>
      <c r="Y556" s="9">
        <v>852.85974718965997</v>
      </c>
      <c r="Z556" s="9">
        <v>882.62251602879303</v>
      </c>
      <c r="AA556" s="9">
        <v>912.08877433997395</v>
      </c>
      <c r="AB556" s="9">
        <v>940.07728894197999</v>
      </c>
      <c r="AC556" s="9">
        <v>966.84653180510497</v>
      </c>
      <c r="AD556" s="9">
        <v>996.35108152311</v>
      </c>
      <c r="AE556" s="9">
        <v>1027.2749510705701</v>
      </c>
      <c r="AF556" s="9">
        <v>1060.1317837791501</v>
      </c>
      <c r="AG556" s="9">
        <v>1091.6430175685</v>
      </c>
      <c r="AH556" s="9">
        <v>1094.59158788641</v>
      </c>
      <c r="AI556" s="9">
        <v>1090.7846237379399</v>
      </c>
      <c r="AJ556" s="9">
        <v>1085.42839869977</v>
      </c>
      <c r="AK556" s="9">
        <v>1078.02693149383</v>
      </c>
    </row>
    <row r="557" spans="1:37" s="9" customFormat="1" x14ac:dyDescent="0.3">
      <c r="A557" s="13" t="str">
        <f t="shared" si="9"/>
        <v>SDGbaseTRA_UrbBAU_v6_3C_GVAtotal</v>
      </c>
      <c r="B557" s="37" t="s">
        <v>220</v>
      </c>
      <c r="C557" s="8" t="s">
        <v>294</v>
      </c>
      <c r="D557" s="10" t="s">
        <v>3</v>
      </c>
      <c r="E557" s="9" t="s">
        <v>1</v>
      </c>
      <c r="F557" s="9">
        <v>4444.8669705644197</v>
      </c>
      <c r="G557" s="9">
        <v>4194.6797798524703</v>
      </c>
      <c r="H557" s="9">
        <v>4327.2617063780999</v>
      </c>
      <c r="I557" s="9">
        <v>4447.1896606915698</v>
      </c>
      <c r="J557" s="9">
        <v>4528.18148870801</v>
      </c>
      <c r="K557" s="9">
        <v>4625.3542274336696</v>
      </c>
      <c r="L557" s="9">
        <v>4736.1481825834999</v>
      </c>
      <c r="M557" s="9">
        <v>4849.9441782338699</v>
      </c>
      <c r="N557" s="9">
        <v>4975.2871572877502</v>
      </c>
      <c r="O557" s="9">
        <v>5120.9187044403998</v>
      </c>
      <c r="P557" s="9">
        <v>5277.0558363932796</v>
      </c>
      <c r="Q557" s="9">
        <v>5431.2729323453796</v>
      </c>
      <c r="R557" s="9">
        <v>5610.5873807672297</v>
      </c>
      <c r="S557" s="9">
        <v>5790.4612543082203</v>
      </c>
      <c r="T557" s="9">
        <v>5977.4800854334999</v>
      </c>
      <c r="U557" s="9">
        <v>6188.6655802211299</v>
      </c>
      <c r="V557" s="9">
        <v>6394.7420299560399</v>
      </c>
      <c r="W557" s="9">
        <v>6606.9492773969896</v>
      </c>
      <c r="X557" s="9">
        <v>6827.1276377496197</v>
      </c>
      <c r="Y557" s="9">
        <v>7033.8740029828996</v>
      </c>
      <c r="Z557" s="9">
        <v>7252.0076770156102</v>
      </c>
      <c r="AA557" s="9">
        <v>7465.0386200808998</v>
      </c>
      <c r="AB557" s="9">
        <v>7696.9183411058702</v>
      </c>
      <c r="AC557" s="9">
        <v>7916.0397359665103</v>
      </c>
      <c r="AD557" s="9">
        <v>8140.7700558920997</v>
      </c>
      <c r="AE557" s="9">
        <v>8374.3716315126894</v>
      </c>
      <c r="AF557" s="9">
        <v>8616.6420161920505</v>
      </c>
      <c r="AG557" s="9">
        <v>8854.5161495366392</v>
      </c>
      <c r="AH557" s="9">
        <v>8897.7420012054008</v>
      </c>
      <c r="AI557" s="9">
        <v>8915.1728590318708</v>
      </c>
      <c r="AJ557" s="9">
        <v>8935.0468219913291</v>
      </c>
      <c r="AK557" s="9">
        <v>8941.8295309458299</v>
      </c>
    </row>
    <row r="558" spans="1:37" s="9" customFormat="1" x14ac:dyDescent="0.3">
      <c r="A558" s="13" t="str">
        <f t="shared" si="9"/>
        <v>SDGbaseTRA_UrbBAU_v6_3GOVSHRXtotal</v>
      </c>
      <c r="B558" s="37" t="s">
        <v>220</v>
      </c>
      <c r="C558" s="8" t="s">
        <v>294</v>
      </c>
      <c r="D558" s="10" t="s">
        <v>191</v>
      </c>
      <c r="E558" s="9" t="s">
        <v>1</v>
      </c>
      <c r="F558" s="9">
        <v>0.21230066660829899</v>
      </c>
      <c r="G558" s="9">
        <v>0.212300713346463</v>
      </c>
      <c r="H558" s="9">
        <v>0.212300593039078</v>
      </c>
      <c r="I558" s="9">
        <v>0.218377063406579</v>
      </c>
      <c r="J558" s="9">
        <v>0.217855772313858</v>
      </c>
      <c r="K558" s="9">
        <v>0.21751087619446599</v>
      </c>
      <c r="L558" s="9">
        <v>0.217270884066291</v>
      </c>
      <c r="M558" s="9">
        <v>0.21709186363243299</v>
      </c>
      <c r="N558" s="9">
        <v>0.216938808442801</v>
      </c>
      <c r="O558" s="9">
        <v>0.216785986016302</v>
      </c>
      <c r="P558" s="9">
        <v>0.21666403820170099</v>
      </c>
      <c r="Q558" s="9">
        <v>0.216538732924691</v>
      </c>
      <c r="R558" s="9">
        <v>0.215068224226309</v>
      </c>
      <c r="S558" s="9">
        <v>0.213756516092414</v>
      </c>
      <c r="T558" s="9">
        <v>0.21232705847299399</v>
      </c>
      <c r="U558" s="9">
        <v>0.210480525722088</v>
      </c>
      <c r="V558" s="9">
        <v>0.209102415261533</v>
      </c>
      <c r="W558" s="9">
        <v>0.20761678611234999</v>
      </c>
      <c r="X558" s="9">
        <v>0.205971207367598</v>
      </c>
      <c r="Y558" s="9">
        <v>0.20455430041804801</v>
      </c>
      <c r="Z558" s="9">
        <v>0.20302071986259401</v>
      </c>
      <c r="AA558" s="9">
        <v>0.20182113134655499</v>
      </c>
      <c r="AB558" s="9">
        <v>0.19972872273679201</v>
      </c>
      <c r="AC558" s="9">
        <v>0.19836964610496099</v>
      </c>
      <c r="AD558" s="9">
        <v>0.19752144660701901</v>
      </c>
      <c r="AE558" s="9">
        <v>0.196725525844545</v>
      </c>
      <c r="AF558" s="9">
        <v>0.19593556499346201</v>
      </c>
      <c r="AG558" s="9">
        <v>0.19493567378014301</v>
      </c>
      <c r="AH558" s="9">
        <v>0.195474027007456</v>
      </c>
      <c r="AI558" s="9">
        <v>0.19708327875949599</v>
      </c>
      <c r="AJ558" s="9">
        <v>0.199519632364696</v>
      </c>
      <c r="AK558" s="9">
        <v>0.20258507780340099</v>
      </c>
    </row>
    <row r="559" spans="1:37" s="9" customFormat="1" x14ac:dyDescent="0.3">
      <c r="A559" s="13" t="str">
        <f t="shared" si="9"/>
        <v>SDGbaseTRA_UrbBAU_v6_3INVSHRXtotal</v>
      </c>
      <c r="B559" s="37" t="s">
        <v>220</v>
      </c>
      <c r="C559" s="8" t="s">
        <v>294</v>
      </c>
      <c r="D559" s="10" t="s">
        <v>189</v>
      </c>
      <c r="E559" s="9" t="s">
        <v>1</v>
      </c>
      <c r="F559" s="9">
        <v>0.18000953521871799</v>
      </c>
      <c r="G559" s="9">
        <v>0.18000951608096999</v>
      </c>
      <c r="H559" s="9">
        <v>0.18000947353926899</v>
      </c>
      <c r="I559" s="9">
        <v>0.187246114140426</v>
      </c>
      <c r="J559" s="9">
        <v>0.186700298061271</v>
      </c>
      <c r="K559" s="9">
        <v>0.186383426697218</v>
      </c>
      <c r="L559" s="9">
        <v>0.18619195482891501</v>
      </c>
      <c r="M559" s="9">
        <v>0.18605278743442599</v>
      </c>
      <c r="N559" s="9">
        <v>0.18594384837932901</v>
      </c>
      <c r="O559" s="9">
        <v>0.185854287988379</v>
      </c>
      <c r="P559" s="9">
        <v>0.185762899856734</v>
      </c>
      <c r="Q559" s="9">
        <v>0.185668399459401</v>
      </c>
      <c r="R559" s="9">
        <v>0.17761562360352101</v>
      </c>
      <c r="S559" s="9">
        <v>0.178189015817349</v>
      </c>
      <c r="T559" s="9">
        <v>0.17868556512644601</v>
      </c>
      <c r="U559" s="9">
        <v>0.17919298267289699</v>
      </c>
      <c r="V559" s="9">
        <v>0.1795763324586</v>
      </c>
      <c r="W559" s="9">
        <v>0.17995764114062801</v>
      </c>
      <c r="X559" s="9">
        <v>0.18035549543346099</v>
      </c>
      <c r="Y559" s="9">
        <v>0.18070644378423001</v>
      </c>
      <c r="Z559" s="9">
        <v>0.18107706181606201</v>
      </c>
      <c r="AA559" s="9">
        <v>0.181387949958455</v>
      </c>
      <c r="AB559" s="9">
        <v>0.18185708715003299</v>
      </c>
      <c r="AC559" s="9">
        <v>0.18220016986374901</v>
      </c>
      <c r="AD559" s="9">
        <v>0.182451084322827</v>
      </c>
      <c r="AE559" s="9">
        <v>0.182693542596436</v>
      </c>
      <c r="AF559" s="9">
        <v>0.18292060855698</v>
      </c>
      <c r="AG559" s="9">
        <v>0.183179497289853</v>
      </c>
      <c r="AH559" s="9">
        <v>0.18312354593337499</v>
      </c>
      <c r="AI559" s="9">
        <v>0.182839808412876</v>
      </c>
      <c r="AJ559" s="9">
        <v>0.18236952573449899</v>
      </c>
      <c r="AK559" s="9">
        <v>0.18174185852754601</v>
      </c>
    </row>
    <row r="560" spans="1:37" s="9" customFormat="1" x14ac:dyDescent="0.3">
      <c r="A560" s="13" t="str">
        <f t="shared" si="9"/>
        <v>SDGbaseTRA_UrbBAU_v6_3C_QFSlabtotal</v>
      </c>
      <c r="B560" s="37" t="s">
        <v>220</v>
      </c>
      <c r="C560" s="8" t="s">
        <v>294</v>
      </c>
      <c r="D560" s="10" t="s">
        <v>206</v>
      </c>
      <c r="E560" s="9" t="s">
        <v>1</v>
      </c>
      <c r="F560" s="9">
        <v>16418.578699979</v>
      </c>
      <c r="G560" s="9">
        <v>15182.8391171371</v>
      </c>
      <c r="H560" s="9">
        <v>15745.416072186599</v>
      </c>
      <c r="I560" s="9">
        <v>16283.291089204</v>
      </c>
      <c r="J560" s="9">
        <v>16745.155632629201</v>
      </c>
      <c r="K560" s="9">
        <v>17180.9096733433</v>
      </c>
      <c r="L560" s="9">
        <v>17619.098072333101</v>
      </c>
      <c r="M560" s="9">
        <v>18068.0529000266</v>
      </c>
      <c r="N560" s="9">
        <v>18534.540074100601</v>
      </c>
      <c r="O560" s="9">
        <v>19005.774196211401</v>
      </c>
      <c r="P560" s="9">
        <v>19523.242433617001</v>
      </c>
      <c r="Q560" s="9">
        <v>20064.038027836901</v>
      </c>
      <c r="R560" s="9">
        <v>20638.100392683202</v>
      </c>
      <c r="S560" s="9">
        <v>21245.851816606701</v>
      </c>
      <c r="T560" s="9">
        <v>21884.114143693601</v>
      </c>
      <c r="U560" s="9">
        <v>22570.0931170974</v>
      </c>
      <c r="V560" s="9">
        <v>23291.594940513602</v>
      </c>
      <c r="W560" s="9">
        <v>24041.2314921219</v>
      </c>
      <c r="X560" s="9">
        <v>24820.466158884599</v>
      </c>
      <c r="Y560" s="9">
        <v>25593.059715304</v>
      </c>
      <c r="Z560" s="9">
        <v>26362.435125531902</v>
      </c>
      <c r="AA560" s="9">
        <v>27134.801019914001</v>
      </c>
      <c r="AB560" s="9">
        <v>27909.702980379301</v>
      </c>
      <c r="AC560" s="9">
        <v>28679.5656882236</v>
      </c>
      <c r="AD560" s="9">
        <v>29468.9694019688</v>
      </c>
      <c r="AE560" s="9">
        <v>30286.0375544091</v>
      </c>
      <c r="AF560" s="9">
        <v>31135.783457438301</v>
      </c>
      <c r="AG560" s="9">
        <v>31983.183131780501</v>
      </c>
      <c r="AH560" s="9">
        <v>32546.675052161299</v>
      </c>
      <c r="AI560" s="9">
        <v>32885.450897866504</v>
      </c>
      <c r="AJ560" s="9">
        <v>33094.622406869101</v>
      </c>
      <c r="AK560" s="9">
        <v>33208.936597264597</v>
      </c>
    </row>
    <row r="561" spans="1:37" s="9" customFormat="1" x14ac:dyDescent="0.3">
      <c r="A561" s="13" t="str">
        <f t="shared" si="9"/>
        <v>SDGbaseTRA_UrbBAU_v6_3C_PubDeftotal</v>
      </c>
      <c r="B561" s="37" t="s">
        <v>220</v>
      </c>
      <c r="C561" s="8" t="s">
        <v>294</v>
      </c>
      <c r="D561" s="10" t="s">
        <v>99</v>
      </c>
      <c r="E561" s="9" t="s">
        <v>1</v>
      </c>
      <c r="F561" s="9">
        <v>-2.69193962733548E-3</v>
      </c>
      <c r="G561" s="9">
        <v>-2.91961162141623E-3</v>
      </c>
      <c r="H561" s="9">
        <v>-2.8976876097679002E-3</v>
      </c>
      <c r="I561" s="9">
        <v>1.0655181599063099E-2</v>
      </c>
      <c r="J561" s="9">
        <v>9.4287809713111993E-3</v>
      </c>
      <c r="K561" s="9">
        <v>8.7563394310611296E-3</v>
      </c>
      <c r="L561" s="9">
        <v>8.3444727321367908E-3</v>
      </c>
      <c r="M561" s="9">
        <v>8.0650514997704092E-3</v>
      </c>
      <c r="N561" s="9">
        <v>7.8514992068357096E-3</v>
      </c>
      <c r="O561" s="9">
        <v>7.6813279349814099E-3</v>
      </c>
      <c r="P561" s="9">
        <v>7.5278211431936701E-3</v>
      </c>
      <c r="Q561" s="9">
        <v>7.3571092123282797E-3</v>
      </c>
      <c r="R561" s="9">
        <v>-5.3809289964029698E-3</v>
      </c>
      <c r="S561" s="9">
        <v>-5.0124301339874496E-3</v>
      </c>
      <c r="T561" s="9">
        <v>-4.8778923106557303E-3</v>
      </c>
      <c r="U561" s="9">
        <v>-4.8970706831007304E-3</v>
      </c>
      <c r="V561" s="9">
        <v>-4.8859054706090798E-3</v>
      </c>
      <c r="W561" s="9">
        <v>-4.9278014587695604E-3</v>
      </c>
      <c r="X561" s="9">
        <v>-5.0047622336147702E-3</v>
      </c>
      <c r="Y561" s="9">
        <v>-5.0466238096057402E-3</v>
      </c>
      <c r="Z561" s="9">
        <v>-5.1059401960194097E-3</v>
      </c>
      <c r="AA561" s="9">
        <v>-5.1039725252214297E-3</v>
      </c>
      <c r="AB561" s="9">
        <v>-5.2645035186351602E-3</v>
      </c>
      <c r="AC561" s="9">
        <v>-5.2767118958590804E-3</v>
      </c>
      <c r="AD561" s="9">
        <v>-5.2040764114684298E-3</v>
      </c>
      <c r="AE561" s="9">
        <v>-5.1210515031791699E-3</v>
      </c>
      <c r="AF561" s="9">
        <v>-5.0822800140301796E-3</v>
      </c>
      <c r="AG561" s="9">
        <v>-5.0297641824117497E-3</v>
      </c>
      <c r="AH561" s="9">
        <v>-4.7800876437504103E-3</v>
      </c>
      <c r="AI561" s="9">
        <v>-4.4105600084120896E-3</v>
      </c>
      <c r="AJ561" s="9">
        <v>-4.0085000257894503E-3</v>
      </c>
      <c r="AK561" s="9">
        <v>-3.6404775530533701E-3</v>
      </c>
    </row>
    <row r="562" spans="1:37" s="9" customFormat="1" x14ac:dyDescent="0.3">
      <c r="A562" s="13" t="str">
        <f t="shared" si="9"/>
        <v>SDGbaseTRA_UrbBAU_v6_3YIXent-n</v>
      </c>
      <c r="B562" s="37" t="s">
        <v>220</v>
      </c>
      <c r="C562" s="8" t="s">
        <v>294</v>
      </c>
      <c r="D562" s="10" t="s">
        <v>95</v>
      </c>
      <c r="E562" s="9" t="s">
        <v>82</v>
      </c>
      <c r="F562" s="9">
        <v>1681.67535303255</v>
      </c>
      <c r="G562" s="9">
        <v>1548.8683023082899</v>
      </c>
      <c r="H562" s="9">
        <v>1605.7594323103599</v>
      </c>
      <c r="I562" s="9">
        <v>1630.67523500829</v>
      </c>
      <c r="J562" s="9">
        <v>1661.5735402928401</v>
      </c>
      <c r="K562" s="9">
        <v>1695.0428016559099</v>
      </c>
      <c r="L562" s="9">
        <v>1730.9191619672199</v>
      </c>
      <c r="M562" s="9">
        <v>1767.88471165174</v>
      </c>
      <c r="N562" s="9">
        <v>1811.1946459569101</v>
      </c>
      <c r="O562" s="9">
        <v>1867.2607399445201</v>
      </c>
      <c r="P562" s="9">
        <v>1920.89111932422</v>
      </c>
      <c r="Q562" s="9">
        <v>1972.95175027857</v>
      </c>
      <c r="R562" s="9">
        <v>2044.8645841021801</v>
      </c>
      <c r="S562" s="9">
        <v>2106.5100852268602</v>
      </c>
      <c r="T562" s="9">
        <v>2171.2078800683498</v>
      </c>
      <c r="U562" s="9">
        <v>2245.7399277629002</v>
      </c>
      <c r="V562" s="9">
        <v>2318.3869645803702</v>
      </c>
      <c r="W562" s="9">
        <v>2392.2091343718898</v>
      </c>
      <c r="X562" s="9">
        <v>2466.4477385751002</v>
      </c>
      <c r="Y562" s="9">
        <v>2538.94993655291</v>
      </c>
      <c r="Z562" s="9">
        <v>2619.6809266866799</v>
      </c>
      <c r="AA562" s="9">
        <v>2694.6510942567802</v>
      </c>
      <c r="AB562" s="9">
        <v>2789.6087358341501</v>
      </c>
      <c r="AC562" s="9">
        <v>2873.64713712102</v>
      </c>
      <c r="AD562" s="9">
        <v>2952.0389825376801</v>
      </c>
      <c r="AE562" s="9">
        <v>3032.31807906842</v>
      </c>
      <c r="AF562" s="9">
        <v>3114.3731216185402</v>
      </c>
      <c r="AG562" s="9">
        <v>3184.4505951321298</v>
      </c>
      <c r="AH562" s="9">
        <v>3208.0712953513598</v>
      </c>
      <c r="AI562" s="9">
        <v>3215.1383990753702</v>
      </c>
      <c r="AJ562" s="9">
        <v>3211.4306622108002</v>
      </c>
      <c r="AK562" s="9">
        <v>3199.0381827893498</v>
      </c>
    </row>
    <row r="563" spans="1:37" s="9" customFormat="1" x14ac:dyDescent="0.3">
      <c r="A563" s="13" t="str">
        <f t="shared" si="9"/>
        <v>SDGbaseTRA_UrbBAU_v6_3YIXent-e</v>
      </c>
      <c r="B563" s="37" t="s">
        <v>220</v>
      </c>
      <c r="C563" s="8" t="s">
        <v>294</v>
      </c>
      <c r="D563" s="10" t="s">
        <v>95</v>
      </c>
      <c r="E563" s="9" t="s">
        <v>83</v>
      </c>
      <c r="F563" s="9">
        <v>67.674501211460495</v>
      </c>
      <c r="G563" s="9">
        <v>74.718443581212796</v>
      </c>
      <c r="H563" s="9">
        <v>62.139529693624198</v>
      </c>
      <c r="I563" s="9">
        <v>63.123285594327299</v>
      </c>
      <c r="J563" s="9">
        <v>66.250869066270795</v>
      </c>
      <c r="K563" s="9">
        <v>70.1014421471139</v>
      </c>
      <c r="L563" s="9">
        <v>73.906929315595903</v>
      </c>
      <c r="M563" s="9">
        <v>73.449072323645098</v>
      </c>
      <c r="N563" s="9">
        <v>71.382635889974594</v>
      </c>
      <c r="O563" s="9">
        <v>70.0641989017127</v>
      </c>
      <c r="P563" s="9">
        <v>71.9695763879662</v>
      </c>
      <c r="Q563" s="9">
        <v>75.929665640503003</v>
      </c>
      <c r="R563" s="9">
        <v>83.437833868842901</v>
      </c>
      <c r="S563" s="9">
        <v>88.368185312250901</v>
      </c>
      <c r="T563" s="9">
        <v>93.7479601473039</v>
      </c>
      <c r="U563" s="9">
        <v>98.894853712115705</v>
      </c>
      <c r="V563" s="9">
        <v>99.551135907307994</v>
      </c>
      <c r="W563" s="9">
        <v>104.04603073068</v>
      </c>
      <c r="X563" s="9">
        <v>114.361583408111</v>
      </c>
      <c r="Y563" s="9">
        <v>124.02599393677799</v>
      </c>
      <c r="Z563" s="9">
        <v>134.57508211980601</v>
      </c>
      <c r="AA563" s="9">
        <v>145.054614602496</v>
      </c>
      <c r="AB563" s="9">
        <v>152.25789659586499</v>
      </c>
      <c r="AC563" s="9">
        <v>161.647751355937</v>
      </c>
      <c r="AD563" s="9">
        <v>171.847485837764</v>
      </c>
      <c r="AE563" s="9">
        <v>181.71909319768699</v>
      </c>
      <c r="AF563" s="9">
        <v>191.580230480034</v>
      </c>
      <c r="AG563" s="9">
        <v>230.36487422068399</v>
      </c>
      <c r="AH563" s="9">
        <v>265.79720032947199</v>
      </c>
      <c r="AI563" s="9">
        <v>308.91856826081698</v>
      </c>
      <c r="AJ563" s="9">
        <v>352.23467951612702</v>
      </c>
      <c r="AK563" s="9">
        <v>392.08267499764298</v>
      </c>
    </row>
    <row r="564" spans="1:37" s="9" customFormat="1" x14ac:dyDescent="0.3">
      <c r="A564" s="13" t="str">
        <f t="shared" si="9"/>
        <v>SDGbaseTRA_UrbBAU_v6_3YIXhhd-0</v>
      </c>
      <c r="B564" s="37" t="s">
        <v>220</v>
      </c>
      <c r="C564" s="8" t="s">
        <v>294</v>
      </c>
      <c r="D564" s="10" t="s">
        <v>95</v>
      </c>
      <c r="E564" s="9" t="s">
        <v>84</v>
      </c>
      <c r="F564" s="9">
        <v>80.825437201427704</v>
      </c>
      <c r="G564" s="9">
        <v>80.204003199548893</v>
      </c>
      <c r="H564" s="9">
        <v>78.556643840957904</v>
      </c>
      <c r="I564" s="9">
        <v>81.134856188911897</v>
      </c>
      <c r="J564" s="9">
        <v>83.008792663139303</v>
      </c>
      <c r="K564" s="9">
        <v>84.871648217883603</v>
      </c>
      <c r="L564" s="9">
        <v>87.0596070476455</v>
      </c>
      <c r="M564" s="9">
        <v>89.462106177282095</v>
      </c>
      <c r="N564" s="9">
        <v>91.993003079159095</v>
      </c>
      <c r="O564" s="9">
        <v>94.851648067449204</v>
      </c>
      <c r="P564" s="9">
        <v>97.982571571716505</v>
      </c>
      <c r="Q564" s="9">
        <v>101.19113251822</v>
      </c>
      <c r="R564" s="9">
        <v>104.54153378703</v>
      </c>
      <c r="S564" s="9">
        <v>108.303106256257</v>
      </c>
      <c r="T564" s="9">
        <v>112.169190294751</v>
      </c>
      <c r="U564" s="9">
        <v>116.355561123439</v>
      </c>
      <c r="V564" s="9">
        <v>120.88425122368901</v>
      </c>
      <c r="W564" s="9">
        <v>125.385912347313</v>
      </c>
      <c r="X564" s="9">
        <v>130.059295368546</v>
      </c>
      <c r="Y564" s="9">
        <v>134.76733703222601</v>
      </c>
      <c r="Z564" s="9">
        <v>139.36257643528299</v>
      </c>
      <c r="AA564" s="9">
        <v>144.153812778613</v>
      </c>
      <c r="AB564" s="9">
        <v>149.058380899197</v>
      </c>
      <c r="AC564" s="9">
        <v>154.204769802985</v>
      </c>
      <c r="AD564" s="9">
        <v>159.25723646940699</v>
      </c>
      <c r="AE564" s="9">
        <v>164.44894881428399</v>
      </c>
      <c r="AF564" s="9">
        <v>169.85583456708201</v>
      </c>
      <c r="AG564" s="9">
        <v>175.245262383745</v>
      </c>
      <c r="AH564" s="9">
        <v>178.948370684357</v>
      </c>
      <c r="AI564" s="9">
        <v>179.81547505471701</v>
      </c>
      <c r="AJ564" s="9">
        <v>180.36602927592699</v>
      </c>
      <c r="AK564" s="9">
        <v>180.80334590983699</v>
      </c>
    </row>
    <row r="565" spans="1:37" s="9" customFormat="1" x14ac:dyDescent="0.3">
      <c r="A565" s="13" t="str">
        <f t="shared" si="9"/>
        <v>SDGbaseTRA_UrbBAU_v6_3YIXhhd-1</v>
      </c>
      <c r="B565" s="37" t="s">
        <v>220</v>
      </c>
      <c r="C565" s="8" t="s">
        <v>294</v>
      </c>
      <c r="D565" s="10" t="s">
        <v>95</v>
      </c>
      <c r="E565" s="9" t="s">
        <v>85</v>
      </c>
      <c r="F565" s="9">
        <v>111.120030553734</v>
      </c>
      <c r="G565" s="9">
        <v>109.87326901123799</v>
      </c>
      <c r="H565" s="9">
        <v>108.074360360786</v>
      </c>
      <c r="I565" s="9">
        <v>111.54808966878301</v>
      </c>
      <c r="J565" s="9">
        <v>114.069821536161</v>
      </c>
      <c r="K565" s="9">
        <v>116.61493496628501</v>
      </c>
      <c r="L565" s="9">
        <v>119.602683014012</v>
      </c>
      <c r="M565" s="9">
        <v>122.877521497239</v>
      </c>
      <c r="N565" s="9">
        <v>126.340685920174</v>
      </c>
      <c r="O565" s="9">
        <v>130.24836858741301</v>
      </c>
      <c r="P565" s="9">
        <v>134.52321159956</v>
      </c>
      <c r="Q565" s="9">
        <v>138.887547767489</v>
      </c>
      <c r="R565" s="9">
        <v>143.490577955871</v>
      </c>
      <c r="S565" s="9">
        <v>148.61014283369201</v>
      </c>
      <c r="T565" s="9">
        <v>153.87591814883399</v>
      </c>
      <c r="U565" s="9">
        <v>159.600118272852</v>
      </c>
      <c r="V565" s="9">
        <v>165.75796978915201</v>
      </c>
      <c r="W565" s="9">
        <v>171.88336722032901</v>
      </c>
      <c r="X565" s="9">
        <v>178.22557121988001</v>
      </c>
      <c r="Y565" s="9">
        <v>184.58469965670099</v>
      </c>
      <c r="Z565" s="9">
        <v>190.81921428413</v>
      </c>
      <c r="AA565" s="9">
        <v>197.29409651645901</v>
      </c>
      <c r="AB565" s="9">
        <v>203.949305038208</v>
      </c>
      <c r="AC565" s="9">
        <v>210.88588016812801</v>
      </c>
      <c r="AD565" s="9">
        <v>217.721974526629</v>
      </c>
      <c r="AE565" s="9">
        <v>224.75517986787699</v>
      </c>
      <c r="AF565" s="9">
        <v>232.07904784677601</v>
      </c>
      <c r="AG565" s="9">
        <v>239.31150855563499</v>
      </c>
      <c r="AH565" s="9">
        <v>243.96996049101099</v>
      </c>
      <c r="AI565" s="9">
        <v>244.985363114969</v>
      </c>
      <c r="AJ565" s="9">
        <v>245.61574022214299</v>
      </c>
      <c r="AK565" s="9">
        <v>246.084167482911</v>
      </c>
    </row>
    <row r="566" spans="1:37" s="9" customFormat="1" x14ac:dyDescent="0.3">
      <c r="A566" s="13" t="str">
        <f t="shared" si="9"/>
        <v>SDGbaseTRA_UrbBAU_v6_3YIXhhd-2</v>
      </c>
      <c r="B566" s="37" t="s">
        <v>220</v>
      </c>
      <c r="C566" s="8" t="s">
        <v>294</v>
      </c>
      <c r="D566" s="10" t="s">
        <v>95</v>
      </c>
      <c r="E566" s="9" t="s">
        <v>86</v>
      </c>
      <c r="F566" s="9">
        <v>130.16702572780201</v>
      </c>
      <c r="G566" s="9">
        <v>128.18227404973399</v>
      </c>
      <c r="H566" s="9">
        <v>126.53836773934199</v>
      </c>
      <c r="I566" s="9">
        <v>130.46324297208</v>
      </c>
      <c r="J566" s="9">
        <v>133.360771040663</v>
      </c>
      <c r="K566" s="9">
        <v>136.32378617801501</v>
      </c>
      <c r="L566" s="9">
        <v>139.797616904714</v>
      </c>
      <c r="M566" s="9">
        <v>143.604194736143</v>
      </c>
      <c r="N566" s="9">
        <v>147.63953023094601</v>
      </c>
      <c r="O566" s="9">
        <v>152.15358291630901</v>
      </c>
      <c r="P566" s="9">
        <v>157.11676807563001</v>
      </c>
      <c r="Q566" s="9">
        <v>162.16900896117599</v>
      </c>
      <c r="R566" s="9">
        <v>167.57486206781601</v>
      </c>
      <c r="S566" s="9">
        <v>173.51808187338401</v>
      </c>
      <c r="T566" s="9">
        <v>179.636695804315</v>
      </c>
      <c r="U566" s="9">
        <v>186.31301202190701</v>
      </c>
      <c r="V566" s="9">
        <v>193.46858972214301</v>
      </c>
      <c r="W566" s="9">
        <v>200.585836502653</v>
      </c>
      <c r="X566" s="9">
        <v>207.921330195286</v>
      </c>
      <c r="Y566" s="9">
        <v>215.24832952882099</v>
      </c>
      <c r="Z566" s="9">
        <v>222.46180310330701</v>
      </c>
      <c r="AA566" s="9">
        <v>229.924957363869</v>
      </c>
      <c r="AB566" s="9">
        <v>237.60673770766999</v>
      </c>
      <c r="AC566" s="9">
        <v>245.57972992858001</v>
      </c>
      <c r="AD566" s="9">
        <v>253.46767795992099</v>
      </c>
      <c r="AE566" s="9">
        <v>261.59334858406697</v>
      </c>
      <c r="AF566" s="9">
        <v>270.05506049904699</v>
      </c>
      <c r="AG566" s="9">
        <v>278.32268577833901</v>
      </c>
      <c r="AH566" s="9">
        <v>283.29962842878899</v>
      </c>
      <c r="AI566" s="9">
        <v>284.26117953863701</v>
      </c>
      <c r="AJ566" s="9">
        <v>284.80881297212102</v>
      </c>
      <c r="AK566" s="9">
        <v>285.15532696744799</v>
      </c>
    </row>
    <row r="567" spans="1:37" s="9" customFormat="1" x14ac:dyDescent="0.3">
      <c r="A567" s="13" t="str">
        <f t="shared" si="9"/>
        <v>SDGbaseTRA_UrbBAU_v6_3YIXhhd-3</v>
      </c>
      <c r="B567" s="37" t="s">
        <v>220</v>
      </c>
      <c r="C567" s="8" t="s">
        <v>294</v>
      </c>
      <c r="D567" s="10" t="s">
        <v>95</v>
      </c>
      <c r="E567" s="9" t="s">
        <v>87</v>
      </c>
      <c r="F567" s="9">
        <v>160.163764869359</v>
      </c>
      <c r="G567" s="9">
        <v>157.05824884289399</v>
      </c>
      <c r="H567" s="9">
        <v>155.98786349807</v>
      </c>
      <c r="I567" s="9">
        <v>160.657806627014</v>
      </c>
      <c r="J567" s="9">
        <v>164.10264778364601</v>
      </c>
      <c r="K567" s="9">
        <v>167.71310144187399</v>
      </c>
      <c r="L567" s="9">
        <v>171.947224371863</v>
      </c>
      <c r="M567" s="9">
        <v>176.57321491570499</v>
      </c>
      <c r="N567" s="9">
        <v>181.503907907388</v>
      </c>
      <c r="O567" s="9">
        <v>187.02149137697799</v>
      </c>
      <c r="P567" s="9">
        <v>193.06659813280001</v>
      </c>
      <c r="Q567" s="9">
        <v>199.18222424485299</v>
      </c>
      <c r="R567" s="9">
        <v>205.82796271959899</v>
      </c>
      <c r="S567" s="9">
        <v>213.03192699707699</v>
      </c>
      <c r="T567" s="9">
        <v>220.456373397291</v>
      </c>
      <c r="U567" s="9">
        <v>228.60537603812199</v>
      </c>
      <c r="V567" s="9">
        <v>237.26478935279701</v>
      </c>
      <c r="W567" s="9">
        <v>245.88736719455599</v>
      </c>
      <c r="X567" s="9">
        <v>254.742559566214</v>
      </c>
      <c r="Y567" s="9">
        <v>263.51947289479199</v>
      </c>
      <c r="Z567" s="9">
        <v>272.2141910272</v>
      </c>
      <c r="AA567" s="9">
        <v>281.16046855525798</v>
      </c>
      <c r="AB567" s="9">
        <v>290.42943460210802</v>
      </c>
      <c r="AC567" s="9">
        <v>299.94692639558298</v>
      </c>
      <c r="AD567" s="9">
        <v>309.42433332298401</v>
      </c>
      <c r="AE567" s="9">
        <v>319.20672752144498</v>
      </c>
      <c r="AF567" s="9">
        <v>329.393054498477</v>
      </c>
      <c r="AG567" s="9">
        <v>339.20928151545797</v>
      </c>
      <c r="AH567" s="9">
        <v>344.40723043978198</v>
      </c>
      <c r="AI567" s="9">
        <v>345.20693350044701</v>
      </c>
      <c r="AJ567" s="9">
        <v>345.61773366084799</v>
      </c>
      <c r="AK567" s="9">
        <v>345.77102978954002</v>
      </c>
    </row>
    <row r="568" spans="1:37" s="9" customFormat="1" x14ac:dyDescent="0.3">
      <c r="A568" s="13" t="str">
        <f t="shared" si="9"/>
        <v>SDGbaseTRA_UrbBAU_v6_3YIXhhd-4</v>
      </c>
      <c r="B568" s="37" t="s">
        <v>220</v>
      </c>
      <c r="C568" s="8" t="s">
        <v>294</v>
      </c>
      <c r="D568" s="10" t="s">
        <v>95</v>
      </c>
      <c r="E568" s="9" t="s">
        <v>88</v>
      </c>
      <c r="F568" s="9">
        <v>173.02105662451601</v>
      </c>
      <c r="G568" s="9">
        <v>168.80336812659499</v>
      </c>
      <c r="H568" s="9">
        <v>168.87784807382701</v>
      </c>
      <c r="I568" s="9">
        <v>173.739390854996</v>
      </c>
      <c r="J568" s="9">
        <v>177.311063334614</v>
      </c>
      <c r="K568" s="9">
        <v>181.17218734000599</v>
      </c>
      <c r="L568" s="9">
        <v>185.70077199798999</v>
      </c>
      <c r="M568" s="9">
        <v>190.63050122855401</v>
      </c>
      <c r="N568" s="9">
        <v>195.917715268199</v>
      </c>
      <c r="O568" s="9">
        <v>201.82152731864301</v>
      </c>
      <c r="P568" s="9">
        <v>208.275028281977</v>
      </c>
      <c r="Q568" s="9">
        <v>214.75627194074499</v>
      </c>
      <c r="R568" s="9">
        <v>221.917738665972</v>
      </c>
      <c r="S568" s="9">
        <v>229.56781228029499</v>
      </c>
      <c r="T568" s="9">
        <v>237.46132506983801</v>
      </c>
      <c r="U568" s="9">
        <v>246.184928641639</v>
      </c>
      <c r="V568" s="9">
        <v>255.35917165661999</v>
      </c>
      <c r="W568" s="9">
        <v>264.50838793327301</v>
      </c>
      <c r="X568" s="9">
        <v>273.864464896583</v>
      </c>
      <c r="Y568" s="9">
        <v>283.04524755066899</v>
      </c>
      <c r="Z568" s="9">
        <v>292.20988850098001</v>
      </c>
      <c r="AA568" s="9">
        <v>301.57460529776603</v>
      </c>
      <c r="AB568" s="9">
        <v>311.35344692612398</v>
      </c>
      <c r="AC568" s="9">
        <v>321.25751000215701</v>
      </c>
      <c r="AD568" s="9">
        <v>331.20338283965998</v>
      </c>
      <c r="AE568" s="9">
        <v>341.49532700627498</v>
      </c>
      <c r="AF568" s="9">
        <v>352.21355862435098</v>
      </c>
      <c r="AG568" s="9">
        <v>362.36119722457198</v>
      </c>
      <c r="AH568" s="9">
        <v>366.77898834753398</v>
      </c>
      <c r="AI568" s="9">
        <v>367.14046480957899</v>
      </c>
      <c r="AJ568" s="9">
        <v>367.23804878101902</v>
      </c>
      <c r="AK568" s="9">
        <v>367.04620309569202</v>
      </c>
    </row>
    <row r="569" spans="1:37" s="9" customFormat="1" x14ac:dyDescent="0.3">
      <c r="A569" s="13" t="str">
        <f t="shared" si="9"/>
        <v>SDGbaseTRA_UrbBAU_v6_3YIXhhd-5</v>
      </c>
      <c r="B569" s="37" t="s">
        <v>220</v>
      </c>
      <c r="C569" s="8" t="s">
        <v>294</v>
      </c>
      <c r="D569" s="10" t="s">
        <v>95</v>
      </c>
      <c r="E569" s="9" t="s">
        <v>89</v>
      </c>
      <c r="F569" s="9">
        <v>238.851551034008</v>
      </c>
      <c r="G569" s="9">
        <v>231.63090329346699</v>
      </c>
      <c r="H569" s="9">
        <v>234.05602423504001</v>
      </c>
      <c r="I569" s="9">
        <v>240.50206191716799</v>
      </c>
      <c r="J569" s="9">
        <v>245.12731745348799</v>
      </c>
      <c r="K569" s="9">
        <v>250.37739111965399</v>
      </c>
      <c r="L569" s="9">
        <v>256.55050600953001</v>
      </c>
      <c r="M569" s="9">
        <v>263.23965900305501</v>
      </c>
      <c r="N569" s="9">
        <v>270.46450605048801</v>
      </c>
      <c r="O569" s="9">
        <v>278.465240537113</v>
      </c>
      <c r="P569" s="9">
        <v>287.22928996067401</v>
      </c>
      <c r="Q569" s="9">
        <v>295.94843772933802</v>
      </c>
      <c r="R569" s="9">
        <v>305.79958953821</v>
      </c>
      <c r="S569" s="9">
        <v>316.10077674608198</v>
      </c>
      <c r="T569" s="9">
        <v>326.745034528041</v>
      </c>
      <c r="U569" s="9">
        <v>338.61659574070802</v>
      </c>
      <c r="V569" s="9">
        <v>350.91941881485599</v>
      </c>
      <c r="W569" s="9">
        <v>363.22151944202801</v>
      </c>
      <c r="X569" s="9">
        <v>375.742166026559</v>
      </c>
      <c r="Y569" s="9">
        <v>387.82706583463698</v>
      </c>
      <c r="Z569" s="9">
        <v>400.00053273700303</v>
      </c>
      <c r="AA569" s="9">
        <v>412.33907963689802</v>
      </c>
      <c r="AB569" s="9">
        <v>425.28068460619602</v>
      </c>
      <c r="AC569" s="9">
        <v>438.16380742237197</v>
      </c>
      <c r="AD569" s="9">
        <v>451.31776636073999</v>
      </c>
      <c r="AE569" s="9">
        <v>464.99070646561597</v>
      </c>
      <c r="AF569" s="9">
        <v>479.24039778493</v>
      </c>
      <c r="AG569" s="9">
        <v>492.41524443523599</v>
      </c>
      <c r="AH569" s="9">
        <v>496.13550282435301</v>
      </c>
      <c r="AI569" s="9">
        <v>495.62225657302702</v>
      </c>
      <c r="AJ569" s="9">
        <v>495.1222626279</v>
      </c>
      <c r="AK569" s="9">
        <v>494.23632509596098</v>
      </c>
    </row>
    <row r="570" spans="1:37" s="9" customFormat="1" x14ac:dyDescent="0.3">
      <c r="A570" s="13" t="str">
        <f t="shared" si="9"/>
        <v>SDGbaseTRA_UrbBAU_v6_3YIXhhd-6</v>
      </c>
      <c r="B570" s="37" t="s">
        <v>220</v>
      </c>
      <c r="C570" s="8" t="s">
        <v>294</v>
      </c>
      <c r="D570" s="10" t="s">
        <v>95</v>
      </c>
      <c r="E570" s="9" t="s">
        <v>90</v>
      </c>
      <c r="F570" s="9">
        <v>288.750817049847</v>
      </c>
      <c r="G570" s="9">
        <v>276.86058889357798</v>
      </c>
      <c r="H570" s="9">
        <v>282.86857972666002</v>
      </c>
      <c r="I570" s="9">
        <v>290.17096393877898</v>
      </c>
      <c r="J570" s="9">
        <v>295.45477108560101</v>
      </c>
      <c r="K570" s="9">
        <v>301.70495730455798</v>
      </c>
      <c r="L570" s="9">
        <v>309.02225313334202</v>
      </c>
      <c r="M570" s="9">
        <v>316.91016001388402</v>
      </c>
      <c r="N570" s="9">
        <v>325.52006568959001</v>
      </c>
      <c r="O570" s="9">
        <v>334.97968067806897</v>
      </c>
      <c r="P570" s="9">
        <v>345.372363183907</v>
      </c>
      <c r="Q570" s="9">
        <v>355.62712568102597</v>
      </c>
      <c r="R570" s="9">
        <v>367.69047380749799</v>
      </c>
      <c r="S570" s="9">
        <v>379.79167880565097</v>
      </c>
      <c r="T570" s="9">
        <v>392.32957356366398</v>
      </c>
      <c r="U570" s="9">
        <v>406.45993496648401</v>
      </c>
      <c r="V570" s="9">
        <v>420.86607009241101</v>
      </c>
      <c r="W570" s="9">
        <v>435.31814869379099</v>
      </c>
      <c r="X570" s="9">
        <v>449.931243404204</v>
      </c>
      <c r="Y570" s="9">
        <v>463.82264223702202</v>
      </c>
      <c r="Z570" s="9">
        <v>478.03622791529602</v>
      </c>
      <c r="AA570" s="9">
        <v>492.24827461997302</v>
      </c>
      <c r="AB570" s="9">
        <v>507.29676742478603</v>
      </c>
      <c r="AC570" s="9">
        <v>521.96951513720398</v>
      </c>
      <c r="AD570" s="9">
        <v>537.14271404470503</v>
      </c>
      <c r="AE570" s="9">
        <v>552.97936045982999</v>
      </c>
      <c r="AF570" s="9">
        <v>569.47834593524794</v>
      </c>
      <c r="AG570" s="9">
        <v>584.27188509516998</v>
      </c>
      <c r="AH570" s="9">
        <v>586.13525326027798</v>
      </c>
      <c r="AI570" s="9">
        <v>584.47633814505195</v>
      </c>
      <c r="AJ570" s="9">
        <v>583.10655716888095</v>
      </c>
      <c r="AK570" s="9">
        <v>581.22587932829595</v>
      </c>
    </row>
    <row r="571" spans="1:37" s="9" customFormat="1" x14ac:dyDescent="0.3">
      <c r="A571" s="13" t="str">
        <f t="shared" si="9"/>
        <v>SDGbaseTRA_UrbBAU_v6_3YIXhhd-7</v>
      </c>
      <c r="B571" s="37" t="s">
        <v>220</v>
      </c>
      <c r="C571" s="8" t="s">
        <v>294</v>
      </c>
      <c r="D571" s="10" t="s">
        <v>95</v>
      </c>
      <c r="E571" s="9" t="s">
        <v>91</v>
      </c>
      <c r="F571" s="9">
        <v>412.50994654849802</v>
      </c>
      <c r="G571" s="9">
        <v>392.61309882713101</v>
      </c>
      <c r="H571" s="9">
        <v>404.51726744861998</v>
      </c>
      <c r="I571" s="9">
        <v>414.26936364799099</v>
      </c>
      <c r="J571" s="9">
        <v>421.55089958881399</v>
      </c>
      <c r="K571" s="9">
        <v>430.43063084068899</v>
      </c>
      <c r="L571" s="9">
        <v>440.77728180536099</v>
      </c>
      <c r="M571" s="9">
        <v>451.859086503848</v>
      </c>
      <c r="N571" s="9">
        <v>464.029137945939</v>
      </c>
      <c r="O571" s="9">
        <v>477.25828513371403</v>
      </c>
      <c r="P571" s="9">
        <v>491.87780232236702</v>
      </c>
      <c r="Q571" s="9">
        <v>506.22741208988901</v>
      </c>
      <c r="R571" s="9">
        <v>523.86266931053501</v>
      </c>
      <c r="S571" s="9">
        <v>540.81408884031805</v>
      </c>
      <c r="T571" s="9">
        <v>558.41204267937496</v>
      </c>
      <c r="U571" s="9">
        <v>578.38609048944795</v>
      </c>
      <c r="V571" s="9">
        <v>598.45282421603304</v>
      </c>
      <c r="W571" s="9">
        <v>618.68556524607197</v>
      </c>
      <c r="X571" s="9">
        <v>639.13217064566197</v>
      </c>
      <c r="Y571" s="9">
        <v>658.27895539158305</v>
      </c>
      <c r="Z571" s="9">
        <v>678.09843449106597</v>
      </c>
      <c r="AA571" s="9">
        <v>697.69970386237901</v>
      </c>
      <c r="AB571" s="9">
        <v>718.65676854420099</v>
      </c>
      <c r="AC571" s="9">
        <v>738.65680002667705</v>
      </c>
      <c r="AD571" s="9">
        <v>759.54952570727801</v>
      </c>
      <c r="AE571" s="9">
        <v>781.42751452763696</v>
      </c>
      <c r="AF571" s="9">
        <v>804.240018749211</v>
      </c>
      <c r="AG571" s="9">
        <v>824.28927311930204</v>
      </c>
      <c r="AH571" s="9">
        <v>824.12947615733697</v>
      </c>
      <c r="AI571" s="9">
        <v>820.60153814771104</v>
      </c>
      <c r="AJ571" s="9">
        <v>817.79935425784697</v>
      </c>
      <c r="AK571" s="9">
        <v>814.21869636494</v>
      </c>
    </row>
    <row r="572" spans="1:37" s="9" customFormat="1" x14ac:dyDescent="0.3">
      <c r="A572" s="13" t="str">
        <f t="shared" si="9"/>
        <v>SDGbaseTRA_UrbBAU_v6_3YIXhhd-8</v>
      </c>
      <c r="B572" s="37" t="s">
        <v>220</v>
      </c>
      <c r="C572" s="8" t="s">
        <v>294</v>
      </c>
      <c r="D572" s="10" t="s">
        <v>95</v>
      </c>
      <c r="E572" s="9" t="s">
        <v>92</v>
      </c>
      <c r="F572" s="9">
        <v>748.00666053083205</v>
      </c>
      <c r="G572" s="9">
        <v>704.13344388547898</v>
      </c>
      <c r="H572" s="9">
        <v>733.20304694626896</v>
      </c>
      <c r="I572" s="9">
        <v>749.49356634254502</v>
      </c>
      <c r="J572" s="9">
        <v>762.25164695358399</v>
      </c>
      <c r="K572" s="9">
        <v>778.26695034107695</v>
      </c>
      <c r="L572" s="9">
        <v>796.76904142482897</v>
      </c>
      <c r="M572" s="9">
        <v>816.417970736337</v>
      </c>
      <c r="N572" s="9">
        <v>838.12376764733006</v>
      </c>
      <c r="O572" s="9">
        <v>861.21080056313804</v>
      </c>
      <c r="P572" s="9">
        <v>887.16325628746404</v>
      </c>
      <c r="Q572" s="9">
        <v>912.56464957792105</v>
      </c>
      <c r="R572" s="9">
        <v>945.94783119314604</v>
      </c>
      <c r="S572" s="9">
        <v>975.84956358050795</v>
      </c>
      <c r="T572" s="9">
        <v>1006.98161431314</v>
      </c>
      <c r="U572" s="9">
        <v>1042.5836710287499</v>
      </c>
      <c r="V572" s="9">
        <v>1077.6554777021199</v>
      </c>
      <c r="W572" s="9">
        <v>1113.3343241264099</v>
      </c>
      <c r="X572" s="9">
        <v>1149.5093377617</v>
      </c>
      <c r="Y572" s="9">
        <v>1182.68135579318</v>
      </c>
      <c r="Z572" s="9">
        <v>1217.5334351911299</v>
      </c>
      <c r="AA572" s="9">
        <v>1251.5292256948301</v>
      </c>
      <c r="AB572" s="9">
        <v>1288.0113630303599</v>
      </c>
      <c r="AC572" s="9">
        <v>1321.95183138128</v>
      </c>
      <c r="AD572" s="9">
        <v>1357.95286628127</v>
      </c>
      <c r="AE572" s="9">
        <v>1395.83447489627</v>
      </c>
      <c r="AF572" s="9">
        <v>1435.4056011438299</v>
      </c>
      <c r="AG572" s="9">
        <v>1469.44289474486</v>
      </c>
      <c r="AH572" s="9">
        <v>1463.26467023603</v>
      </c>
      <c r="AI572" s="9">
        <v>1454.50867399615</v>
      </c>
      <c r="AJ572" s="9">
        <v>1447.7624521284999</v>
      </c>
      <c r="AK572" s="9">
        <v>1439.5625539871401</v>
      </c>
    </row>
    <row r="573" spans="1:37" s="9" customFormat="1" x14ac:dyDescent="0.3">
      <c r="A573" s="13" t="str">
        <f t="shared" si="9"/>
        <v>SDGbaseTRA_UrbBAU_v6_3YIXhhd-9</v>
      </c>
      <c r="B573" s="37" t="s">
        <v>220</v>
      </c>
      <c r="C573" s="8" t="s">
        <v>294</v>
      </c>
      <c r="D573" s="10" t="s">
        <v>95</v>
      </c>
      <c r="E573" s="9" t="s">
        <v>93</v>
      </c>
      <c r="F573" s="9">
        <v>1780.40441736312</v>
      </c>
      <c r="G573" s="9">
        <v>1655.88012671612</v>
      </c>
      <c r="H573" s="9">
        <v>1737.3383739398</v>
      </c>
      <c r="I573" s="9">
        <v>1770.4829373273601</v>
      </c>
      <c r="J573" s="9">
        <v>1801.2194336970899</v>
      </c>
      <c r="K573" s="9">
        <v>1839.43986613468</v>
      </c>
      <c r="L573" s="9">
        <v>1882.7325785252699</v>
      </c>
      <c r="M573" s="9">
        <v>1928.1634231461801</v>
      </c>
      <c r="N573" s="9">
        <v>1978.9497037149199</v>
      </c>
      <c r="O573" s="9">
        <v>2033.6465363996799</v>
      </c>
      <c r="P573" s="9">
        <v>2094.4541335346398</v>
      </c>
      <c r="Q573" s="9">
        <v>2153.87143002636</v>
      </c>
      <c r="R573" s="9">
        <v>2238.3280512153401</v>
      </c>
      <c r="S573" s="9">
        <v>2308.2367114950398</v>
      </c>
      <c r="T573" s="9">
        <v>2381.30762750739</v>
      </c>
      <c r="U573" s="9">
        <v>2465.40101086298</v>
      </c>
      <c r="V573" s="9">
        <v>2546.7742316691501</v>
      </c>
      <c r="W573" s="9">
        <v>2630.2776687953601</v>
      </c>
      <c r="X573" s="9">
        <v>2715.3798482991001</v>
      </c>
      <c r="Y573" s="9">
        <v>2792.86696175113</v>
      </c>
      <c r="Z573" s="9">
        <v>2875.9818901753301</v>
      </c>
      <c r="AA573" s="9">
        <v>2955.50479689231</v>
      </c>
      <c r="AB573" s="9">
        <v>3043.9211517655799</v>
      </c>
      <c r="AC573" s="9">
        <v>3123.55253701736</v>
      </c>
      <c r="AD573" s="9">
        <v>3206.90726626678</v>
      </c>
      <c r="AE573" s="9">
        <v>3294.5314682902199</v>
      </c>
      <c r="AF573" s="9">
        <v>3385.9393637563799</v>
      </c>
      <c r="AG573" s="9">
        <v>3463.4347403363199</v>
      </c>
      <c r="AH573" s="9">
        <v>3445.53563470477</v>
      </c>
      <c r="AI573" s="9">
        <v>3424.8498750067502</v>
      </c>
      <c r="AJ573" s="9">
        <v>3407.2519121333398</v>
      </c>
      <c r="AK573" s="9">
        <v>3385.0299082295901</v>
      </c>
    </row>
    <row r="574" spans="1:37" s="9" customFormat="1" x14ac:dyDescent="0.3">
      <c r="A574" s="13" t="str">
        <f t="shared" si="9"/>
        <v>SDGbaseTRA_UrbBAU_v6_3C_YIXtotal</v>
      </c>
      <c r="B574" s="37" t="s">
        <v>220</v>
      </c>
      <c r="C574" s="8" t="s">
        <v>294</v>
      </c>
      <c r="D574" s="10" t="s">
        <v>222</v>
      </c>
      <c r="E574" s="9" t="s">
        <v>1</v>
      </c>
      <c r="F574" s="9">
        <v>5873.1705617471598</v>
      </c>
      <c r="G574" s="9">
        <v>5528.8260707352902</v>
      </c>
      <c r="H574" s="9">
        <v>5697.9173378133601</v>
      </c>
      <c r="I574" s="9">
        <v>5816.2608000882501</v>
      </c>
      <c r="J574" s="9">
        <v>5925.2815744959098</v>
      </c>
      <c r="K574" s="9">
        <v>6052.0596976877396</v>
      </c>
      <c r="L574" s="9">
        <v>6194.7856555173803</v>
      </c>
      <c r="M574" s="9">
        <v>6341.07162193361</v>
      </c>
      <c r="N574" s="9">
        <v>6503.0593053010198</v>
      </c>
      <c r="O574" s="9">
        <v>6688.9821004247497</v>
      </c>
      <c r="P574" s="9">
        <v>6889.9217186629203</v>
      </c>
      <c r="Q574" s="9">
        <v>7089.3066564560804</v>
      </c>
      <c r="R574" s="9">
        <v>7353.2837082320402</v>
      </c>
      <c r="S574" s="9">
        <v>7588.7021602474197</v>
      </c>
      <c r="T574" s="9">
        <v>7834.3312355222897</v>
      </c>
      <c r="U574" s="9">
        <v>8113.1410806613503</v>
      </c>
      <c r="V574" s="9">
        <v>8385.3408947266507</v>
      </c>
      <c r="W574" s="9">
        <v>8665.3432626043505</v>
      </c>
      <c r="X574" s="9">
        <v>8955.3173093669393</v>
      </c>
      <c r="Y574" s="9">
        <v>9229.61799816044</v>
      </c>
      <c r="Z574" s="9">
        <v>9520.9742026672102</v>
      </c>
      <c r="AA574" s="9">
        <v>9803.1347300776306</v>
      </c>
      <c r="AB574" s="9">
        <v>10117.4306729744</v>
      </c>
      <c r="AC574" s="9">
        <v>10411.464195759299</v>
      </c>
      <c r="AD574" s="9">
        <v>10707.831212154801</v>
      </c>
      <c r="AE574" s="9">
        <v>11015.3002286996</v>
      </c>
      <c r="AF574" s="9">
        <v>11333.8536355039</v>
      </c>
      <c r="AG574" s="9">
        <v>11643.1194425415</v>
      </c>
      <c r="AH574" s="9">
        <v>11706.473211255099</v>
      </c>
      <c r="AI574" s="9">
        <v>11725.525065223201</v>
      </c>
      <c r="AJ574" s="9">
        <v>11738.354244955501</v>
      </c>
      <c r="AK574" s="9">
        <v>11730.254294038299</v>
      </c>
    </row>
    <row r="575" spans="1:37" s="9" customFormat="1" x14ac:dyDescent="0.3">
      <c r="A575" s="13" t="str">
        <f t="shared" si="9"/>
        <v>SDGbaseTRA_UrbBAU_v6_3TINSXent-n</v>
      </c>
      <c r="B575" s="37" t="s">
        <v>220</v>
      </c>
      <c r="C575" s="8" t="s">
        <v>294</v>
      </c>
      <c r="D575" s="10" t="s">
        <v>94</v>
      </c>
      <c r="E575" s="9" t="s">
        <v>82</v>
      </c>
      <c r="F575" s="9">
        <v>0.142864130737414</v>
      </c>
      <c r="G575" s="9">
        <v>0.15072710391247801</v>
      </c>
      <c r="H575" s="9">
        <v>0.14482377165093799</v>
      </c>
      <c r="I575" s="9">
        <v>0.162119736431901</v>
      </c>
      <c r="J575" s="9">
        <v>0.16014826453641201</v>
      </c>
      <c r="K575" s="9">
        <v>0.15848072393469201</v>
      </c>
      <c r="L575" s="9">
        <v>0.157168431385418</v>
      </c>
      <c r="M575" s="9">
        <v>0.156164668617121</v>
      </c>
      <c r="N575" s="9">
        <v>0.15501055313621301</v>
      </c>
      <c r="O575" s="9">
        <v>0.15393653249425901</v>
      </c>
      <c r="P575" s="9">
        <v>0.15282591734521001</v>
      </c>
      <c r="Q575" s="9">
        <v>0.15182040531229199</v>
      </c>
      <c r="R575" s="9">
        <v>0.137919920424277</v>
      </c>
      <c r="S575" s="9">
        <v>0.136148853130974</v>
      </c>
      <c r="T575" s="9">
        <v>0.13404188406842801</v>
      </c>
      <c r="U575" s="9">
        <v>0.13117026261737999</v>
      </c>
      <c r="V575" s="9">
        <v>0.12913550993596001</v>
      </c>
      <c r="W575" s="9">
        <v>0.12691588705701601</v>
      </c>
      <c r="X575" s="9">
        <v>0.12458992265734301</v>
      </c>
      <c r="Y575" s="9">
        <v>0.122725460529039</v>
      </c>
      <c r="Z575" s="9">
        <v>0.12044655885308</v>
      </c>
      <c r="AA575" s="9">
        <v>0.11885208545357</v>
      </c>
      <c r="AB575" s="9">
        <v>0.11586310896013099</v>
      </c>
      <c r="AC575" s="9">
        <v>0.114167084717921</v>
      </c>
      <c r="AD575" s="9">
        <v>0.11302789649395199</v>
      </c>
      <c r="AE575" s="9">
        <v>0.11192334665015399</v>
      </c>
      <c r="AF575" s="9">
        <v>0.11081046734021401</v>
      </c>
      <c r="AG575" s="9">
        <v>0.109767716701949</v>
      </c>
      <c r="AH575" s="9">
        <v>0.111817280701557</v>
      </c>
      <c r="AI575" s="9">
        <v>0.114139103388194</v>
      </c>
      <c r="AJ575" s="9">
        <v>0.117320586959381</v>
      </c>
      <c r="AK575" s="9">
        <v>0.121309753009363</v>
      </c>
    </row>
    <row r="576" spans="1:37" s="9" customFormat="1" x14ac:dyDescent="0.3">
      <c r="A576" s="13" t="str">
        <f t="shared" si="9"/>
        <v>SDGbaseTRA_UrbBAU_v6_3TINSXent-e</v>
      </c>
      <c r="B576" s="37" t="s">
        <v>220</v>
      </c>
      <c r="C576" s="8" t="s">
        <v>294</v>
      </c>
      <c r="D576" s="10" t="s">
        <v>94</v>
      </c>
      <c r="E576" s="9" t="s">
        <v>83</v>
      </c>
      <c r="F576" s="9">
        <v>0.11192563891369001</v>
      </c>
      <c r="G576" s="9">
        <v>0.117320315725447</v>
      </c>
      <c r="H576" s="9">
        <v>0.121101213556704</v>
      </c>
      <c r="I576" s="9">
        <v>0.121113339990675</v>
      </c>
      <c r="J576" s="9">
        <v>0.121115869488804</v>
      </c>
      <c r="K576" s="9">
        <v>0.121376954940924</v>
      </c>
      <c r="L576" s="9">
        <v>0.12145363875832001</v>
      </c>
      <c r="M576" s="9">
        <v>0.12144702626661801</v>
      </c>
      <c r="N576" s="9">
        <v>0.12101053159285401</v>
      </c>
      <c r="O576" s="9">
        <v>0.12081575914635199</v>
      </c>
      <c r="P576" s="9">
        <v>0.120138245527736</v>
      </c>
      <c r="Q576" s="9">
        <v>0.11937030542361</v>
      </c>
      <c r="R576" s="9">
        <v>0.119445631913956</v>
      </c>
      <c r="S576" s="9">
        <v>0.119104295159894</v>
      </c>
      <c r="T576" s="9">
        <v>0.118739037607607</v>
      </c>
      <c r="U576" s="9">
        <v>0.118252293555985</v>
      </c>
      <c r="V576" s="9">
        <v>0.117750604688507</v>
      </c>
      <c r="W576" s="9">
        <v>0.117452918653376</v>
      </c>
      <c r="X576" s="9">
        <v>0.11722289343226799</v>
      </c>
      <c r="Y576" s="9">
        <v>0.116523677552528</v>
      </c>
      <c r="Z576" s="9">
        <v>0.115771998071293</v>
      </c>
      <c r="AA576" s="9">
        <v>0.11518186918881999</v>
      </c>
      <c r="AB576" s="9">
        <v>0.11472551017996301</v>
      </c>
      <c r="AC576" s="9">
        <v>0.114200768105348</v>
      </c>
      <c r="AD576" s="9">
        <v>0.11376241035972</v>
      </c>
      <c r="AE576" s="9">
        <v>0.11333921808339099</v>
      </c>
      <c r="AF576" s="9">
        <v>0.113004153945599</v>
      </c>
      <c r="AG576" s="9">
        <v>0.11267844181930101</v>
      </c>
      <c r="AH576" s="9">
        <v>0.11248567919029701</v>
      </c>
      <c r="AI576" s="9">
        <v>0.11207918184259601</v>
      </c>
      <c r="AJ576" s="9">
        <v>0.11184543080731101</v>
      </c>
      <c r="AK576" s="9">
        <v>0.111661197301558</v>
      </c>
    </row>
    <row r="577" spans="1:37" s="9" customFormat="1" x14ac:dyDescent="0.3">
      <c r="A577" s="13" t="str">
        <f t="shared" si="9"/>
        <v>SDGbaseTRA_UrbBAU_v6_3TINSXhhd-0</v>
      </c>
      <c r="B577" s="37" t="s">
        <v>220</v>
      </c>
      <c r="C577" s="8" t="s">
        <v>294</v>
      </c>
      <c r="D577" s="10" t="s">
        <v>94</v>
      </c>
      <c r="E577" s="9" t="s">
        <v>84</v>
      </c>
      <c r="F577" s="9">
        <v>6.0836643334161297E-4</v>
      </c>
      <c r="G577" s="9">
        <v>6.4184977795374602E-4</v>
      </c>
      <c r="H577" s="9">
        <v>6.1671128359079997E-4</v>
      </c>
      <c r="I577" s="9">
        <v>6.9036368888585802E-4</v>
      </c>
      <c r="J577" s="9">
        <v>6.8196844092517498E-4</v>
      </c>
      <c r="K577" s="9">
        <v>6.7486745829240197E-4</v>
      </c>
      <c r="L577" s="9">
        <v>6.6927924844905999E-4</v>
      </c>
      <c r="M577" s="9">
        <v>6.6500486840934299E-4</v>
      </c>
      <c r="N577" s="9">
        <v>6.6009023287726804E-4</v>
      </c>
      <c r="O577" s="9">
        <v>6.5551666988397997E-4</v>
      </c>
      <c r="P577" s="9">
        <v>6.5078727443260002E-4</v>
      </c>
      <c r="Q577" s="9">
        <v>6.4650544549848805E-4</v>
      </c>
      <c r="R577" s="9">
        <v>5.8731222248972303E-4</v>
      </c>
      <c r="S577" s="9">
        <v>5.7977038571716997E-4</v>
      </c>
      <c r="T577" s="9">
        <v>5.7079815979715605E-4</v>
      </c>
      <c r="U577" s="9">
        <v>5.5856977207656704E-4</v>
      </c>
      <c r="V577" s="9">
        <v>5.4990506847810497E-4</v>
      </c>
      <c r="W577" s="9">
        <v>5.4045312246744296E-4</v>
      </c>
      <c r="X577" s="9">
        <v>5.3054833629788E-4</v>
      </c>
      <c r="Y577" s="9">
        <v>5.22608791422502E-4</v>
      </c>
      <c r="Z577" s="9">
        <v>5.1290439789622401E-4</v>
      </c>
      <c r="AA577" s="9">
        <v>5.0611456783026599E-4</v>
      </c>
      <c r="AB577" s="9">
        <v>4.9338646845731695E-4</v>
      </c>
      <c r="AC577" s="9">
        <v>4.8616417427526298E-4</v>
      </c>
      <c r="AD577" s="9">
        <v>4.8131310426592898E-4</v>
      </c>
      <c r="AE577" s="9">
        <v>4.76609536951596E-4</v>
      </c>
      <c r="AF577" s="9">
        <v>4.7187050029201099E-4</v>
      </c>
      <c r="AG577" s="9">
        <v>4.6743008170816201E-4</v>
      </c>
      <c r="AH577" s="9">
        <v>4.7615789575043401E-4</v>
      </c>
      <c r="AI577" s="9">
        <v>4.8604501966946099E-4</v>
      </c>
      <c r="AJ577" s="9">
        <v>4.9959291166863304E-4</v>
      </c>
      <c r="AK577" s="9">
        <v>5.1658020392116597E-4</v>
      </c>
    </row>
    <row r="578" spans="1:37" s="9" customFormat="1" x14ac:dyDescent="0.3">
      <c r="A578" s="13" t="str">
        <f t="shared" si="9"/>
        <v>SDGbaseTRA_UrbBAU_v6_3TINSXhhd-1</v>
      </c>
      <c r="B578" s="37" t="s">
        <v>220</v>
      </c>
      <c r="C578" s="8" t="s">
        <v>294</v>
      </c>
      <c r="D578" s="10" t="s">
        <v>94</v>
      </c>
      <c r="E578" s="9" t="s">
        <v>85</v>
      </c>
      <c r="F578" s="9">
        <v>2.9886761076487302E-3</v>
      </c>
      <c r="G578" s="9">
        <v>3.1531672218258998E-3</v>
      </c>
      <c r="H578" s="9">
        <v>3.0296712264911798E-3</v>
      </c>
      <c r="I578" s="9">
        <v>3.3914977990622199E-3</v>
      </c>
      <c r="J578" s="9">
        <v>3.35025516504487E-3</v>
      </c>
      <c r="K578" s="9">
        <v>3.3153707003507099E-3</v>
      </c>
      <c r="L578" s="9">
        <v>3.2879179213603301E-3</v>
      </c>
      <c r="M578" s="9">
        <v>3.2669194957967601E-3</v>
      </c>
      <c r="N578" s="9">
        <v>3.2427757351409601E-3</v>
      </c>
      <c r="O578" s="9">
        <v>3.2203075354043801E-3</v>
      </c>
      <c r="P578" s="9">
        <v>3.1970737892064501E-3</v>
      </c>
      <c r="Q578" s="9">
        <v>3.1760387696211901E-3</v>
      </c>
      <c r="R578" s="9">
        <v>2.8852446649590101E-3</v>
      </c>
      <c r="S578" s="9">
        <v>2.84819445116123E-3</v>
      </c>
      <c r="T578" s="9">
        <v>2.8041172705013098E-3</v>
      </c>
      <c r="U578" s="9">
        <v>2.7440437851793701E-3</v>
      </c>
      <c r="V578" s="9">
        <v>2.7014773491541399E-3</v>
      </c>
      <c r="W578" s="9">
        <v>2.65504348342972E-3</v>
      </c>
      <c r="X578" s="9">
        <v>2.6063849839664801E-3</v>
      </c>
      <c r="Y578" s="9">
        <v>2.5673809779256599E-3</v>
      </c>
      <c r="Z578" s="9">
        <v>2.5197069935852202E-3</v>
      </c>
      <c r="AA578" s="9">
        <v>2.4863510813344101E-3</v>
      </c>
      <c r="AB578" s="9">
        <v>2.4238225770197002E-3</v>
      </c>
      <c r="AC578" s="9">
        <v>2.3883422426148799E-3</v>
      </c>
      <c r="AD578" s="9">
        <v>2.36451075577828E-3</v>
      </c>
      <c r="AE578" s="9">
        <v>2.34140389434794E-3</v>
      </c>
      <c r="AF578" s="9">
        <v>2.3181227828025599E-3</v>
      </c>
      <c r="AG578" s="9">
        <v>2.29630872145838E-3</v>
      </c>
      <c r="AH578" s="9">
        <v>2.3391850600168501E-3</v>
      </c>
      <c r="AI578" s="9">
        <v>2.3877568812230398E-3</v>
      </c>
      <c r="AJ578" s="9">
        <v>2.4543125931831698E-3</v>
      </c>
      <c r="AK578" s="9">
        <v>2.5377647880878598E-3</v>
      </c>
    </row>
    <row r="579" spans="1:37" s="9" customFormat="1" x14ac:dyDescent="0.3">
      <c r="A579" s="13" t="str">
        <f t="shared" si="9"/>
        <v>SDGbaseTRA_UrbBAU_v6_3TINSXhhd-2</v>
      </c>
      <c r="B579" s="37" t="s">
        <v>220</v>
      </c>
      <c r="C579" s="8" t="s">
        <v>294</v>
      </c>
      <c r="D579" s="10" t="s">
        <v>94</v>
      </c>
      <c r="E579" s="9" t="s">
        <v>86</v>
      </c>
      <c r="F579" s="9">
        <v>6.7879160890469302E-3</v>
      </c>
      <c r="G579" s="9">
        <v>7.1615102293813397E-3</v>
      </c>
      <c r="H579" s="9">
        <v>6.8810246814934202E-3</v>
      </c>
      <c r="I579" s="9">
        <v>7.7028094024362602E-3</v>
      </c>
      <c r="J579" s="9">
        <v>7.6091386681169304E-3</v>
      </c>
      <c r="K579" s="9">
        <v>7.52990866421258E-3</v>
      </c>
      <c r="L579" s="9">
        <v>7.4675575919034504E-3</v>
      </c>
      <c r="M579" s="9">
        <v>7.41986572260707E-3</v>
      </c>
      <c r="N579" s="9">
        <v>7.3650301315127398E-3</v>
      </c>
      <c r="O579" s="9">
        <v>7.3140000937359203E-3</v>
      </c>
      <c r="P579" s="9">
        <v>7.2612313378926296E-3</v>
      </c>
      <c r="Q579" s="9">
        <v>7.2134563556656697E-3</v>
      </c>
      <c r="R579" s="9">
        <v>6.5530013881040803E-3</v>
      </c>
      <c r="S579" s="9">
        <v>6.4688525097433697E-3</v>
      </c>
      <c r="T579" s="9">
        <v>6.3687439021751597E-3</v>
      </c>
      <c r="U579" s="9">
        <v>6.2323043004099904E-3</v>
      </c>
      <c r="V579" s="9">
        <v>6.1356269137415997E-3</v>
      </c>
      <c r="W579" s="9">
        <v>6.0301657754435398E-3</v>
      </c>
      <c r="X579" s="9">
        <v>5.91965202306484E-3</v>
      </c>
      <c r="Y579" s="9">
        <v>5.8310656689057102E-3</v>
      </c>
      <c r="Z579" s="9">
        <v>5.7227880126728302E-3</v>
      </c>
      <c r="AA579" s="9">
        <v>5.6470296570130399E-3</v>
      </c>
      <c r="AB579" s="9">
        <v>5.5050141515209103E-3</v>
      </c>
      <c r="AC579" s="9">
        <v>5.4244308015862002E-3</v>
      </c>
      <c r="AD579" s="9">
        <v>5.3703044505122198E-3</v>
      </c>
      <c r="AE579" s="9">
        <v>5.3178238768919802E-3</v>
      </c>
      <c r="AF579" s="9">
        <v>5.2649475429953803E-3</v>
      </c>
      <c r="AG579" s="9">
        <v>5.2154032080236803E-3</v>
      </c>
      <c r="AH579" s="9">
        <v>5.3127843802208497E-3</v>
      </c>
      <c r="AI579" s="9">
        <v>5.4231013221142897E-3</v>
      </c>
      <c r="AJ579" s="9">
        <v>5.5742634326087998E-3</v>
      </c>
      <c r="AK579" s="9">
        <v>5.7638010324084898E-3</v>
      </c>
    </row>
    <row r="580" spans="1:37" s="9" customFormat="1" x14ac:dyDescent="0.3">
      <c r="A580" s="13" t="str">
        <f t="shared" si="9"/>
        <v>SDGbaseTRA_UrbBAU_v6_3TINSXhhd-3</v>
      </c>
      <c r="B580" s="37" t="s">
        <v>220</v>
      </c>
      <c r="C580" s="8" t="s">
        <v>294</v>
      </c>
      <c r="D580" s="10" t="s">
        <v>94</v>
      </c>
      <c r="E580" s="9" t="s">
        <v>87</v>
      </c>
      <c r="F580" s="9">
        <v>9.7949774025556605E-3</v>
      </c>
      <c r="G580" s="9">
        <v>1.0334074544398501E-2</v>
      </c>
      <c r="H580" s="9">
        <v>9.9293333000355297E-3</v>
      </c>
      <c r="I580" s="9">
        <v>1.11151703973021E-2</v>
      </c>
      <c r="J580" s="9">
        <v>1.0980003336722201E-2</v>
      </c>
      <c r="K580" s="9">
        <v>1.08656742719543E-2</v>
      </c>
      <c r="L580" s="9">
        <v>1.07757015415763E-2</v>
      </c>
      <c r="M580" s="9">
        <v>1.0706882072418499E-2</v>
      </c>
      <c r="N580" s="9">
        <v>1.06277541974887E-2</v>
      </c>
      <c r="O580" s="9">
        <v>1.0554117744053401E-2</v>
      </c>
      <c r="P580" s="9">
        <v>1.04779723167453E-2</v>
      </c>
      <c r="Q580" s="9">
        <v>1.04090329154326E-2</v>
      </c>
      <c r="R580" s="9">
        <v>9.4559949882274605E-3</v>
      </c>
      <c r="S580" s="9">
        <v>9.3345679767099995E-3</v>
      </c>
      <c r="T580" s="9">
        <v>9.1901110423511408E-3</v>
      </c>
      <c r="U580" s="9">
        <v>8.9932284080281692E-3</v>
      </c>
      <c r="V580" s="9">
        <v>8.8537227305449905E-3</v>
      </c>
      <c r="W580" s="9">
        <v>8.7015420829099493E-3</v>
      </c>
      <c r="X580" s="9">
        <v>8.5420705023698598E-3</v>
      </c>
      <c r="Y580" s="9">
        <v>8.4142402042815308E-3</v>
      </c>
      <c r="Z580" s="9">
        <v>8.2579953158616708E-3</v>
      </c>
      <c r="AA580" s="9">
        <v>8.1486758576040305E-3</v>
      </c>
      <c r="AB580" s="9">
        <v>7.9437471688073701E-3</v>
      </c>
      <c r="AC580" s="9">
        <v>7.8274652228804906E-3</v>
      </c>
      <c r="AD580" s="9">
        <v>7.7493607828495997E-3</v>
      </c>
      <c r="AE580" s="9">
        <v>7.6736312025320001E-3</v>
      </c>
      <c r="AF580" s="9">
        <v>7.5973305404246098E-3</v>
      </c>
      <c r="AG580" s="9">
        <v>7.5258380185721898E-3</v>
      </c>
      <c r="AH580" s="9">
        <v>7.6663591639518098E-3</v>
      </c>
      <c r="AI580" s="9">
        <v>7.8255467812300104E-3</v>
      </c>
      <c r="AJ580" s="9">
        <v>8.0436740292580897E-3</v>
      </c>
      <c r="AK580" s="9">
        <v>8.3171771901965896E-3</v>
      </c>
    </row>
    <row r="581" spans="1:37" s="9" customFormat="1" x14ac:dyDescent="0.3">
      <c r="A581" s="13" t="str">
        <f t="shared" si="9"/>
        <v>SDGbaseTRA_UrbBAU_v6_3TINSXhhd-4</v>
      </c>
      <c r="B581" s="37" t="s">
        <v>220</v>
      </c>
      <c r="C581" s="8" t="s">
        <v>294</v>
      </c>
      <c r="D581" s="10" t="s">
        <v>94</v>
      </c>
      <c r="E581" s="9" t="s">
        <v>88</v>
      </c>
      <c r="F581" s="9">
        <v>1.9419697097842002E-2</v>
      </c>
      <c r="G581" s="9">
        <v>2.0488520717513701E-2</v>
      </c>
      <c r="H581" s="9">
        <v>1.9686073499011299E-2</v>
      </c>
      <c r="I581" s="9">
        <v>2.2037135290126901E-2</v>
      </c>
      <c r="J581" s="9">
        <v>2.1769150674777499E-2</v>
      </c>
      <c r="K581" s="9">
        <v>2.15424798292136E-2</v>
      </c>
      <c r="L581" s="9">
        <v>2.1364098287645399E-2</v>
      </c>
      <c r="M581" s="9">
        <v>2.1227655579314501E-2</v>
      </c>
      <c r="N581" s="9">
        <v>2.1070775241652101E-2</v>
      </c>
      <c r="O581" s="9">
        <v>2.0924782294172401E-2</v>
      </c>
      <c r="P581" s="9">
        <v>2.0773815009572899E-2</v>
      </c>
      <c r="Q581" s="9">
        <v>2.0637134522274201E-2</v>
      </c>
      <c r="R581" s="9">
        <v>1.8747624506725999E-2</v>
      </c>
      <c r="S581" s="9">
        <v>1.8506881149067601E-2</v>
      </c>
      <c r="T581" s="9">
        <v>1.8220478251592401E-2</v>
      </c>
      <c r="U581" s="9">
        <v>1.7830135220890699E-2</v>
      </c>
      <c r="V581" s="9">
        <v>1.7553548778036301E-2</v>
      </c>
      <c r="W581" s="9">
        <v>1.7251832708674301E-2</v>
      </c>
      <c r="X581" s="9">
        <v>1.6935661505558499E-2</v>
      </c>
      <c r="Y581" s="9">
        <v>1.6682222874038002E-2</v>
      </c>
      <c r="Z581" s="9">
        <v>1.6372448966920299E-2</v>
      </c>
      <c r="AA581" s="9">
        <v>1.61557102478995E-2</v>
      </c>
      <c r="AB581" s="9">
        <v>1.5749414980663599E-2</v>
      </c>
      <c r="AC581" s="9">
        <v>1.5518872318333401E-2</v>
      </c>
      <c r="AD581" s="9">
        <v>1.53640210610333E-2</v>
      </c>
      <c r="AE581" s="9">
        <v>1.52138782415943E-2</v>
      </c>
      <c r="AF581" s="9">
        <v>1.50626031876019E-2</v>
      </c>
      <c r="AG581" s="9">
        <v>1.49208608171833E-2</v>
      </c>
      <c r="AH581" s="9">
        <v>1.51994605679694E-2</v>
      </c>
      <c r="AI581" s="9">
        <v>1.55150687817117E-2</v>
      </c>
      <c r="AJ581" s="9">
        <v>1.5947531758575901E-2</v>
      </c>
      <c r="AK581" s="9">
        <v>1.6489784008983498E-2</v>
      </c>
    </row>
    <row r="582" spans="1:37" s="9" customFormat="1" x14ac:dyDescent="0.3">
      <c r="A582" s="13" t="str">
        <f t="shared" si="9"/>
        <v>SDGbaseTRA_UrbBAU_v6_3TINSXhhd-5</v>
      </c>
      <c r="B582" s="37" t="s">
        <v>220</v>
      </c>
      <c r="C582" s="8" t="s">
        <v>294</v>
      </c>
      <c r="D582" s="10" t="s">
        <v>94</v>
      </c>
      <c r="E582" s="9" t="s">
        <v>89</v>
      </c>
      <c r="F582" s="9">
        <v>3.8796839737101602E-2</v>
      </c>
      <c r="G582" s="9">
        <v>4.0932144859174298E-2</v>
      </c>
      <c r="H582" s="9">
        <v>3.9329008827255103E-2</v>
      </c>
      <c r="I582" s="9">
        <v>4.4025980506080899E-2</v>
      </c>
      <c r="J582" s="9">
        <v>4.3490598524110101E-2</v>
      </c>
      <c r="K582" s="9">
        <v>4.3037753537199297E-2</v>
      </c>
      <c r="L582" s="9">
        <v>4.2681381342697999E-2</v>
      </c>
      <c r="M582" s="9">
        <v>4.2408794913496903E-2</v>
      </c>
      <c r="N582" s="9">
        <v>4.2095378010794098E-2</v>
      </c>
      <c r="O582" s="9">
        <v>4.1803712030694301E-2</v>
      </c>
      <c r="P582" s="9">
        <v>4.15021082774625E-2</v>
      </c>
      <c r="Q582" s="9">
        <v>4.1229046810558799E-2</v>
      </c>
      <c r="R582" s="9">
        <v>3.7454167269419601E-2</v>
      </c>
      <c r="S582" s="9">
        <v>3.6973208096729798E-2</v>
      </c>
      <c r="T582" s="9">
        <v>3.6401029897570901E-2</v>
      </c>
      <c r="U582" s="9">
        <v>3.5621199191346098E-2</v>
      </c>
      <c r="V582" s="9">
        <v>3.5068632395644499E-2</v>
      </c>
      <c r="W582" s="9">
        <v>3.4465861408515298E-2</v>
      </c>
      <c r="X582" s="9">
        <v>3.3834211829451198E-2</v>
      </c>
      <c r="Y582" s="9">
        <v>3.3327889927519901E-2</v>
      </c>
      <c r="Z582" s="9">
        <v>3.2709020919526897E-2</v>
      </c>
      <c r="AA582" s="9">
        <v>3.22760184153272E-2</v>
      </c>
      <c r="AB582" s="9">
        <v>3.1464318209690402E-2</v>
      </c>
      <c r="AC582" s="9">
        <v>3.1003738055931901E-2</v>
      </c>
      <c r="AD582" s="9">
        <v>3.0694374882351001E-2</v>
      </c>
      <c r="AE582" s="9">
        <v>3.0394418252239201E-2</v>
      </c>
      <c r="AF582" s="9">
        <v>3.0092199633469398E-2</v>
      </c>
      <c r="AG582" s="9">
        <v>2.9809025488400299E-2</v>
      </c>
      <c r="AH582" s="9">
        <v>3.0365614497128698E-2</v>
      </c>
      <c r="AI582" s="9">
        <v>3.09961393321504E-2</v>
      </c>
      <c r="AJ582" s="9">
        <v>3.1860117628095402E-2</v>
      </c>
      <c r="AK582" s="9">
        <v>3.2943433889224202E-2</v>
      </c>
    </row>
    <row r="583" spans="1:37" s="9" customFormat="1" x14ac:dyDescent="0.3">
      <c r="A583" s="13" t="str">
        <f t="shared" si="9"/>
        <v>SDGbaseTRA_UrbBAU_v6_3TINSXhhd-6</v>
      </c>
      <c r="B583" s="37" t="s">
        <v>220</v>
      </c>
      <c r="C583" s="8" t="s">
        <v>294</v>
      </c>
      <c r="D583" s="10" t="s">
        <v>94</v>
      </c>
      <c r="E583" s="9" t="s">
        <v>90</v>
      </c>
      <c r="F583" s="9">
        <v>5.1928687272677798E-2</v>
      </c>
      <c r="G583" s="9">
        <v>5.4786744595632902E-2</v>
      </c>
      <c r="H583" s="9">
        <v>5.2640983491751198E-2</v>
      </c>
      <c r="I583" s="9">
        <v>5.8927773195743903E-2</v>
      </c>
      <c r="J583" s="9">
        <v>5.82111766154986E-2</v>
      </c>
      <c r="K583" s="9">
        <v>5.7605053903797797E-2</v>
      </c>
      <c r="L583" s="9">
        <v>5.7128057829696099E-2</v>
      </c>
      <c r="M583" s="9">
        <v>5.67632070961561E-2</v>
      </c>
      <c r="N583" s="9">
        <v>5.6343705702942302E-2</v>
      </c>
      <c r="O583" s="9">
        <v>5.5953317424563602E-2</v>
      </c>
      <c r="P583" s="9">
        <v>5.5549627663839501E-2</v>
      </c>
      <c r="Q583" s="9">
        <v>5.5184141102318097E-2</v>
      </c>
      <c r="R583" s="9">
        <v>5.0131550724489903E-2</v>
      </c>
      <c r="S583" s="9">
        <v>4.9487797813764903E-2</v>
      </c>
      <c r="T583" s="9">
        <v>4.8721950312523798E-2</v>
      </c>
      <c r="U583" s="9">
        <v>4.7678164650276002E-2</v>
      </c>
      <c r="V583" s="9">
        <v>4.69385665712546E-2</v>
      </c>
      <c r="W583" s="9">
        <v>4.6131771319367298E-2</v>
      </c>
      <c r="X583" s="9">
        <v>4.5286322729195097E-2</v>
      </c>
      <c r="Y583" s="9">
        <v>4.4608622383470797E-2</v>
      </c>
      <c r="Z583" s="9">
        <v>4.3780280295235299E-2</v>
      </c>
      <c r="AA583" s="9">
        <v>4.3200716285524202E-2</v>
      </c>
      <c r="AB583" s="9">
        <v>4.2114274034884901E-2</v>
      </c>
      <c r="AC583" s="9">
        <v>4.1497798002545799E-2</v>
      </c>
      <c r="AD583" s="9">
        <v>4.1083722413929498E-2</v>
      </c>
      <c r="AE583" s="9">
        <v>4.06822372895266E-2</v>
      </c>
      <c r="AF583" s="9">
        <v>4.0277724544138797E-2</v>
      </c>
      <c r="AG583" s="9">
        <v>3.9898702389181501E-2</v>
      </c>
      <c r="AH583" s="9">
        <v>4.0643684115304599E-2</v>
      </c>
      <c r="AI583" s="9">
        <v>4.1487627264146697E-2</v>
      </c>
      <c r="AJ583" s="9">
        <v>4.2644042555794799E-2</v>
      </c>
      <c r="AK583" s="9">
        <v>4.4094036723295503E-2</v>
      </c>
    </row>
    <row r="584" spans="1:37" s="9" customFormat="1" x14ac:dyDescent="0.3">
      <c r="A584" s="13" t="str">
        <f t="shared" si="9"/>
        <v>SDGbaseTRA_UrbBAU_v6_3TINSXhhd-7</v>
      </c>
      <c r="B584" s="37" t="s">
        <v>220</v>
      </c>
      <c r="C584" s="8" t="s">
        <v>294</v>
      </c>
      <c r="D584" s="10" t="s">
        <v>94</v>
      </c>
      <c r="E584" s="9" t="s">
        <v>91</v>
      </c>
      <c r="F584" s="9">
        <v>8.3778850459242493E-2</v>
      </c>
      <c r="G584" s="9">
        <v>8.8389880886544606E-2</v>
      </c>
      <c r="H584" s="9">
        <v>8.4928029488297793E-2</v>
      </c>
      <c r="I584" s="9">
        <v>9.5070785685737305E-2</v>
      </c>
      <c r="J584" s="9">
        <v>9.3914668690115902E-2</v>
      </c>
      <c r="K584" s="9">
        <v>9.2936784081095694E-2</v>
      </c>
      <c r="L584" s="9">
        <v>9.21672251941313E-2</v>
      </c>
      <c r="M584" s="9">
        <v>9.1578595351833603E-2</v>
      </c>
      <c r="N584" s="9">
        <v>9.0901795179578096E-2</v>
      </c>
      <c r="O584" s="9">
        <v>9.0271964484601994E-2</v>
      </c>
      <c r="P584" s="9">
        <v>8.9620673919364804E-2</v>
      </c>
      <c r="Q584" s="9">
        <v>8.9031018266566703E-2</v>
      </c>
      <c r="R584" s="9">
        <v>8.0879450488494195E-2</v>
      </c>
      <c r="S584" s="9">
        <v>7.9840855418233603E-2</v>
      </c>
      <c r="T584" s="9">
        <v>7.8605279734534794E-2</v>
      </c>
      <c r="U584" s="9">
        <v>7.69212940981822E-2</v>
      </c>
      <c r="V584" s="9">
        <v>7.5728067780615999E-2</v>
      </c>
      <c r="W584" s="9">
        <v>7.4426429277724707E-2</v>
      </c>
      <c r="X584" s="9">
        <v>7.3062429632716905E-2</v>
      </c>
      <c r="Y584" s="9">
        <v>7.1969065657931597E-2</v>
      </c>
      <c r="Z584" s="9">
        <v>7.0632664675083598E-2</v>
      </c>
      <c r="AA584" s="9">
        <v>6.9697628375663304E-2</v>
      </c>
      <c r="AB584" s="9">
        <v>6.79448230263901E-2</v>
      </c>
      <c r="AC584" s="9">
        <v>6.6950234931902705E-2</v>
      </c>
      <c r="AD584" s="9">
        <v>6.6282188462636102E-2</v>
      </c>
      <c r="AE584" s="9">
        <v>6.5634454733879896E-2</v>
      </c>
      <c r="AF584" s="9">
        <v>6.4981836411427296E-2</v>
      </c>
      <c r="AG584" s="9">
        <v>6.4370343155832094E-2</v>
      </c>
      <c r="AH584" s="9">
        <v>6.5572255215232494E-2</v>
      </c>
      <c r="AI584" s="9">
        <v>6.6933826041362901E-2</v>
      </c>
      <c r="AJ584" s="9">
        <v>6.8799522034886595E-2</v>
      </c>
      <c r="AK584" s="9">
        <v>7.1138861827587399E-2</v>
      </c>
    </row>
    <row r="585" spans="1:37" s="9" customFormat="1" x14ac:dyDescent="0.3">
      <c r="A585" s="13" t="str">
        <f t="shared" si="9"/>
        <v>SDGbaseTRA_UrbBAU_v6_3TINSXhhd-8</v>
      </c>
      <c r="B585" s="37" t="s">
        <v>220</v>
      </c>
      <c r="C585" s="8" t="s">
        <v>294</v>
      </c>
      <c r="D585" s="10" t="s">
        <v>94</v>
      </c>
      <c r="E585" s="9" t="s">
        <v>92</v>
      </c>
      <c r="F585" s="9">
        <v>0.15143222811367199</v>
      </c>
      <c r="G585" s="9">
        <v>0.15976677326059699</v>
      </c>
      <c r="H585" s="9">
        <v>0.153509396037287</v>
      </c>
      <c r="I585" s="9">
        <v>0.171842664656529</v>
      </c>
      <c r="J585" s="9">
        <v>0.16975295619768099</v>
      </c>
      <c r="K585" s="9">
        <v>0.16798540693634201</v>
      </c>
      <c r="L585" s="9">
        <v>0.16659441128348201</v>
      </c>
      <c r="M585" s="9">
        <v>0.165530449100527</v>
      </c>
      <c r="N585" s="9">
        <v>0.164307116988607</v>
      </c>
      <c r="O585" s="9">
        <v>0.16316868330335199</v>
      </c>
      <c r="P585" s="9">
        <v>0.16199146040123799</v>
      </c>
      <c r="Q585" s="9">
        <v>0.16092564404299001</v>
      </c>
      <c r="R585" s="9">
        <v>0.14619149497529901</v>
      </c>
      <c r="S585" s="9">
        <v>0.144314210140258</v>
      </c>
      <c r="T585" s="9">
        <v>0.142080878246135</v>
      </c>
      <c r="U585" s="9">
        <v>0.139037034889646</v>
      </c>
      <c r="V585" s="9">
        <v>0.136880250467767</v>
      </c>
      <c r="W585" s="9">
        <v>0.134527508485599</v>
      </c>
      <c r="X585" s="9">
        <v>0.132062047283169</v>
      </c>
      <c r="Y585" s="9">
        <v>0.13008576637300001</v>
      </c>
      <c r="Z585" s="9">
        <v>0.12767019042460301</v>
      </c>
      <c r="AA585" s="9">
        <v>0.125980090475865</v>
      </c>
      <c r="AB585" s="9">
        <v>0.122811853860918</v>
      </c>
      <c r="AC585" s="9">
        <v>0.121014112687544</v>
      </c>
      <c r="AD585" s="9">
        <v>0.11980660307621099</v>
      </c>
      <c r="AE585" s="9">
        <v>0.118635809239197</v>
      </c>
      <c r="AF585" s="9">
        <v>0.11745618638552099</v>
      </c>
      <c r="AG585" s="9">
        <v>0.116350898112433</v>
      </c>
      <c r="AH585" s="9">
        <v>0.118523382098892</v>
      </c>
      <c r="AI585" s="9">
        <v>0.12098445321274801</v>
      </c>
      <c r="AJ585" s="9">
        <v>0.124356742277872</v>
      </c>
      <c r="AK585" s="9">
        <v>0.12858515356737099</v>
      </c>
    </row>
    <row r="586" spans="1:37" s="9" customFormat="1" x14ac:dyDescent="0.3">
      <c r="A586" s="13" t="str">
        <f t="shared" si="9"/>
        <v>SDGbaseTRA_UrbBAU_v6_3TINSXhhd-9</v>
      </c>
      <c r="B586" s="37" t="s">
        <v>220</v>
      </c>
      <c r="C586" s="8" t="s">
        <v>294</v>
      </c>
      <c r="D586" s="10" t="s">
        <v>94</v>
      </c>
      <c r="E586" s="9" t="s">
        <v>93</v>
      </c>
      <c r="F586" s="9">
        <v>0.20109641679363599</v>
      </c>
      <c r="G586" s="9">
        <v>0.21216438551810199</v>
      </c>
      <c r="H586" s="9">
        <v>0.20385481922731799</v>
      </c>
      <c r="I586" s="9">
        <v>0.22820072414052101</v>
      </c>
      <c r="J586" s="9">
        <v>0.22542566834487901</v>
      </c>
      <c r="K586" s="9">
        <v>0.22307842808147099</v>
      </c>
      <c r="L586" s="9">
        <v>0.22123123713100601</v>
      </c>
      <c r="M586" s="9">
        <v>0.21981833457125699</v>
      </c>
      <c r="N586" s="9">
        <v>0.218193794621455</v>
      </c>
      <c r="O586" s="9">
        <v>0.21668199665268101</v>
      </c>
      <c r="P586" s="9">
        <v>0.21511868803380199</v>
      </c>
      <c r="Q586" s="9">
        <v>0.213703323198564</v>
      </c>
      <c r="R586" s="9">
        <v>0.19413691637380401</v>
      </c>
      <c r="S586" s="9">
        <v>0.19164395131150799</v>
      </c>
      <c r="T586" s="9">
        <v>0.18867816888182401</v>
      </c>
      <c r="U586" s="9">
        <v>0.184636057113021</v>
      </c>
      <c r="V586" s="9">
        <v>0.18177192689935101</v>
      </c>
      <c r="W586" s="9">
        <v>0.17864757227454101</v>
      </c>
      <c r="X586" s="9">
        <v>0.17537353068026901</v>
      </c>
      <c r="Y586" s="9">
        <v>0.17274910248185399</v>
      </c>
      <c r="Z586" s="9">
        <v>0.169541306662882</v>
      </c>
      <c r="AA586" s="9">
        <v>0.167296916236404</v>
      </c>
      <c r="AB586" s="9">
        <v>0.16308961479825901</v>
      </c>
      <c r="AC586" s="9">
        <v>0.16070228078976301</v>
      </c>
      <c r="AD586" s="9">
        <v>0.15909875253735201</v>
      </c>
      <c r="AE586" s="9">
        <v>0.15754398147892601</v>
      </c>
      <c r="AF586" s="9">
        <v>0.155977485813445</v>
      </c>
      <c r="AG586" s="9">
        <v>0.154509703691495</v>
      </c>
      <c r="AH586" s="9">
        <v>0.15739468240646701</v>
      </c>
      <c r="AI586" s="9">
        <v>0.16066289410035201</v>
      </c>
      <c r="AJ586" s="9">
        <v>0.16514116966855399</v>
      </c>
      <c r="AK586" s="9">
        <v>0.170756343991916</v>
      </c>
    </row>
    <row r="587" spans="1:37" s="9" customFormat="1" x14ac:dyDescent="0.3">
      <c r="A587" s="13" t="str">
        <f t="shared" si="9"/>
        <v>SDGbaseTRA_UrbBAU_v6_3MPSXent-n</v>
      </c>
      <c r="B587" s="37" t="s">
        <v>220</v>
      </c>
      <c r="C587" s="8" t="s">
        <v>294</v>
      </c>
      <c r="D587" s="10" t="s">
        <v>81</v>
      </c>
      <c r="E587" s="9" t="s">
        <v>82</v>
      </c>
      <c r="F587" s="9">
        <v>0.44004459069582003</v>
      </c>
      <c r="G587" s="9">
        <v>0.44004459069582003</v>
      </c>
      <c r="H587" s="9">
        <v>0.44004459069582003</v>
      </c>
      <c r="I587" s="9">
        <v>0.44004459069582003</v>
      </c>
      <c r="J587" s="9">
        <v>0.44004459069582003</v>
      </c>
      <c r="K587" s="9">
        <v>0.44004459069582003</v>
      </c>
      <c r="L587" s="9">
        <v>0.44004459069582003</v>
      </c>
      <c r="M587" s="9">
        <v>0.44004459069582003</v>
      </c>
      <c r="N587" s="9">
        <v>0.44004459069582003</v>
      </c>
      <c r="O587" s="9">
        <v>0.44004459069582003</v>
      </c>
      <c r="P587" s="9">
        <v>0.44004459069582003</v>
      </c>
      <c r="Q587" s="9">
        <v>0.44004459069582003</v>
      </c>
      <c r="R587" s="9">
        <v>0.44004459069582003</v>
      </c>
      <c r="S587" s="9">
        <v>0.44004459069582003</v>
      </c>
      <c r="T587" s="9">
        <v>0.44004459069582003</v>
      </c>
      <c r="U587" s="9">
        <v>0.44004459069582003</v>
      </c>
      <c r="V587" s="9">
        <v>0.44004459069582003</v>
      </c>
      <c r="W587" s="9">
        <v>0.44004459069582003</v>
      </c>
      <c r="X587" s="9">
        <v>0.44004459069582003</v>
      </c>
      <c r="Y587" s="9">
        <v>0.44004459069582003</v>
      </c>
      <c r="Z587" s="9">
        <v>0.44004459069582003</v>
      </c>
      <c r="AA587" s="9">
        <v>0.44004459069582003</v>
      </c>
      <c r="AB587" s="9">
        <v>0.44004459069582003</v>
      </c>
      <c r="AC587" s="9">
        <v>0.44004459069582003</v>
      </c>
      <c r="AD587" s="9">
        <v>0.44004459069582003</v>
      </c>
      <c r="AE587" s="9">
        <v>0.44004459069582003</v>
      </c>
      <c r="AF587" s="9">
        <v>0.44004459069582003</v>
      </c>
      <c r="AG587" s="9">
        <v>0.44004459069582003</v>
      </c>
      <c r="AH587" s="9">
        <v>0.44004459069582003</v>
      </c>
      <c r="AI587" s="9">
        <v>0.44004459069582003</v>
      </c>
      <c r="AJ587" s="9">
        <v>0.44004459069582003</v>
      </c>
      <c r="AK587" s="9">
        <v>0.44004459069582003</v>
      </c>
    </row>
    <row r="588" spans="1:37" s="9" customFormat="1" x14ac:dyDescent="0.3">
      <c r="A588" s="13" t="str">
        <f t="shared" si="9"/>
        <v>SDGbaseTRA_UrbBAU_v6_3MPSXent-e</v>
      </c>
      <c r="B588" s="37" t="s">
        <v>220</v>
      </c>
      <c r="C588" s="8" t="s">
        <v>294</v>
      </c>
      <c r="D588" s="10" t="s">
        <v>81</v>
      </c>
      <c r="E588" s="9" t="s">
        <v>83</v>
      </c>
      <c r="F588" s="9">
        <v>1</v>
      </c>
      <c r="G588" s="9">
        <v>1</v>
      </c>
      <c r="H588" s="9">
        <v>1</v>
      </c>
      <c r="I588" s="9">
        <v>1</v>
      </c>
      <c r="J588" s="9">
        <v>1</v>
      </c>
      <c r="K588" s="9">
        <v>1</v>
      </c>
      <c r="L588" s="9">
        <v>1</v>
      </c>
      <c r="M588" s="9">
        <v>1</v>
      </c>
      <c r="N588" s="9">
        <v>1</v>
      </c>
      <c r="O588" s="9">
        <v>1</v>
      </c>
      <c r="P588" s="9">
        <v>1</v>
      </c>
      <c r="Q588" s="9">
        <v>1</v>
      </c>
      <c r="R588" s="9">
        <v>1</v>
      </c>
      <c r="S588" s="9">
        <v>1</v>
      </c>
      <c r="T588" s="9">
        <v>1</v>
      </c>
      <c r="U588" s="9">
        <v>1</v>
      </c>
      <c r="V588" s="9">
        <v>1</v>
      </c>
      <c r="W588" s="9">
        <v>1</v>
      </c>
      <c r="X588" s="9">
        <v>1</v>
      </c>
      <c r="Y588" s="9">
        <v>1</v>
      </c>
      <c r="Z588" s="9">
        <v>1</v>
      </c>
      <c r="AA588" s="9">
        <v>1</v>
      </c>
      <c r="AB588" s="9">
        <v>1</v>
      </c>
      <c r="AC588" s="9">
        <v>1</v>
      </c>
      <c r="AD588" s="9">
        <v>1</v>
      </c>
      <c r="AE588" s="9">
        <v>1</v>
      </c>
      <c r="AF588" s="9">
        <v>1</v>
      </c>
      <c r="AG588" s="9">
        <v>1</v>
      </c>
      <c r="AH588" s="9">
        <v>1</v>
      </c>
      <c r="AI588" s="9">
        <v>1</v>
      </c>
      <c r="AJ588" s="9">
        <v>1</v>
      </c>
      <c r="AK588" s="9">
        <v>1</v>
      </c>
    </row>
    <row r="589" spans="1:37" s="9" customFormat="1" x14ac:dyDescent="0.3">
      <c r="A589" s="13" t="str">
        <f t="shared" si="9"/>
        <v>SDGbaseTRA_UrbBAU_v6_3MPSXhhd-0</v>
      </c>
      <c r="B589" s="37" t="s">
        <v>220</v>
      </c>
      <c r="C589" s="8" t="s">
        <v>294</v>
      </c>
      <c r="D589" s="10" t="s">
        <v>81</v>
      </c>
      <c r="E589" s="9" t="s">
        <v>84</v>
      </c>
      <c r="F589" s="9">
        <v>6.9894215266289896E-4</v>
      </c>
      <c r="G589" s="141">
        <v>-5.3057847337101299E-5</v>
      </c>
      <c r="H589" s="9">
        <v>1.4599421526629E-3</v>
      </c>
      <c r="I589" s="9">
        <v>2.1929421526628999E-3</v>
      </c>
      <c r="J589" s="9">
        <v>2.0399421526629E-3</v>
      </c>
      <c r="K589" s="9">
        <v>1.9299421526628999E-3</v>
      </c>
      <c r="L589" s="9">
        <v>2.1659421526628998E-3</v>
      </c>
      <c r="M589" s="9">
        <v>3.2289421526629E-3</v>
      </c>
      <c r="N589" s="9">
        <v>4.4689421526628997E-3</v>
      </c>
      <c r="O589" s="9">
        <v>3.8649421526628998E-3</v>
      </c>
      <c r="P589" s="9">
        <v>4.3729421526629E-3</v>
      </c>
      <c r="Q589" s="9">
        <v>4.8089421526628998E-3</v>
      </c>
      <c r="R589" s="9">
        <v>5.0979421526629E-3</v>
      </c>
      <c r="S589" s="9">
        <v>5.6819421526629003E-3</v>
      </c>
      <c r="T589" s="9">
        <v>6.2349421526628999E-3</v>
      </c>
      <c r="U589" s="9">
        <v>6.9499421526629003E-3</v>
      </c>
      <c r="V589" s="9">
        <v>8.3699421526628997E-3</v>
      </c>
      <c r="W589" s="9">
        <v>9.1649421526629003E-3</v>
      </c>
      <c r="X589" s="9">
        <v>9.2299421526628993E-3</v>
      </c>
      <c r="Y589" s="9">
        <v>9.2039421526628994E-3</v>
      </c>
      <c r="Z589" s="9">
        <v>8.8829421526628993E-3</v>
      </c>
      <c r="AA589" s="9">
        <v>8.6979421526628999E-3</v>
      </c>
      <c r="AB589" s="9">
        <v>8.1809421526628998E-3</v>
      </c>
      <c r="AC589" s="9">
        <v>7.7619421526628997E-3</v>
      </c>
      <c r="AD589" s="9">
        <v>7.7059421526629E-3</v>
      </c>
      <c r="AE589" s="9">
        <v>7.8459421526628995E-3</v>
      </c>
      <c r="AF589" s="9">
        <v>8.1369421526629009E-3</v>
      </c>
      <c r="AG589" s="9">
        <v>5.6219421526629001E-3</v>
      </c>
      <c r="AH589" s="9">
        <v>1.1259421526628999E-3</v>
      </c>
      <c r="AI589" s="9">
        <v>-4.3780578473371001E-3</v>
      </c>
      <c r="AJ589" s="9">
        <v>-9.5490578473370995E-3</v>
      </c>
      <c r="AK589" s="9">
        <v>-1.4308057847337101E-2</v>
      </c>
    </row>
    <row r="590" spans="1:37" s="9" customFormat="1" x14ac:dyDescent="0.3">
      <c r="A590" s="13" t="str">
        <f t="shared" si="9"/>
        <v>SDGbaseTRA_UrbBAU_v6_3MPSXhhd-1</v>
      </c>
      <c r="B590" s="37" t="s">
        <v>220</v>
      </c>
      <c r="C590" s="8" t="s">
        <v>294</v>
      </c>
      <c r="D590" s="10" t="s">
        <v>81</v>
      </c>
      <c r="E590" s="9" t="s">
        <v>85</v>
      </c>
      <c r="F590" s="9">
        <v>8.0498864401150902E-4</v>
      </c>
      <c r="G590" s="141">
        <v>5.2988644011509101E-5</v>
      </c>
      <c r="H590" s="9">
        <v>1.5659886440115101E-3</v>
      </c>
      <c r="I590" s="9">
        <v>2.29898864401151E-3</v>
      </c>
      <c r="J590" s="9">
        <v>2.1459886440115101E-3</v>
      </c>
      <c r="K590" s="9">
        <v>2.0359886440115102E-3</v>
      </c>
      <c r="L590" s="9">
        <v>2.2719886440115099E-3</v>
      </c>
      <c r="M590" s="9">
        <v>3.33498864401151E-3</v>
      </c>
      <c r="N590" s="9">
        <v>4.5749886440115102E-3</v>
      </c>
      <c r="O590" s="9">
        <v>3.9709886440115099E-3</v>
      </c>
      <c r="P590" s="9">
        <v>4.4789886440115096E-3</v>
      </c>
      <c r="Q590" s="9">
        <v>4.9149886440115103E-3</v>
      </c>
      <c r="R590" s="9">
        <v>5.2039886440115096E-3</v>
      </c>
      <c r="S590" s="9">
        <v>5.7879886440115099E-3</v>
      </c>
      <c r="T590" s="9">
        <v>6.3409886440115096E-3</v>
      </c>
      <c r="U590" s="9">
        <v>7.0559886440115099E-3</v>
      </c>
      <c r="V590" s="9">
        <v>8.4759886440115093E-3</v>
      </c>
      <c r="W590" s="9">
        <v>9.2709886440115099E-3</v>
      </c>
      <c r="X590" s="9">
        <v>9.3359886440115107E-3</v>
      </c>
      <c r="Y590" s="9">
        <v>9.3099886440115107E-3</v>
      </c>
      <c r="Z590" s="9">
        <v>8.9889886440115106E-3</v>
      </c>
      <c r="AA590" s="9">
        <v>8.8039886440115095E-3</v>
      </c>
      <c r="AB590" s="9">
        <v>8.2869886440115094E-3</v>
      </c>
      <c r="AC590" s="9">
        <v>7.8679886440115102E-3</v>
      </c>
      <c r="AD590" s="9">
        <v>7.8119886440115097E-3</v>
      </c>
      <c r="AE590" s="9">
        <v>7.9519886440115092E-3</v>
      </c>
      <c r="AF590" s="9">
        <v>8.2429886440115105E-3</v>
      </c>
      <c r="AG590" s="9">
        <v>5.7279886440115097E-3</v>
      </c>
      <c r="AH590" s="9">
        <v>1.23198864401151E-3</v>
      </c>
      <c r="AI590" s="9">
        <v>-4.2720113559884896E-3</v>
      </c>
      <c r="AJ590" s="9">
        <v>-9.4430113559884898E-3</v>
      </c>
      <c r="AK590" s="9">
        <v>-1.42020113559885E-2</v>
      </c>
    </row>
    <row r="591" spans="1:37" s="9" customFormat="1" x14ac:dyDescent="0.3">
      <c r="A591" s="13" t="str">
        <f t="shared" si="9"/>
        <v>SDGbaseTRA_UrbBAU_v6_3MPSXhhd-2</v>
      </c>
      <c r="B591" s="37" t="s">
        <v>220</v>
      </c>
      <c r="C591" s="8" t="s">
        <v>294</v>
      </c>
      <c r="D591" s="10" t="s">
        <v>81</v>
      </c>
      <c r="E591" s="9" t="s">
        <v>86</v>
      </c>
      <c r="F591" s="9">
        <v>1.1656083306156001E-3</v>
      </c>
      <c r="G591" s="9">
        <v>4.1360833061559901E-4</v>
      </c>
      <c r="H591" s="9">
        <v>1.9266083306156E-3</v>
      </c>
      <c r="I591" s="9">
        <v>2.6596083306155999E-3</v>
      </c>
      <c r="J591" s="9">
        <v>2.5066083306156E-3</v>
      </c>
      <c r="K591" s="9">
        <v>2.3966083306156002E-3</v>
      </c>
      <c r="L591" s="9">
        <v>2.6326083306155998E-3</v>
      </c>
      <c r="M591" s="9">
        <v>3.6956083306156E-3</v>
      </c>
      <c r="N591" s="9">
        <v>4.9356083306156002E-3</v>
      </c>
      <c r="O591" s="9">
        <v>4.3316083306155998E-3</v>
      </c>
      <c r="P591" s="9">
        <v>4.8396083306155996E-3</v>
      </c>
      <c r="Q591" s="9">
        <v>5.2756083306156002E-3</v>
      </c>
      <c r="R591" s="9">
        <v>5.5646083306156004E-3</v>
      </c>
      <c r="S591" s="9">
        <v>6.1486083306155999E-3</v>
      </c>
      <c r="T591" s="9">
        <v>6.7016083306156004E-3</v>
      </c>
      <c r="U591" s="9">
        <v>7.4166083306155999E-3</v>
      </c>
      <c r="V591" s="9">
        <v>8.8366083306156001E-3</v>
      </c>
      <c r="W591" s="9">
        <v>9.6316083306156007E-3</v>
      </c>
      <c r="X591" s="9">
        <v>9.6966083306155998E-3</v>
      </c>
      <c r="Y591" s="9">
        <v>9.6706083306155998E-3</v>
      </c>
      <c r="Z591" s="9">
        <v>9.3496083306155997E-3</v>
      </c>
      <c r="AA591" s="9">
        <v>9.1646083306156003E-3</v>
      </c>
      <c r="AB591" s="9">
        <v>8.6476083306156002E-3</v>
      </c>
      <c r="AC591" s="9">
        <v>8.2286083306155992E-3</v>
      </c>
      <c r="AD591" s="9">
        <v>8.1726083306156005E-3</v>
      </c>
      <c r="AE591" s="9">
        <v>8.3126083306156E-3</v>
      </c>
      <c r="AF591" s="9">
        <v>8.6036083306155996E-3</v>
      </c>
      <c r="AG591" s="9">
        <v>6.0886083306155997E-3</v>
      </c>
      <c r="AH591" s="9">
        <v>1.5926083306155999E-3</v>
      </c>
      <c r="AI591" s="9">
        <v>-3.9113916693843996E-3</v>
      </c>
      <c r="AJ591" s="9">
        <v>-9.0823916693844008E-3</v>
      </c>
      <c r="AK591" s="9">
        <v>-1.38413916693844E-2</v>
      </c>
    </row>
    <row r="592" spans="1:37" s="9" customFormat="1" x14ac:dyDescent="0.3">
      <c r="A592" s="13" t="str">
        <f t="shared" si="9"/>
        <v>SDGbaseTRA_UrbBAU_v6_3MPSXhhd-3</v>
      </c>
      <c r="B592" s="37" t="s">
        <v>220</v>
      </c>
      <c r="C592" s="8" t="s">
        <v>294</v>
      </c>
      <c r="D592" s="10" t="s">
        <v>81</v>
      </c>
      <c r="E592" s="9" t="s">
        <v>87</v>
      </c>
      <c r="F592" s="9">
        <v>1.88977787526476E-3</v>
      </c>
      <c r="G592" s="9">
        <v>1.1377778752647599E-3</v>
      </c>
      <c r="H592" s="9">
        <v>2.65077787526476E-3</v>
      </c>
      <c r="I592" s="9">
        <v>3.3837778752647601E-3</v>
      </c>
      <c r="J592" s="9">
        <v>3.2307778752647602E-3</v>
      </c>
      <c r="K592" s="9">
        <v>3.1207778752647599E-3</v>
      </c>
      <c r="L592" s="9">
        <v>3.35677787526476E-3</v>
      </c>
      <c r="M592" s="9">
        <v>4.4197778752647597E-3</v>
      </c>
      <c r="N592" s="9">
        <v>5.6597778752647604E-3</v>
      </c>
      <c r="O592" s="9">
        <v>5.05577787526476E-3</v>
      </c>
      <c r="P592" s="9">
        <v>5.5637778752647598E-3</v>
      </c>
      <c r="Q592" s="9">
        <v>5.9997778752647604E-3</v>
      </c>
      <c r="R592" s="9">
        <v>6.2887778752647597E-3</v>
      </c>
      <c r="S592" s="9">
        <v>6.87277787526476E-3</v>
      </c>
      <c r="T592" s="9">
        <v>7.4257778752647597E-3</v>
      </c>
      <c r="U592" s="9">
        <v>8.1407778752647601E-3</v>
      </c>
      <c r="V592" s="9">
        <v>9.5607778752647594E-3</v>
      </c>
      <c r="W592" s="9">
        <v>1.03557778752648E-2</v>
      </c>
      <c r="X592" s="9">
        <v>1.0420777875264801E-2</v>
      </c>
      <c r="Y592" s="9">
        <v>1.0394777875264801E-2</v>
      </c>
      <c r="Z592" s="9">
        <v>1.0073777875264801E-2</v>
      </c>
      <c r="AA592" s="9">
        <v>9.8887778752647596E-3</v>
      </c>
      <c r="AB592" s="9">
        <v>9.3717778752647595E-3</v>
      </c>
      <c r="AC592" s="9">
        <v>8.9527778752647603E-3</v>
      </c>
      <c r="AD592" s="9">
        <v>8.8967778752647598E-3</v>
      </c>
      <c r="AE592" s="9">
        <v>9.0367778752647593E-3</v>
      </c>
      <c r="AF592" s="9">
        <v>9.3277778752647606E-3</v>
      </c>
      <c r="AG592" s="9">
        <v>6.8127778752647599E-3</v>
      </c>
      <c r="AH592" s="9">
        <v>2.3167778752647599E-3</v>
      </c>
      <c r="AI592" s="9">
        <v>-3.1872221247352399E-3</v>
      </c>
      <c r="AJ592" s="9">
        <v>-8.3582221247352397E-3</v>
      </c>
      <c r="AK592" s="9">
        <v>-1.3117222124735199E-2</v>
      </c>
    </row>
    <row r="593" spans="1:37" s="9" customFormat="1" x14ac:dyDescent="0.3">
      <c r="A593" s="13" t="str">
        <f t="shared" si="9"/>
        <v>SDGbaseTRA_UrbBAU_v6_3MPSXhhd-4</v>
      </c>
      <c r="B593" s="37" t="s">
        <v>220</v>
      </c>
      <c r="C593" s="8" t="s">
        <v>294</v>
      </c>
      <c r="D593" s="10" t="s">
        <v>81</v>
      </c>
      <c r="E593" s="9" t="s">
        <v>88</v>
      </c>
      <c r="F593" s="9">
        <v>2.53191070802098E-3</v>
      </c>
      <c r="G593" s="9">
        <v>1.77991070802098E-3</v>
      </c>
      <c r="H593" s="9">
        <v>3.29291070802098E-3</v>
      </c>
      <c r="I593" s="9">
        <v>4.0259107080209801E-3</v>
      </c>
      <c r="J593" s="9">
        <v>3.8729107080209802E-3</v>
      </c>
      <c r="K593" s="9">
        <v>3.7629107080209799E-3</v>
      </c>
      <c r="L593" s="9">
        <v>3.99891070802098E-3</v>
      </c>
      <c r="M593" s="9">
        <v>5.0619107080209797E-3</v>
      </c>
      <c r="N593" s="9">
        <v>6.3019107080209804E-3</v>
      </c>
      <c r="O593" s="9">
        <v>5.69791070802098E-3</v>
      </c>
      <c r="P593" s="9">
        <v>6.2059107080209798E-3</v>
      </c>
      <c r="Q593" s="9">
        <v>6.6419107080209804E-3</v>
      </c>
      <c r="R593" s="9">
        <v>6.9309107080209797E-3</v>
      </c>
      <c r="S593" s="9">
        <v>7.51491070802098E-3</v>
      </c>
      <c r="T593" s="9">
        <v>8.0679107080209797E-3</v>
      </c>
      <c r="U593" s="9">
        <v>8.7829107080209801E-3</v>
      </c>
      <c r="V593" s="9">
        <v>1.0202910708021E-2</v>
      </c>
      <c r="W593" s="9">
        <v>1.0997910708021001E-2</v>
      </c>
      <c r="X593" s="9">
        <v>1.1062910708021E-2</v>
      </c>
      <c r="Y593" s="9">
        <v>1.1036910708021E-2</v>
      </c>
      <c r="Z593" s="9">
        <v>1.0715910708021E-2</v>
      </c>
      <c r="AA593" s="9">
        <v>1.0530910708021E-2</v>
      </c>
      <c r="AB593" s="9">
        <v>1.0013910708021E-2</v>
      </c>
      <c r="AC593" s="9">
        <v>9.5949107080209803E-3</v>
      </c>
      <c r="AD593" s="9">
        <v>9.5389107080209798E-3</v>
      </c>
      <c r="AE593" s="9">
        <v>9.6789107080209793E-3</v>
      </c>
      <c r="AF593" s="9">
        <v>9.9699107080209806E-3</v>
      </c>
      <c r="AG593" s="9">
        <v>7.4549107080209799E-3</v>
      </c>
      <c r="AH593" s="9">
        <v>2.9589107080209799E-3</v>
      </c>
      <c r="AI593" s="9">
        <v>-2.5450892919790199E-3</v>
      </c>
      <c r="AJ593" s="9">
        <v>-7.7160892919790197E-3</v>
      </c>
      <c r="AK593" s="9">
        <v>-1.2475089291979E-2</v>
      </c>
    </row>
    <row r="594" spans="1:37" s="9" customFormat="1" x14ac:dyDescent="0.3">
      <c r="A594" s="13" t="str">
        <f t="shared" si="9"/>
        <v>SDGbaseTRA_UrbBAU_v6_3MPSXhhd-5</v>
      </c>
      <c r="B594" s="37" t="s">
        <v>220</v>
      </c>
      <c r="C594" s="8" t="s">
        <v>294</v>
      </c>
      <c r="D594" s="10" t="s">
        <v>81</v>
      </c>
      <c r="E594" s="9" t="s">
        <v>89</v>
      </c>
      <c r="F594" s="9">
        <v>2.8866718719526602E-3</v>
      </c>
      <c r="G594" s="9">
        <v>2.1346718719526601E-3</v>
      </c>
      <c r="H594" s="9">
        <v>3.6476718719526601E-3</v>
      </c>
      <c r="I594" s="9">
        <v>4.3806718719526603E-3</v>
      </c>
      <c r="J594" s="9">
        <v>4.2276718719526599E-3</v>
      </c>
      <c r="K594" s="9">
        <v>4.1176718719526601E-3</v>
      </c>
      <c r="L594" s="9">
        <v>4.3536718719526602E-3</v>
      </c>
      <c r="M594" s="9">
        <v>5.4166718719526599E-3</v>
      </c>
      <c r="N594" s="9">
        <v>6.6566718719526597E-3</v>
      </c>
      <c r="O594" s="9">
        <v>6.0526718719526602E-3</v>
      </c>
      <c r="P594" s="9">
        <v>6.5606718719526599E-3</v>
      </c>
      <c r="Q594" s="9">
        <v>6.9966718719526597E-3</v>
      </c>
      <c r="R594" s="9">
        <v>7.2856718719526599E-3</v>
      </c>
      <c r="S594" s="9">
        <v>7.8696718719526593E-3</v>
      </c>
      <c r="T594" s="9">
        <v>8.4226718719526607E-3</v>
      </c>
      <c r="U594" s="9">
        <v>9.1376718719526594E-3</v>
      </c>
      <c r="V594" s="9">
        <v>1.05576718719527E-2</v>
      </c>
      <c r="W594" s="9">
        <v>1.1352671871952699E-2</v>
      </c>
      <c r="X594" s="9">
        <v>1.14176718719527E-2</v>
      </c>
      <c r="Y594" s="9">
        <v>1.13916718719527E-2</v>
      </c>
      <c r="Z594" s="9">
        <v>1.10706718719527E-2</v>
      </c>
      <c r="AA594" s="9">
        <v>1.0885671871952701E-2</v>
      </c>
      <c r="AB594" s="9">
        <v>1.03686718719527E-2</v>
      </c>
      <c r="AC594" s="9">
        <v>9.9496718719526596E-3</v>
      </c>
      <c r="AD594" s="9">
        <v>9.8936718719526608E-3</v>
      </c>
      <c r="AE594" s="9">
        <v>1.00336718719527E-2</v>
      </c>
      <c r="AF594" s="9">
        <v>1.03246718719527E-2</v>
      </c>
      <c r="AG594" s="9">
        <v>7.80967187195266E-3</v>
      </c>
      <c r="AH594" s="9">
        <v>3.3136718719526601E-3</v>
      </c>
      <c r="AI594" s="9">
        <v>-2.1903281280473402E-3</v>
      </c>
      <c r="AJ594" s="9">
        <v>-7.3613281280473404E-3</v>
      </c>
      <c r="AK594" s="9">
        <v>-1.21203281280473E-2</v>
      </c>
    </row>
    <row r="595" spans="1:37" s="9" customFormat="1" x14ac:dyDescent="0.3">
      <c r="A595" s="13" t="str">
        <f t="shared" si="9"/>
        <v>SDGbaseTRA_UrbBAU_v6_3MPSXhhd-6</v>
      </c>
      <c r="B595" s="37" t="s">
        <v>220</v>
      </c>
      <c r="C595" s="8" t="s">
        <v>294</v>
      </c>
      <c r="D595" s="10" t="s">
        <v>81</v>
      </c>
      <c r="E595" s="9" t="s">
        <v>90</v>
      </c>
      <c r="F595" s="9">
        <v>3.3037895410356799E-3</v>
      </c>
      <c r="G595" s="9">
        <v>2.5517895410356799E-3</v>
      </c>
      <c r="H595" s="9">
        <v>4.0647895410356799E-3</v>
      </c>
      <c r="I595" s="9">
        <v>4.79778954103568E-3</v>
      </c>
      <c r="J595" s="9">
        <v>4.6447895410356797E-3</v>
      </c>
      <c r="K595" s="9">
        <v>4.5347895410356798E-3</v>
      </c>
      <c r="L595" s="9">
        <v>4.7707895410356799E-3</v>
      </c>
      <c r="M595" s="9">
        <v>5.8337895410356796E-3</v>
      </c>
      <c r="N595" s="9">
        <v>7.0737895410356803E-3</v>
      </c>
      <c r="O595" s="9">
        <v>6.4697895410356799E-3</v>
      </c>
      <c r="P595" s="9">
        <v>6.9777895410356797E-3</v>
      </c>
      <c r="Q595" s="9">
        <v>7.4137895410356803E-3</v>
      </c>
      <c r="R595" s="9">
        <v>7.7027895410356796E-3</v>
      </c>
      <c r="S595" s="9">
        <v>8.2867895410356808E-3</v>
      </c>
      <c r="T595" s="9">
        <v>8.8397895410356805E-3</v>
      </c>
      <c r="U595" s="9">
        <v>9.5547895410356808E-3</v>
      </c>
      <c r="V595" s="9">
        <v>1.0974789541035699E-2</v>
      </c>
      <c r="W595" s="9">
        <v>1.17697895410357E-2</v>
      </c>
      <c r="X595" s="9">
        <v>1.1834789541035701E-2</v>
      </c>
      <c r="Y595" s="9">
        <v>1.1808789541035701E-2</v>
      </c>
      <c r="Z595" s="9">
        <v>1.1487789541035701E-2</v>
      </c>
      <c r="AA595" s="9">
        <v>1.1302789541035699E-2</v>
      </c>
      <c r="AB595" s="9">
        <v>1.0785789541035699E-2</v>
      </c>
      <c r="AC595" s="9">
        <v>1.03667895410357E-2</v>
      </c>
      <c r="AD595" s="9">
        <v>1.03107895410357E-2</v>
      </c>
      <c r="AE595" s="9">
        <v>1.0450789541035699E-2</v>
      </c>
      <c r="AF595" s="9">
        <v>1.07417895410357E-2</v>
      </c>
      <c r="AG595" s="9">
        <v>8.2267895410356798E-3</v>
      </c>
      <c r="AH595" s="9">
        <v>3.7307895410356802E-3</v>
      </c>
      <c r="AI595" s="9">
        <v>-1.77321045896432E-3</v>
      </c>
      <c r="AJ595" s="9">
        <v>-6.9442104589643198E-3</v>
      </c>
      <c r="AK595" s="9">
        <v>-1.1703210458964299E-2</v>
      </c>
    </row>
    <row r="596" spans="1:37" s="9" customFormat="1" x14ac:dyDescent="0.3">
      <c r="A596" s="13" t="str">
        <f t="shared" si="9"/>
        <v>SDGbaseTRA_UrbBAU_v6_3MPSXhhd-7</v>
      </c>
      <c r="B596" s="37" t="s">
        <v>220</v>
      </c>
      <c r="C596" s="8" t="s">
        <v>294</v>
      </c>
      <c r="D596" s="10" t="s">
        <v>81</v>
      </c>
      <c r="E596" s="9" t="s">
        <v>91</v>
      </c>
      <c r="F596" s="9">
        <v>4.3306609416268096E-3</v>
      </c>
      <c r="G596" s="9">
        <v>3.5786609416268099E-3</v>
      </c>
      <c r="H596" s="9">
        <v>5.09166094162681E-3</v>
      </c>
      <c r="I596" s="9">
        <v>5.8246609416268101E-3</v>
      </c>
      <c r="J596" s="9">
        <v>5.6716609416268098E-3</v>
      </c>
      <c r="K596" s="9">
        <v>5.5616609416268099E-3</v>
      </c>
      <c r="L596" s="9">
        <v>5.79766094162681E-3</v>
      </c>
      <c r="M596" s="9">
        <v>6.8606609416268097E-3</v>
      </c>
      <c r="N596" s="9">
        <v>8.1006609416268104E-3</v>
      </c>
      <c r="O596" s="9">
        <v>7.49666094162681E-3</v>
      </c>
      <c r="P596" s="9">
        <v>8.0046609416268098E-3</v>
      </c>
      <c r="Q596" s="9">
        <v>8.4406609416268104E-3</v>
      </c>
      <c r="R596" s="9">
        <v>8.7296609416268097E-3</v>
      </c>
      <c r="S596" s="9">
        <v>9.3136609416268092E-3</v>
      </c>
      <c r="T596" s="9">
        <v>9.8666609416268106E-3</v>
      </c>
      <c r="U596" s="9">
        <v>1.0581660941626801E-2</v>
      </c>
      <c r="V596" s="9">
        <v>1.20016609416268E-2</v>
      </c>
      <c r="W596" s="9">
        <v>1.27966609416268E-2</v>
      </c>
      <c r="X596" s="9">
        <v>1.28616609416268E-2</v>
      </c>
      <c r="Y596" s="9">
        <v>1.28356609416268E-2</v>
      </c>
      <c r="Z596" s="9">
        <v>1.2514660941626799E-2</v>
      </c>
      <c r="AA596" s="9">
        <v>1.23296609416268E-2</v>
      </c>
      <c r="AB596" s="9">
        <v>1.18126609416268E-2</v>
      </c>
      <c r="AC596" s="9">
        <v>1.1393660941626801E-2</v>
      </c>
      <c r="AD596" s="9">
        <v>1.13376609416268E-2</v>
      </c>
      <c r="AE596" s="9">
        <v>1.14776609416268E-2</v>
      </c>
      <c r="AF596" s="9">
        <v>1.1768660941626799E-2</v>
      </c>
      <c r="AG596" s="9">
        <v>9.2536609416268099E-3</v>
      </c>
      <c r="AH596" s="9">
        <v>4.7576609416268099E-3</v>
      </c>
      <c r="AI596" s="9">
        <v>-7.4633905837318698E-4</v>
      </c>
      <c r="AJ596" s="9">
        <v>-5.9173390583731897E-3</v>
      </c>
      <c r="AK596" s="9">
        <v>-1.06763390583732E-2</v>
      </c>
    </row>
    <row r="597" spans="1:37" s="9" customFormat="1" x14ac:dyDescent="0.3">
      <c r="A597" s="13" t="str">
        <f t="shared" si="9"/>
        <v>SDGbaseTRA_UrbBAU_v6_3MPSXhhd-8</v>
      </c>
      <c r="B597" s="37" t="s">
        <v>220</v>
      </c>
      <c r="C597" s="8" t="s">
        <v>294</v>
      </c>
      <c r="D597" s="10" t="s">
        <v>81</v>
      </c>
      <c r="E597" s="9" t="s">
        <v>92</v>
      </c>
      <c r="F597" s="9">
        <v>5.9559431619537204E-3</v>
      </c>
      <c r="G597" s="9">
        <v>5.2039431619537203E-3</v>
      </c>
      <c r="H597" s="9">
        <v>6.7169431619537199E-3</v>
      </c>
      <c r="I597" s="9">
        <v>7.4499431619537201E-3</v>
      </c>
      <c r="J597" s="9">
        <v>7.2969431619537197E-3</v>
      </c>
      <c r="K597" s="9">
        <v>7.1869431619537199E-3</v>
      </c>
      <c r="L597" s="9">
        <v>7.42294316195372E-3</v>
      </c>
      <c r="M597" s="9">
        <v>8.4859431619537205E-3</v>
      </c>
      <c r="N597" s="9">
        <v>9.7259431619537203E-3</v>
      </c>
      <c r="O597" s="9">
        <v>9.1219431619537199E-3</v>
      </c>
      <c r="P597" s="9">
        <v>9.6299431619537197E-3</v>
      </c>
      <c r="Q597" s="9">
        <v>1.00659431619537E-2</v>
      </c>
      <c r="R597" s="9">
        <v>1.0354943161953701E-2</v>
      </c>
      <c r="S597" s="9">
        <v>1.09389431619537E-2</v>
      </c>
      <c r="T597" s="9">
        <v>1.14919431619537E-2</v>
      </c>
      <c r="U597" s="9">
        <v>1.22069431619537E-2</v>
      </c>
      <c r="V597" s="9">
        <v>1.3626943161953699E-2</v>
      </c>
      <c r="W597" s="9">
        <v>1.44219431619537E-2</v>
      </c>
      <c r="X597" s="9">
        <v>1.4486943161953701E-2</v>
      </c>
      <c r="Y597" s="9">
        <v>1.4460943161953701E-2</v>
      </c>
      <c r="Z597" s="9">
        <v>1.4139943161953701E-2</v>
      </c>
      <c r="AA597" s="9">
        <v>1.39549431619537E-2</v>
      </c>
      <c r="AB597" s="9">
        <v>1.34379431619537E-2</v>
      </c>
      <c r="AC597" s="9">
        <v>1.30189431619537E-2</v>
      </c>
      <c r="AD597" s="9">
        <v>1.29629431619537E-2</v>
      </c>
      <c r="AE597" s="9">
        <v>1.3102943161953699E-2</v>
      </c>
      <c r="AF597" s="9">
        <v>1.3393943161953701E-2</v>
      </c>
      <c r="AG597" s="9">
        <v>1.0878943161953701E-2</v>
      </c>
      <c r="AH597" s="9">
        <v>6.3829431619537198E-3</v>
      </c>
      <c r="AI597" s="9">
        <v>8.7894316195372395E-4</v>
      </c>
      <c r="AJ597" s="9">
        <v>-4.2920568380462798E-3</v>
      </c>
      <c r="AK597" s="9">
        <v>-9.05105683804628E-3</v>
      </c>
    </row>
    <row r="598" spans="1:37" s="9" customFormat="1" x14ac:dyDescent="0.3">
      <c r="A598" s="13" t="str">
        <f t="shared" si="9"/>
        <v>SDGbaseTRA_UrbBAU_v6_3MPSXhhd-9</v>
      </c>
      <c r="B598" s="37" t="s">
        <v>220</v>
      </c>
      <c r="C598" s="8" t="s">
        <v>294</v>
      </c>
      <c r="D598" s="10" t="s">
        <v>81</v>
      </c>
      <c r="E598" s="9" t="s">
        <v>93</v>
      </c>
      <c r="F598" s="9">
        <v>4.3467195644003899E-2</v>
      </c>
      <c r="G598" s="9">
        <v>4.2715195644003903E-2</v>
      </c>
      <c r="H598" s="9">
        <v>4.4228195644003897E-2</v>
      </c>
      <c r="I598" s="9">
        <v>4.4961195644003901E-2</v>
      </c>
      <c r="J598" s="9">
        <v>4.4808195644003901E-2</v>
      </c>
      <c r="K598" s="9">
        <v>4.4698195644003902E-2</v>
      </c>
      <c r="L598" s="9">
        <v>4.4934195644003902E-2</v>
      </c>
      <c r="M598" s="9">
        <v>4.5997195644003903E-2</v>
      </c>
      <c r="N598" s="9">
        <v>4.7237195644003901E-2</v>
      </c>
      <c r="O598" s="9">
        <v>4.6633195644003901E-2</v>
      </c>
      <c r="P598" s="9">
        <v>4.7141195644003903E-2</v>
      </c>
      <c r="Q598" s="9">
        <v>4.7577195644003901E-2</v>
      </c>
      <c r="R598" s="9">
        <v>4.7866195644003899E-2</v>
      </c>
      <c r="S598" s="9">
        <v>4.84501956440039E-2</v>
      </c>
      <c r="T598" s="9">
        <v>4.9003195644003898E-2</v>
      </c>
      <c r="U598" s="9">
        <v>4.9718195644003899E-2</v>
      </c>
      <c r="V598" s="9">
        <v>5.1138195644003903E-2</v>
      </c>
      <c r="W598" s="9">
        <v>5.19331956440039E-2</v>
      </c>
      <c r="X598" s="9">
        <v>5.1998195644003903E-2</v>
      </c>
      <c r="Y598" s="9">
        <v>5.1972195644003898E-2</v>
      </c>
      <c r="Z598" s="9">
        <v>5.1651195644003903E-2</v>
      </c>
      <c r="AA598" s="9">
        <v>5.1466195644003898E-2</v>
      </c>
      <c r="AB598" s="9">
        <v>5.0949195644003901E-2</v>
      </c>
      <c r="AC598" s="9">
        <v>5.0530195644003899E-2</v>
      </c>
      <c r="AD598" s="9">
        <v>5.0474195644003898E-2</v>
      </c>
      <c r="AE598" s="9">
        <v>5.06141956440039E-2</v>
      </c>
      <c r="AF598" s="9">
        <v>5.0905195644003899E-2</v>
      </c>
      <c r="AG598" s="9">
        <v>4.8390195644003903E-2</v>
      </c>
      <c r="AH598" s="9">
        <v>4.3894195644003903E-2</v>
      </c>
      <c r="AI598" s="9">
        <v>3.8390195644003901E-2</v>
      </c>
      <c r="AJ598" s="9">
        <v>3.3219195644003899E-2</v>
      </c>
      <c r="AK598" s="9">
        <v>2.8460195644003899E-2</v>
      </c>
    </row>
    <row r="599" spans="1:37" s="9" customFormat="1" x14ac:dyDescent="0.3">
      <c r="A599" s="13" t="str">
        <f t="shared" si="9"/>
        <v>SDGbaseTRA_UrbBAU_v6_3C_SavingsINSent-n</v>
      </c>
      <c r="B599" s="37" t="s">
        <v>220</v>
      </c>
      <c r="C599" s="8" t="s">
        <v>294</v>
      </c>
      <c r="D599" s="10" t="s">
        <v>96</v>
      </c>
      <c r="E599" s="9" t="s">
        <v>82</v>
      </c>
      <c r="F599" s="9">
        <v>634.29095094814102</v>
      </c>
      <c r="G599" s="9">
        <v>578.83987738470898</v>
      </c>
      <c r="H599" s="9">
        <v>604.27244205079296</v>
      </c>
      <c r="I599" s="9">
        <v>601.23758684936695</v>
      </c>
      <c r="J599" s="9">
        <v>614.07141064278005</v>
      </c>
      <c r="K599" s="9">
        <v>627.68452886119098</v>
      </c>
      <c r="L599" s="9">
        <v>641.96930964349804</v>
      </c>
      <c r="M599" s="9">
        <v>656.46009642120896</v>
      </c>
      <c r="N599" s="9">
        <v>673.46200270255895</v>
      </c>
      <c r="O599" s="9">
        <v>695.19172772687</v>
      </c>
      <c r="P599" s="9">
        <v>716.09739937312395</v>
      </c>
      <c r="Q599" s="9">
        <v>736.37828183843203</v>
      </c>
      <c r="R599" s="9">
        <v>775.72689641861803</v>
      </c>
      <c r="S599" s="9">
        <v>800.75404951283804</v>
      </c>
      <c r="T599" s="9">
        <v>827.36087576800901</v>
      </c>
      <c r="U599" s="9">
        <v>858.59988176705599</v>
      </c>
      <c r="V599" s="9">
        <v>888.45041659355297</v>
      </c>
      <c r="W599" s="9">
        <v>919.07703974309197</v>
      </c>
      <c r="X599" s="9">
        <v>950.12368860238598</v>
      </c>
      <c r="Y599" s="9">
        <v>980.13601934483995</v>
      </c>
      <c r="Z599" s="9">
        <v>1013.92846808451</v>
      </c>
      <c r="AA599" s="9">
        <v>1044.8358000716901</v>
      </c>
      <c r="AB599" s="9">
        <v>1085.3242160775301</v>
      </c>
      <c r="AC599" s="9">
        <v>1120.1648460178901</v>
      </c>
      <c r="AD599" s="9">
        <v>1152.20229464609</v>
      </c>
      <c r="AE599" s="9">
        <v>1185.00967194483</v>
      </c>
      <c r="AF599" s="9">
        <v>1218.60139502385</v>
      </c>
      <c r="AG599" s="9">
        <v>1247.48272891178</v>
      </c>
      <c r="AH599" s="9">
        <v>1253.84258885033</v>
      </c>
      <c r="AI599" s="9">
        <v>1253.31977104815</v>
      </c>
      <c r="AJ599" s="9">
        <v>1247.37844168221</v>
      </c>
      <c r="AK599" s="9">
        <v>1236.94934925089</v>
      </c>
    </row>
    <row r="600" spans="1:37" s="9" customFormat="1" x14ac:dyDescent="0.3">
      <c r="A600" s="13" t="str">
        <f t="shared" si="9"/>
        <v>SDGbaseTRA_UrbBAU_v6_3C_SavingsINSent-e</v>
      </c>
      <c r="B600" s="37" t="s">
        <v>220</v>
      </c>
      <c r="C600" s="8" t="s">
        <v>294</v>
      </c>
      <c r="D600" s="10" t="s">
        <v>96</v>
      </c>
      <c r="E600" s="9" t="s">
        <v>83</v>
      </c>
      <c r="F600" s="9">
        <v>60.099989425202502</v>
      </c>
      <c r="G600" s="9">
        <v>65.9524521897509</v>
      </c>
      <c r="H600" s="9">
        <v>54.614357237883503</v>
      </c>
      <c r="I600" s="9">
        <v>55.478213644813003</v>
      </c>
      <c r="J600" s="9">
        <v>58.226837454920499</v>
      </c>
      <c r="K600" s="9">
        <v>61.592742562329803</v>
      </c>
      <c r="L600" s="9">
        <v>64.930663820762803</v>
      </c>
      <c r="M600" s="9">
        <v>64.528900907896599</v>
      </c>
      <c r="N600" s="9">
        <v>62.744585174429702</v>
      </c>
      <c r="O600" s="9">
        <v>61.599339522421303</v>
      </c>
      <c r="P600" s="9">
        <v>63.323277749341599</v>
      </c>
      <c r="Q600" s="9">
        <v>66.8659182622836</v>
      </c>
      <c r="R600" s="9">
        <v>73.471549076847197</v>
      </c>
      <c r="S600" s="9">
        <v>77.843154886076306</v>
      </c>
      <c r="T600" s="9">
        <v>82.616417581736798</v>
      </c>
      <c r="U600" s="9">
        <v>87.200310439774299</v>
      </c>
      <c r="V600" s="9">
        <v>87.828929456794697</v>
      </c>
      <c r="W600" s="9">
        <v>91.825520747063095</v>
      </c>
      <c r="X600" s="9">
        <v>100.955787703517</v>
      </c>
      <c r="Y600" s="9">
        <v>109.57402901115699</v>
      </c>
      <c r="Z600" s="9">
        <v>118.995055972188</v>
      </c>
      <c r="AA600" s="9">
        <v>128.34695295811699</v>
      </c>
      <c r="AB600" s="9">
        <v>134.79003172997599</v>
      </c>
      <c r="AC600" s="9">
        <v>143.18745398858599</v>
      </c>
      <c r="AD600" s="9">
        <v>152.29770163460199</v>
      </c>
      <c r="AE600" s="9">
        <v>161.123193263838</v>
      </c>
      <c r="AF600" s="9">
        <v>169.93086862193499</v>
      </c>
      <c r="AG600" s="9">
        <v>204.407719143598</v>
      </c>
      <c r="AH600" s="9">
        <v>235.898821723532</v>
      </c>
      <c r="AI600" s="9">
        <v>274.295227874158</v>
      </c>
      <c r="AJ600" s="9">
        <v>312.838840040371</v>
      </c>
      <c r="AK600" s="9">
        <v>348.30225406620798</v>
      </c>
    </row>
    <row r="601" spans="1:37" s="9" customFormat="1" x14ac:dyDescent="0.3">
      <c r="A601" s="13" t="str">
        <f t="shared" si="9"/>
        <v>SDGbaseTRA_UrbBAU_v6_3C_SavingsINShhd-0</v>
      </c>
      <c r="B601" s="37" t="s">
        <v>220</v>
      </c>
      <c r="C601" s="8" t="s">
        <v>294</v>
      </c>
      <c r="D601" s="10" t="s">
        <v>96</v>
      </c>
      <c r="E601" s="9" t="s">
        <v>84</v>
      </c>
      <c r="F601" s="9">
        <v>5.6457937045340599E-2</v>
      </c>
      <c r="G601" s="9">
        <v>-4.2527203968203498E-3</v>
      </c>
      <c r="H601" s="9">
        <v>0.114617426235417</v>
      </c>
      <c r="I601" s="9">
        <v>0.17780121388604</v>
      </c>
      <c r="J601" s="9">
        <v>0.16921765534098701</v>
      </c>
      <c r="K601" s="9">
        <v>0.16368682994591699</v>
      </c>
      <c r="L601" s="9">
        <v>0.18843986933934401</v>
      </c>
      <c r="M601" s="9">
        <v>0.288675867098311</v>
      </c>
      <c r="N601" s="9">
        <v>0.41084003858465801</v>
      </c>
      <c r="O601" s="9">
        <v>0.36635582298922298</v>
      </c>
      <c r="P601" s="9">
        <v>0.42819327325078199</v>
      </c>
      <c r="Q601" s="9">
        <v>0.48630769867400803</v>
      </c>
      <c r="R601" s="9">
        <v>0.53263368569090297</v>
      </c>
      <c r="S601" s="9">
        <v>0.61501521024882499</v>
      </c>
      <c r="T601" s="9">
        <v>0.698969214595766</v>
      </c>
      <c r="U601" s="9">
        <v>0.80821272344835504</v>
      </c>
      <c r="V601" s="9">
        <v>1.0112377991569499</v>
      </c>
      <c r="W601" s="9">
        <v>1.1485335692121501</v>
      </c>
      <c r="X601" s="9">
        <v>1.1998028813435599</v>
      </c>
      <c r="Y601" s="9">
        <v>1.23974253498968</v>
      </c>
      <c r="Z601" s="9">
        <v>1.2373147548727601</v>
      </c>
      <c r="AA601" s="9">
        <v>1.2532069371728101</v>
      </c>
      <c r="AB601" s="9">
        <v>1.2188363373017901</v>
      </c>
      <c r="AC601" s="9">
        <v>1.1963465991182001</v>
      </c>
      <c r="AD601" s="9">
        <v>1.22663637116435</v>
      </c>
      <c r="AE601" s="9">
        <v>1.28964199070063</v>
      </c>
      <c r="AF601" s="9">
        <v>1.3814549245958101</v>
      </c>
      <c r="AG601" s="9">
        <v>0.98475820677927794</v>
      </c>
      <c r="AH601" s="9">
        <v>0.20138957478563399</v>
      </c>
      <c r="AI601" s="9">
        <v>-0.78685991631445795</v>
      </c>
      <c r="AJ601" s="9">
        <v>-1.72146518556537</v>
      </c>
      <c r="AK601" s="9">
        <v>-2.5856083678327102</v>
      </c>
    </row>
    <row r="602" spans="1:37" s="9" customFormat="1" x14ac:dyDescent="0.3">
      <c r="A602" s="13" t="str">
        <f t="shared" si="9"/>
        <v>SDGbaseTRA_UrbBAU_v6_3C_SavingsINShhd-1</v>
      </c>
      <c r="B602" s="37" t="s">
        <v>220</v>
      </c>
      <c r="C602" s="8" t="s">
        <v>294</v>
      </c>
      <c r="D602" s="10" t="s">
        <v>96</v>
      </c>
      <c r="E602" s="9" t="s">
        <v>85</v>
      </c>
      <c r="F602" s="9">
        <v>8.9183024556091894E-2</v>
      </c>
      <c r="G602" s="9">
        <v>5.80367768639449E-3</v>
      </c>
      <c r="H602" s="9">
        <v>0.16873046971675301</v>
      </c>
      <c r="I602" s="9">
        <v>0.25557804928957001</v>
      </c>
      <c r="J602" s="9">
        <v>0.24397242416402301</v>
      </c>
      <c r="K602" s="9">
        <v>0.23663952584415701</v>
      </c>
      <c r="L602" s="9">
        <v>0.27084249214202699</v>
      </c>
      <c r="M602" s="9">
        <v>0.40845637106935101</v>
      </c>
      <c r="N602" s="9">
        <v>0.57613285562762395</v>
      </c>
      <c r="O602" s="9">
        <v>0.51554920186773501</v>
      </c>
      <c r="P602" s="9">
        <v>0.60060161083538399</v>
      </c>
      <c r="Q602" s="9">
        <v>0.68046265843953102</v>
      </c>
      <c r="R602" s="9">
        <v>0.74456885867724698</v>
      </c>
      <c r="S602" s="9">
        <v>0.85770393377161502</v>
      </c>
      <c r="T602" s="9">
        <v>0.97298940098419995</v>
      </c>
      <c r="U602" s="9">
        <v>1.12304645391696</v>
      </c>
      <c r="V602" s="9">
        <v>1.4011671947589599</v>
      </c>
      <c r="W602" s="9">
        <v>1.5892978574824801</v>
      </c>
      <c r="X602" s="9">
        <v>1.65957511396705</v>
      </c>
      <c r="Y602" s="9">
        <v>1.7140694610568401</v>
      </c>
      <c r="Z602" s="9">
        <v>1.7109497680342101</v>
      </c>
      <c r="AA602" s="9">
        <v>1.7326562556285601</v>
      </c>
      <c r="AB602" s="9">
        <v>1.68602901027945</v>
      </c>
      <c r="AC602" s="9">
        <v>1.6552848589476199</v>
      </c>
      <c r="AD602" s="9">
        <v>1.69681993431432</v>
      </c>
      <c r="AE602" s="9">
        <v>1.78306596238815</v>
      </c>
      <c r="AF602" s="9">
        <v>1.90859032917961</v>
      </c>
      <c r="AG602" s="9">
        <v>1.3676258840073301</v>
      </c>
      <c r="AH602" s="9">
        <v>0.29986513611323901</v>
      </c>
      <c r="AI602" s="9">
        <v>-1.0440812740765899</v>
      </c>
      <c r="AJ602" s="9">
        <v>-2.3136598087555198</v>
      </c>
      <c r="AK602" s="9">
        <v>-3.4860209319829001</v>
      </c>
    </row>
    <row r="603" spans="1:37" s="9" customFormat="1" x14ac:dyDescent="0.3">
      <c r="A603" s="13" t="str">
        <f t="shared" si="9"/>
        <v>SDGbaseTRA_UrbBAU_v6_3C_SavingsINShhd-2</v>
      </c>
      <c r="B603" s="37" t="s">
        <v>220</v>
      </c>
      <c r="C603" s="8" t="s">
        <v>294</v>
      </c>
      <c r="D603" s="10" t="s">
        <v>96</v>
      </c>
      <c r="E603" s="9" t="s">
        <v>86</v>
      </c>
      <c r="F603" s="9">
        <v>0.15069388134329501</v>
      </c>
      <c r="G603" s="9">
        <v>5.2637572760292503E-2</v>
      </c>
      <c r="H603" s="9">
        <v>0.242112349292953</v>
      </c>
      <c r="I603" s="9">
        <v>0.34430839835361798</v>
      </c>
      <c r="J603" s="9">
        <v>0.33173961229496901</v>
      </c>
      <c r="K603" s="9">
        <v>0.32425458960227499</v>
      </c>
      <c r="L603" s="9">
        <v>0.36528406793844898</v>
      </c>
      <c r="M603" s="9">
        <v>0.52676709959073398</v>
      </c>
      <c r="N603" s="9">
        <v>0.72332406493531998</v>
      </c>
      <c r="O603" s="9">
        <v>0.65424929124609399</v>
      </c>
      <c r="P603" s="9">
        <v>0.75486229829033702</v>
      </c>
      <c r="Q603" s="9">
        <v>0.84936877293294899</v>
      </c>
      <c r="R603" s="9">
        <v>0.92637787520332704</v>
      </c>
      <c r="S603" s="9">
        <v>1.05999313910797</v>
      </c>
      <c r="T603" s="9">
        <v>1.1961877343157801</v>
      </c>
      <c r="U603" s="9">
        <v>1.3731987726880399</v>
      </c>
      <c r="V603" s="9">
        <v>1.6991166461351701</v>
      </c>
      <c r="W603" s="9">
        <v>1.9203141493806399</v>
      </c>
      <c r="X603" s="9">
        <v>2.0041969043729102</v>
      </c>
      <c r="Y603" s="9">
        <v>2.0694444456719099</v>
      </c>
      <c r="Z603" s="9">
        <v>2.0680277249037</v>
      </c>
      <c r="AA603" s="9">
        <v>2.0952729158822998</v>
      </c>
      <c r="AB603" s="9">
        <v>2.0434186866594102</v>
      </c>
      <c r="AC603" s="9">
        <v>2.0098178334375798</v>
      </c>
      <c r="AD603" s="9">
        <v>2.06036751342715</v>
      </c>
      <c r="AE603" s="9">
        <v>2.16295931808446</v>
      </c>
      <c r="AF603" s="9">
        <v>2.3112151365628599</v>
      </c>
      <c r="AG603" s="9">
        <v>1.68575981230572</v>
      </c>
      <c r="AH603" s="9">
        <v>0.44878829782498098</v>
      </c>
      <c r="AI603" s="9">
        <v>-1.10582709744279</v>
      </c>
      <c r="AJ603" s="9">
        <v>-2.57232599118145</v>
      </c>
      <c r="AK603" s="9">
        <v>-3.9241971524691102</v>
      </c>
    </row>
    <row r="604" spans="1:37" s="9" customFormat="1" x14ac:dyDescent="0.3">
      <c r="A604" s="13" t="str">
        <f t="shared" si="9"/>
        <v>SDGbaseTRA_UrbBAU_v6_3C_SavingsINShhd-3</v>
      </c>
      <c r="B604" s="37" t="s">
        <v>220</v>
      </c>
      <c r="C604" s="8" t="s">
        <v>294</v>
      </c>
      <c r="D604" s="10" t="s">
        <v>96</v>
      </c>
      <c r="E604" s="9" t="s">
        <v>87</v>
      </c>
      <c r="F604" s="9">
        <v>0.29970925487373701</v>
      </c>
      <c r="G604" s="9">
        <v>0.17685072840194899</v>
      </c>
      <c r="H604" s="9">
        <v>0.40938350551243602</v>
      </c>
      <c r="I604" s="9">
        <v>0.53758778778469996</v>
      </c>
      <c r="J604" s="9">
        <v>0.52435783430573601</v>
      </c>
      <c r="K604" s="9">
        <v>0.51770829313135802</v>
      </c>
      <c r="L604" s="9">
        <v>0.57096902598315802</v>
      </c>
      <c r="M604" s="9">
        <v>0.77205858382192005</v>
      </c>
      <c r="N604" s="9">
        <v>1.01635421004002</v>
      </c>
      <c r="O604" s="9">
        <v>0.93555978711656795</v>
      </c>
      <c r="P604" s="9">
        <v>1.0629244423283599</v>
      </c>
      <c r="Q604" s="9">
        <v>1.18260979673024</v>
      </c>
      <c r="R604" s="9">
        <v>1.28216643821639</v>
      </c>
      <c r="S604" s="9">
        <v>1.4504541765202501</v>
      </c>
      <c r="T604" s="9">
        <v>1.6220152962999901</v>
      </c>
      <c r="U604" s="9">
        <v>1.8442889592368901</v>
      </c>
      <c r="V604" s="9">
        <v>2.2483518457024601</v>
      </c>
      <c r="W604" s="9">
        <v>2.52419774218412</v>
      </c>
      <c r="X604" s="9">
        <v>2.63193971475958</v>
      </c>
      <c r="Y604" s="9">
        <v>2.71617787775789</v>
      </c>
      <c r="Z604" s="9">
        <v>2.7195800112625501</v>
      </c>
      <c r="AA604" s="9">
        <v>2.7576773850257501</v>
      </c>
      <c r="AB604" s="9">
        <v>2.7002185395479099</v>
      </c>
      <c r="AC604" s="9">
        <v>2.6643386584165598</v>
      </c>
      <c r="AD604" s="9">
        <v>2.7315465058527799</v>
      </c>
      <c r="AE604" s="9">
        <v>2.8624649340870199</v>
      </c>
      <c r="AF604" s="9">
        <v>3.0491624080755999</v>
      </c>
      <c r="AG604" s="9">
        <v>2.29356559646902</v>
      </c>
      <c r="AH604" s="9">
        <v>0.79179794819648697</v>
      </c>
      <c r="AI604" s="9">
        <v>-1.09164110901523</v>
      </c>
      <c r="AJ604" s="9">
        <v>-2.8655136265366998</v>
      </c>
      <c r="AK604" s="9">
        <v>-4.4978323841130496</v>
      </c>
    </row>
    <row r="605" spans="1:37" s="9" customFormat="1" x14ac:dyDescent="0.3">
      <c r="A605" s="13" t="str">
        <f t="shared" si="9"/>
        <v>SDGbaseTRA_UrbBAU_v6_3C_SavingsINShhd-4</v>
      </c>
      <c r="B605" s="37" t="s">
        <v>220</v>
      </c>
      <c r="C605" s="8" t="s">
        <v>294</v>
      </c>
      <c r="D605" s="10" t="s">
        <v>96</v>
      </c>
      <c r="E605" s="9" t="s">
        <v>88</v>
      </c>
      <c r="F605" s="9">
        <v>0.42956660419689002</v>
      </c>
      <c r="G605" s="9">
        <v>0.29429904557465297</v>
      </c>
      <c r="H605" s="9">
        <v>0.54515225520939103</v>
      </c>
      <c r="I605" s="9">
        <v>0.68404519539603803</v>
      </c>
      <c r="J605" s="9">
        <v>0.67176082421144401</v>
      </c>
      <c r="K605" s="9">
        <v>0.66704850634060597</v>
      </c>
      <c r="L605" s="9">
        <v>0.72673580903055102</v>
      </c>
      <c r="M605" s="9">
        <v>0.94447085206700898</v>
      </c>
      <c r="N605" s="9">
        <v>1.2086407897640701</v>
      </c>
      <c r="O605" s="9">
        <v>1.12589835717541</v>
      </c>
      <c r="P605" s="9">
        <v>1.2656853197301099</v>
      </c>
      <c r="Q605" s="9">
        <v>1.3969553389993801</v>
      </c>
      <c r="R605" s="9">
        <v>1.50925645936169</v>
      </c>
      <c r="S605" s="9">
        <v>1.6932538796919501</v>
      </c>
      <c r="T605" s="9">
        <v>1.8809096695296801</v>
      </c>
      <c r="U605" s="9">
        <v>2.1236675665579301</v>
      </c>
      <c r="V605" s="9">
        <v>2.5596726910643102</v>
      </c>
      <c r="W605" s="9">
        <v>2.8588533669383298</v>
      </c>
      <c r="X605" s="9">
        <v>2.97842750197885</v>
      </c>
      <c r="Y605" s="9">
        <v>3.07183077474917</v>
      </c>
      <c r="Z605" s="9">
        <v>3.0800281043913098</v>
      </c>
      <c r="AA605" s="9">
        <v>3.1245470431475399</v>
      </c>
      <c r="AB605" s="9">
        <v>3.0687610567100201</v>
      </c>
      <c r="AC605" s="9">
        <v>3.03460117461458</v>
      </c>
      <c r="AD605" s="9">
        <v>3.11077964384073</v>
      </c>
      <c r="AE605" s="9">
        <v>3.2550163032947101</v>
      </c>
      <c r="AF605" s="9">
        <v>3.4586448302392498</v>
      </c>
      <c r="AG605" s="9">
        <v>2.6610635980638699</v>
      </c>
      <c r="AH605" s="9">
        <v>1.06877081412931</v>
      </c>
      <c r="AI605" s="9">
        <v>-0.91990790367267705</v>
      </c>
      <c r="AJ605" s="9">
        <v>-2.7884519867839002</v>
      </c>
      <c r="AK605" s="9">
        <v>-4.50342852264549</v>
      </c>
    </row>
    <row r="606" spans="1:37" s="9" customFormat="1" x14ac:dyDescent="0.3">
      <c r="A606" s="13" t="str">
        <f t="shared" si="9"/>
        <v>SDGbaseTRA_UrbBAU_v6_3C_SavingsINShhd-5</v>
      </c>
      <c r="B606" s="37" t="s">
        <v>220</v>
      </c>
      <c r="C606" s="8" t="s">
        <v>294</v>
      </c>
      <c r="D606" s="10" t="s">
        <v>96</v>
      </c>
      <c r="E606" s="9" t="s">
        <v>89</v>
      </c>
      <c r="F606" s="9">
        <v>0.66273617400637597</v>
      </c>
      <c r="G606" s="9">
        <v>0.47421683038393803</v>
      </c>
      <c r="H606" s="9">
        <v>0.82018205815988099</v>
      </c>
      <c r="I606" s="9">
        <v>1.0071765785664799</v>
      </c>
      <c r="J606" s="9">
        <v>0.99124778083327403</v>
      </c>
      <c r="K606" s="9">
        <v>0.98660122449496102</v>
      </c>
      <c r="L606" s="9">
        <v>1.06926431959229</v>
      </c>
      <c r="M606" s="9">
        <v>1.3654128828720999</v>
      </c>
      <c r="N606" s="9">
        <v>1.7246052261089699</v>
      </c>
      <c r="O606" s="9">
        <v>1.6150002973806701</v>
      </c>
      <c r="P606" s="9">
        <v>1.80620983994877</v>
      </c>
      <c r="Q606" s="9">
        <v>1.9852830145873901</v>
      </c>
      <c r="R606" s="9">
        <v>2.14450925118767</v>
      </c>
      <c r="S606" s="9">
        <v>2.3956344917671601</v>
      </c>
      <c r="T606" s="9">
        <v>2.6518881671702799</v>
      </c>
      <c r="U606" s="9">
        <v>2.98394939104565</v>
      </c>
      <c r="V606" s="9">
        <v>3.5749665790176799</v>
      </c>
      <c r="W606" s="9">
        <v>3.9814135506414501</v>
      </c>
      <c r="X606" s="9">
        <v>4.14494858225948</v>
      </c>
      <c r="Y606" s="9">
        <v>4.2707561034417001</v>
      </c>
      <c r="Z606" s="9">
        <v>4.2834301184866099</v>
      </c>
      <c r="AA606" s="9">
        <v>4.3437141745161201</v>
      </c>
      <c r="AB606" s="9">
        <v>4.2708509444632297</v>
      </c>
      <c r="AC606" s="9">
        <v>4.2244226442307804</v>
      </c>
      <c r="AD606" s="9">
        <v>4.3281336779402899</v>
      </c>
      <c r="AE606" s="9">
        <v>4.5237570633514403</v>
      </c>
      <c r="AF606" s="9">
        <v>4.79910365549304</v>
      </c>
      <c r="AG606" s="9">
        <v>3.7309678511381299</v>
      </c>
      <c r="AH606" s="9">
        <v>1.59410827127765</v>
      </c>
      <c r="AI606" s="9">
        <v>-1.05192672405092</v>
      </c>
      <c r="AJ606" s="9">
        <v>-3.5286350379821698</v>
      </c>
      <c r="AK606" s="9">
        <v>-5.7929651690127999</v>
      </c>
    </row>
    <row r="607" spans="1:37" s="9" customFormat="1" x14ac:dyDescent="0.3">
      <c r="A607" s="13" t="str">
        <f t="shared" ref="A607:A670" si="10">_xlfn.CONCAT(C607,D607,E607)</f>
        <v>SDGbaseTRA_UrbBAU_v6_3C_SavingsINShhd-6</v>
      </c>
      <c r="B607" s="37" t="s">
        <v>220</v>
      </c>
      <c r="C607" s="8" t="s">
        <v>294</v>
      </c>
      <c r="D607" s="10" t="s">
        <v>96</v>
      </c>
      <c r="E607" s="9" t="s">
        <v>90</v>
      </c>
      <c r="F607" s="9">
        <v>0.90443341934945398</v>
      </c>
      <c r="G607" s="9">
        <v>0.66778367033616104</v>
      </c>
      <c r="H607" s="9">
        <v>1.0892745760373701</v>
      </c>
      <c r="I607" s="9">
        <v>1.31014119481547</v>
      </c>
      <c r="J607" s="9">
        <v>1.2924405642158601</v>
      </c>
      <c r="K607" s="9">
        <v>1.2893550655432999</v>
      </c>
      <c r="L607" s="9">
        <v>1.3900573724894401</v>
      </c>
      <c r="M607" s="9">
        <v>1.7438440875357499</v>
      </c>
      <c r="N607" s="9">
        <v>2.1729200141284002</v>
      </c>
      <c r="O607" s="9">
        <v>2.0459833172977202</v>
      </c>
      <c r="P607" s="9">
        <v>2.27606463478135</v>
      </c>
      <c r="Q607" s="9">
        <v>2.49104921207313</v>
      </c>
      <c r="R607" s="9">
        <v>2.6902576356524799</v>
      </c>
      <c r="S607" s="9">
        <v>2.99150305634587</v>
      </c>
      <c r="T607" s="9">
        <v>3.2991377359777898</v>
      </c>
      <c r="U607" s="9">
        <v>3.6984743493247101</v>
      </c>
      <c r="V607" s="9">
        <v>4.4021112225287098</v>
      </c>
      <c r="W607" s="9">
        <v>4.8872421118909397</v>
      </c>
      <c r="X607" s="9">
        <v>5.0836990796402199</v>
      </c>
      <c r="Y607" s="9">
        <v>5.2328543352557197</v>
      </c>
      <c r="Z607" s="9">
        <v>5.2511566860369498</v>
      </c>
      <c r="AA607" s="9">
        <v>5.3234194270347803</v>
      </c>
      <c r="AB607" s="9">
        <v>5.2411638678518102</v>
      </c>
      <c r="AC607" s="9">
        <v>5.1865973790222402</v>
      </c>
      <c r="AD607" s="9">
        <v>5.3108288080899797</v>
      </c>
      <c r="AE607" s="9">
        <v>5.5439653823559096</v>
      </c>
      <c r="AF607" s="9">
        <v>5.87082897742998</v>
      </c>
      <c r="AG607" s="9">
        <v>4.6149014654709504</v>
      </c>
      <c r="AH607" s="9">
        <v>2.0978698071124202</v>
      </c>
      <c r="AI607" s="9">
        <v>-0.99340179734755196</v>
      </c>
      <c r="AJ607" s="9">
        <v>-3.8765397710034701</v>
      </c>
      <c r="AK607" s="9">
        <v>-6.5022719457909401</v>
      </c>
    </row>
    <row r="608" spans="1:37" s="9" customFormat="1" x14ac:dyDescent="0.3">
      <c r="A608" s="13" t="str">
        <f t="shared" si="10"/>
        <v>SDGbaseTRA_UrbBAU_v6_3C_SavingsINShhd-7</v>
      </c>
      <c r="B608" s="37" t="s">
        <v>220</v>
      </c>
      <c r="C608" s="8" t="s">
        <v>294</v>
      </c>
      <c r="D608" s="10" t="s">
        <v>96</v>
      </c>
      <c r="E608" s="9" t="s">
        <v>91</v>
      </c>
      <c r="F608" s="9">
        <v>1.6367747641553201</v>
      </c>
      <c r="G608" s="9">
        <v>1.2808388016773999</v>
      </c>
      <c r="H608" s="9">
        <v>1.88474150048429</v>
      </c>
      <c r="I608" s="9">
        <v>2.1835748121429299</v>
      </c>
      <c r="J608" s="9">
        <v>2.16635377562497</v>
      </c>
      <c r="K608" s="9">
        <v>2.1714270026287901</v>
      </c>
      <c r="L608" s="9">
        <v>2.3199459852808699</v>
      </c>
      <c r="M608" s="9">
        <v>2.81615357951009</v>
      </c>
      <c r="N608" s="9">
        <v>3.41724807289786</v>
      </c>
      <c r="O608" s="9">
        <v>3.2548645797832698</v>
      </c>
      <c r="P608" s="9">
        <v>3.5844502056752399</v>
      </c>
      <c r="Q608" s="9">
        <v>3.8924738459566499</v>
      </c>
      <c r="R608" s="9">
        <v>4.20327015114189</v>
      </c>
      <c r="S608" s="9">
        <v>4.6348039361828004</v>
      </c>
      <c r="T608" s="9">
        <v>5.0765737452244402</v>
      </c>
      <c r="U608" s="9">
        <v>5.6495052217780497</v>
      </c>
      <c r="V608" s="9">
        <v>6.63851650003458</v>
      </c>
      <c r="W608" s="9">
        <v>7.3278672244992</v>
      </c>
      <c r="X608" s="9">
        <v>7.61970609221268</v>
      </c>
      <c r="Y608" s="9">
        <v>7.8413467801494399</v>
      </c>
      <c r="Z608" s="9">
        <v>7.8867710519678997</v>
      </c>
      <c r="AA608" s="9">
        <v>8.0028338544571795</v>
      </c>
      <c r="AB608" s="9">
        <v>7.9124482369367097</v>
      </c>
      <c r="AC608" s="9">
        <v>7.8525516109735101</v>
      </c>
      <c r="AD608" s="9">
        <v>8.0407249312707307</v>
      </c>
      <c r="AE608" s="9">
        <v>8.3802872589935191</v>
      </c>
      <c r="AF608" s="9">
        <v>8.8497861853279502</v>
      </c>
      <c r="AG608" s="9">
        <v>7.1366962063205497</v>
      </c>
      <c r="AH608" s="9">
        <v>3.66382448743482</v>
      </c>
      <c r="AI608" s="9">
        <v>-0.57145355971001599</v>
      </c>
      <c r="AJ608" s="9">
        <v>-4.5062616848418999</v>
      </c>
      <c r="AK608" s="9">
        <v>-8.0744736457930895</v>
      </c>
    </row>
    <row r="609" spans="1:37" s="9" customFormat="1" x14ac:dyDescent="0.3">
      <c r="A609" s="13" t="str">
        <f t="shared" si="10"/>
        <v>SDGbaseTRA_UrbBAU_v6_3C_SavingsINShhd-8</v>
      </c>
      <c r="B609" s="37" t="s">
        <v>220</v>
      </c>
      <c r="C609" s="8" t="s">
        <v>294</v>
      </c>
      <c r="D609" s="10" t="s">
        <v>96</v>
      </c>
      <c r="E609" s="9" t="s">
        <v>92</v>
      </c>
      <c r="F609" s="9">
        <v>3.7804416834441499</v>
      </c>
      <c r="G609" s="9">
        <v>3.0788417589874801</v>
      </c>
      <c r="H609" s="9">
        <v>4.1688673480730696</v>
      </c>
      <c r="I609" s="9">
        <v>4.6241692516614599</v>
      </c>
      <c r="J609" s="9">
        <v>4.6179228466766</v>
      </c>
      <c r="K609" s="9">
        <v>4.6537574245878703</v>
      </c>
      <c r="L609" s="9">
        <v>4.9290701015825196</v>
      </c>
      <c r="M609" s="9">
        <v>5.7812688822695204</v>
      </c>
      <c r="N609" s="9">
        <v>6.8121874123371597</v>
      </c>
      <c r="O609" s="9">
        <v>6.5740765077091803</v>
      </c>
      <c r="P609" s="9">
        <v>7.1593849492327903</v>
      </c>
      <c r="Q609" s="9">
        <v>7.7075892680103602</v>
      </c>
      <c r="R609" s="9">
        <v>8.3632558278754896</v>
      </c>
      <c r="S609" s="9">
        <v>9.1342429327432306</v>
      </c>
      <c r="T609" s="9">
        <v>9.9279906218541392</v>
      </c>
      <c r="U609" s="9">
        <v>10.957268693368899</v>
      </c>
      <c r="V609" s="9">
        <v>12.6750429404856</v>
      </c>
      <c r="W609" s="9">
        <v>13.8964108902282</v>
      </c>
      <c r="X609" s="9">
        <v>14.453663484430599</v>
      </c>
      <c r="Y609" s="9">
        <v>14.8778716068932</v>
      </c>
      <c r="Z609" s="9">
        <v>15.017902267600499</v>
      </c>
      <c r="AA609" s="9">
        <v>15.2647745098448</v>
      </c>
      <c r="AB609" s="9">
        <v>15.1825684747088</v>
      </c>
      <c r="AC609" s="9">
        <v>15.1277125639466</v>
      </c>
      <c r="AD609" s="9">
        <v>15.494102302329599</v>
      </c>
      <c r="AE609" s="9">
        <v>16.119745434692199</v>
      </c>
      <c r="AF609" s="9">
        <v>16.967558813538002</v>
      </c>
      <c r="AG609" s="9">
        <v>14.1260019345742</v>
      </c>
      <c r="AH609" s="9">
        <v>8.2329345100327096</v>
      </c>
      <c r="AI609" s="9">
        <v>1.1237602436831999</v>
      </c>
      <c r="AJ609" s="9">
        <v>-5.4411410164382303</v>
      </c>
      <c r="AK609" s="9">
        <v>-11.354154203331801</v>
      </c>
    </row>
    <row r="610" spans="1:37" s="9" customFormat="1" x14ac:dyDescent="0.3">
      <c r="A610" s="13" t="str">
        <f t="shared" si="10"/>
        <v>SDGbaseTRA_UrbBAU_v6_3C_SavingsINShhd-9</v>
      </c>
      <c r="B610" s="37" t="s">
        <v>220</v>
      </c>
      <c r="C610" s="8" t="s">
        <v>294</v>
      </c>
      <c r="D610" s="10" t="s">
        <v>96</v>
      </c>
      <c r="E610" s="9" t="s">
        <v>93</v>
      </c>
      <c r="F610" s="9">
        <v>61.826498903556796</v>
      </c>
      <c r="G610" s="9">
        <v>55.724592745528099</v>
      </c>
      <c r="H610" s="9">
        <v>61.175271430918102</v>
      </c>
      <c r="I610" s="9">
        <v>61.437560701484401</v>
      </c>
      <c r="J610" s="9">
        <v>62.515423973091004</v>
      </c>
      <c r="K610" s="9">
        <v>63.878214291361097</v>
      </c>
      <c r="L610" s="9">
        <v>65.883116221266903</v>
      </c>
      <c r="M610" s="9">
        <v>69.194397889188807</v>
      </c>
      <c r="N610" s="9">
        <v>73.083270913522497</v>
      </c>
      <c r="O610" s="9">
        <v>74.286305002844102</v>
      </c>
      <c r="P610" s="9">
        <v>77.495312908361996</v>
      </c>
      <c r="Q610" s="9">
        <v>80.575879664271</v>
      </c>
      <c r="R610" s="9">
        <v>86.340370968136796</v>
      </c>
      <c r="S610" s="9">
        <v>90.402110908070895</v>
      </c>
      <c r="T610" s="9">
        <v>94.674510381596903</v>
      </c>
      <c r="U610" s="9">
        <v>99.943471591035504</v>
      </c>
      <c r="V610" s="9">
        <v>106.563928693243</v>
      </c>
      <c r="W610" s="9">
        <v>112.195694215359</v>
      </c>
      <c r="X610" s="9">
        <v>116.433012785363</v>
      </c>
      <c r="Y610" s="9">
        <v>120.076649208003</v>
      </c>
      <c r="Z610" s="9">
        <v>123.362897654265</v>
      </c>
      <c r="AA610" s="9">
        <v>126.661290380837</v>
      </c>
      <c r="AB610" s="9">
        <v>129.79252685662701</v>
      </c>
      <c r="AC610" s="9">
        <v>132.46948188174699</v>
      </c>
      <c r="AD610" s="9">
        <v>136.113375786733</v>
      </c>
      <c r="AE610" s="9">
        <v>140.47959188121601</v>
      </c>
      <c r="AF610" s="9">
        <v>145.477329041736</v>
      </c>
      <c r="AG610" s="9">
        <v>141.701032398622</v>
      </c>
      <c r="AH610" s="9">
        <v>127.434798475674</v>
      </c>
      <c r="AI610" s="9">
        <v>110.356593920723</v>
      </c>
      <c r="AJ610" s="9">
        <v>94.494471723961794</v>
      </c>
      <c r="AK610" s="9">
        <v>79.888184031213896</v>
      </c>
    </row>
    <row r="611" spans="1:37" s="9" customFormat="1" x14ac:dyDescent="0.3">
      <c r="A611" s="13" t="str">
        <f t="shared" si="10"/>
        <v>SDGbaseTRA_UrbBAU_v6_3C_SavingsINStotal</v>
      </c>
      <c r="B611" s="37" t="s">
        <v>220</v>
      </c>
      <c r="C611" s="8" t="s">
        <v>294</v>
      </c>
      <c r="D611" s="10" t="s">
        <v>96</v>
      </c>
      <c r="E611" s="9" t="s">
        <v>1</v>
      </c>
      <c r="F611" s="9">
        <v>764.22743601987099</v>
      </c>
      <c r="G611" s="9">
        <v>706.54394168539898</v>
      </c>
      <c r="H611" s="9">
        <v>729.50513220831601</v>
      </c>
      <c r="I611" s="9">
        <v>729.27774367756103</v>
      </c>
      <c r="J611" s="9">
        <v>745.82268538845994</v>
      </c>
      <c r="K611" s="9">
        <v>764.165964177001</v>
      </c>
      <c r="L611" s="9">
        <v>784.61369872890702</v>
      </c>
      <c r="M611" s="9">
        <v>804.83050342412901</v>
      </c>
      <c r="N611" s="9">
        <v>827.35211147493601</v>
      </c>
      <c r="O611" s="9">
        <v>848.16490941470101</v>
      </c>
      <c r="P611" s="9">
        <v>875.85436660490097</v>
      </c>
      <c r="Q611" s="9">
        <v>904.49217937138997</v>
      </c>
      <c r="R611" s="9">
        <v>957.93511264660901</v>
      </c>
      <c r="S611" s="9">
        <v>993.83192006336503</v>
      </c>
      <c r="T611" s="9">
        <v>1031.9784653172901</v>
      </c>
      <c r="U611" s="9">
        <v>1076.30527592923</v>
      </c>
      <c r="V611" s="9">
        <v>1119.05345816247</v>
      </c>
      <c r="W611" s="9">
        <v>1163.2323851679701</v>
      </c>
      <c r="X611" s="9">
        <v>1209.2884484462299</v>
      </c>
      <c r="Y611" s="9">
        <v>1252.82079148397</v>
      </c>
      <c r="Z611" s="9">
        <v>1299.54158219852</v>
      </c>
      <c r="AA611" s="9">
        <v>1343.74214591335</v>
      </c>
      <c r="AB611" s="9">
        <v>1393.23106981859</v>
      </c>
      <c r="AC611" s="9">
        <v>1438.77345521093</v>
      </c>
      <c r="AD611" s="9">
        <v>1484.6133117556501</v>
      </c>
      <c r="AE611" s="9">
        <v>1532.53336073783</v>
      </c>
      <c r="AF611" s="9">
        <v>1582.60593794796</v>
      </c>
      <c r="AG611" s="9">
        <v>1632.1928210091301</v>
      </c>
      <c r="AH611" s="9">
        <v>1635.5755578964499</v>
      </c>
      <c r="AI611" s="9">
        <v>1631.53025370508</v>
      </c>
      <c r="AJ611" s="9">
        <v>1625.09775933745</v>
      </c>
      <c r="AK611" s="9">
        <v>1614.4188350253401</v>
      </c>
    </row>
    <row r="612" spans="1:37" s="9" customFormat="1" x14ac:dyDescent="0.3">
      <c r="A612" s="13" t="str">
        <f t="shared" si="10"/>
        <v>SDGbaseTRA_UrbBAU_v6_3YGXtotal</v>
      </c>
      <c r="B612" s="37" t="s">
        <v>220</v>
      </c>
      <c r="C612" s="8" t="s">
        <v>294</v>
      </c>
      <c r="D612" s="10" t="s">
        <v>223</v>
      </c>
      <c r="E612" s="9" t="s">
        <v>1</v>
      </c>
      <c r="F612" s="9">
        <v>1490.97649378807</v>
      </c>
      <c r="G612" s="9">
        <v>1430.4505946130701</v>
      </c>
      <c r="H612" s="9">
        <v>1452.4945195742901</v>
      </c>
      <c r="I612" s="9">
        <v>1580.5355518394499</v>
      </c>
      <c r="J612" s="9">
        <v>1599.76007048419</v>
      </c>
      <c r="K612" s="9">
        <v>1625.6687238054999</v>
      </c>
      <c r="L612" s="9">
        <v>1657.4783570530799</v>
      </c>
      <c r="M612" s="9">
        <v>1691.6198039953299</v>
      </c>
      <c r="N612" s="9">
        <v>1729.2821697054301</v>
      </c>
      <c r="O612" s="9">
        <v>1773.04474769431</v>
      </c>
      <c r="P612" s="9">
        <v>1820.6566179588101</v>
      </c>
      <c r="Q612" s="9">
        <v>1868.06035795046</v>
      </c>
      <c r="R612" s="9">
        <v>1842.5099857897701</v>
      </c>
      <c r="S612" s="9">
        <v>1890.40946355745</v>
      </c>
      <c r="T612" s="9">
        <v>1937.6687987866601</v>
      </c>
      <c r="U612" s="9">
        <v>1986.74789025007</v>
      </c>
      <c r="V612" s="9">
        <v>2038.85184968678</v>
      </c>
      <c r="W612" s="9">
        <v>2090.40451777407</v>
      </c>
      <c r="X612" s="9">
        <v>2142.1084207392701</v>
      </c>
      <c r="Y612" s="9">
        <v>2192.5816901357398</v>
      </c>
      <c r="Z612" s="9">
        <v>2243.2591931266602</v>
      </c>
      <c r="AA612" s="9">
        <v>2296.1671530553599</v>
      </c>
      <c r="AB612" s="9">
        <v>2343.4381086185899</v>
      </c>
      <c r="AC612" s="9">
        <v>2396.0447768624899</v>
      </c>
      <c r="AD612" s="9">
        <v>2453.92854797877</v>
      </c>
      <c r="AE612" s="9">
        <v>2514.2087739336298</v>
      </c>
      <c r="AF612" s="9">
        <v>2576.2783787891899</v>
      </c>
      <c r="AG612" s="9">
        <v>2635.56037980776</v>
      </c>
      <c r="AH612" s="9">
        <v>2669.62829035399</v>
      </c>
      <c r="AI612" s="9">
        <v>2698.9763085464601</v>
      </c>
      <c r="AJ612" s="9">
        <v>2735.9219255972598</v>
      </c>
      <c r="AK612" s="9">
        <v>2775.9550788838401</v>
      </c>
    </row>
    <row r="613" spans="1:37" s="9" customFormat="1" x14ac:dyDescent="0.3">
      <c r="A613" s="13" t="str">
        <f t="shared" si="10"/>
        <v>SDGbaseTRA_UrbBAU_v6_3EGXtotal</v>
      </c>
      <c r="B613" s="37" t="s">
        <v>220</v>
      </c>
      <c r="C613" s="8" t="s">
        <v>294</v>
      </c>
      <c r="D613" s="10" t="s">
        <v>197</v>
      </c>
      <c r="E613" s="9" t="s">
        <v>1</v>
      </c>
      <c r="F613" s="9">
        <v>1502.9418073243701</v>
      </c>
      <c r="G613" s="9">
        <v>1442.69743044645</v>
      </c>
      <c r="H613" s="9">
        <v>1465.03357220508</v>
      </c>
      <c r="I613" s="9">
        <v>1533.14993839931</v>
      </c>
      <c r="J613" s="9">
        <v>1557.06483902881</v>
      </c>
      <c r="K613" s="9">
        <v>1585.1675522011899</v>
      </c>
      <c r="L613" s="9">
        <v>1617.9576976881499</v>
      </c>
      <c r="M613" s="9">
        <v>1652.50475442687</v>
      </c>
      <c r="N613" s="9">
        <v>1690.21870653621</v>
      </c>
      <c r="O613" s="9">
        <v>1733.7092917971199</v>
      </c>
      <c r="P613" s="9">
        <v>1780.9318854598</v>
      </c>
      <c r="Q613" s="9">
        <v>1828.10188982523</v>
      </c>
      <c r="R613" s="9">
        <v>1872.7001581137899</v>
      </c>
      <c r="S613" s="9">
        <v>1919.4337460382301</v>
      </c>
      <c r="T613" s="9">
        <v>1966.8263029325001</v>
      </c>
      <c r="U613" s="9">
        <v>2017.05422303049</v>
      </c>
      <c r="V613" s="9">
        <v>2070.0959547540801</v>
      </c>
      <c r="W613" s="9">
        <v>2122.9622520612502</v>
      </c>
      <c r="X613" s="9">
        <v>2176.2765713047502</v>
      </c>
      <c r="Y613" s="9">
        <v>2228.0790061529601</v>
      </c>
      <c r="Z613" s="9">
        <v>2280.2875106265801</v>
      </c>
      <c r="AA613" s="9">
        <v>2334.2685050719701</v>
      </c>
      <c r="AB613" s="9">
        <v>2383.9585623079902</v>
      </c>
      <c r="AC613" s="9">
        <v>2437.8154379053599</v>
      </c>
      <c r="AD613" s="9">
        <v>2496.2937373978202</v>
      </c>
      <c r="AE613" s="9">
        <v>2557.0943623653602</v>
      </c>
      <c r="AF613" s="9">
        <v>2620.07056629613</v>
      </c>
      <c r="AG613" s="9">
        <v>2680.0965079892799</v>
      </c>
      <c r="AH613" s="9">
        <v>2712.1602769512301</v>
      </c>
      <c r="AI613" s="9">
        <v>2738.2972134265801</v>
      </c>
      <c r="AJ613" s="9">
        <v>2771.7380610136402</v>
      </c>
      <c r="AK613" s="9">
        <v>2808.5076085744799</v>
      </c>
    </row>
    <row r="614" spans="1:37" s="9" customFormat="1" x14ac:dyDescent="0.3">
      <c r="A614" s="13" t="str">
        <f t="shared" si="10"/>
        <v>SDGbaseTRA_UrbBAU_v6_3GADJXtotal</v>
      </c>
      <c r="B614" s="37" t="s">
        <v>220</v>
      </c>
      <c r="C614" s="8" t="s">
        <v>294</v>
      </c>
      <c r="D614" s="10" t="s">
        <v>190</v>
      </c>
      <c r="E614" s="9" t="s">
        <v>1</v>
      </c>
      <c r="F614" s="9">
        <v>1</v>
      </c>
      <c r="G614" s="9">
        <v>0.93699600000000005</v>
      </c>
      <c r="H614" s="9">
        <v>0.96368600000000004</v>
      </c>
      <c r="I614" s="9">
        <v>1.013787</v>
      </c>
      <c r="J614" s="9">
        <v>1.033598</v>
      </c>
      <c r="K614" s="9">
        <v>1.0532049999999999</v>
      </c>
      <c r="L614" s="9">
        <v>1.0743590000000001</v>
      </c>
      <c r="M614" s="9">
        <v>1.09612</v>
      </c>
      <c r="N614" s="9">
        <v>1.121121</v>
      </c>
      <c r="O614" s="9">
        <v>1.1572910000000001</v>
      </c>
      <c r="P614" s="9">
        <v>1.18987</v>
      </c>
      <c r="Q614" s="9">
        <v>1.222002</v>
      </c>
      <c r="R614" s="9">
        <v>1.2508760000000001</v>
      </c>
      <c r="S614" s="9">
        <v>1.2804329999999999</v>
      </c>
      <c r="T614" s="9">
        <v>1.310689</v>
      </c>
      <c r="U614" s="9">
        <v>1.3416589999999999</v>
      </c>
      <c r="V614" s="9">
        <v>1.3733610000000001</v>
      </c>
      <c r="W614" s="9">
        <v>1.4058120000000001</v>
      </c>
      <c r="X614" s="9">
        <v>1.43903</v>
      </c>
      <c r="Y614" s="9">
        <v>1.4730319999999999</v>
      </c>
      <c r="Z614" s="9">
        <v>1.5078389999999999</v>
      </c>
      <c r="AA614" s="9">
        <v>1.5434669999999999</v>
      </c>
      <c r="AB614" s="9">
        <v>1.5799380000000001</v>
      </c>
      <c r="AC614" s="9">
        <v>1.61727</v>
      </c>
      <c r="AD614" s="9">
        <v>1.655484</v>
      </c>
      <c r="AE614" s="9">
        <v>1.6946019999999999</v>
      </c>
      <c r="AF614" s="9">
        <v>1.7346440000000001</v>
      </c>
      <c r="AG614" s="9">
        <v>1.775631</v>
      </c>
      <c r="AH614" s="9">
        <v>1.817588</v>
      </c>
      <c r="AI614" s="9">
        <v>1.860535</v>
      </c>
      <c r="AJ614" s="9">
        <v>1.904498</v>
      </c>
      <c r="AK614" s="9">
        <v>1.9494990000000001</v>
      </c>
    </row>
    <row r="615" spans="1:37" s="9" customFormat="1" x14ac:dyDescent="0.3">
      <c r="A615" s="13" t="str">
        <f t="shared" si="10"/>
        <v>SDGbaseTRA_UrbBAU_v6_3GOVGRtotal</v>
      </c>
      <c r="B615" s="37" t="s">
        <v>220</v>
      </c>
      <c r="C615" s="8" t="s">
        <v>294</v>
      </c>
      <c r="D615" s="10" t="s">
        <v>192</v>
      </c>
      <c r="E615" s="9" t="s">
        <v>1</v>
      </c>
      <c r="G615" s="9">
        <v>2.3628947497707602E-2</v>
      </c>
      <c r="H615" s="9">
        <v>2.3628947497707602E-2</v>
      </c>
      <c r="I615" s="9">
        <v>2.3628947497707602E-2</v>
      </c>
      <c r="J615" s="9">
        <v>2.3628947497707602E-2</v>
      </c>
      <c r="K615" s="9">
        <v>2.3628947497707602E-2</v>
      </c>
      <c r="L615" s="9">
        <v>2.3628947497707602E-2</v>
      </c>
      <c r="M615" s="9">
        <v>2.3628947497707602E-2</v>
      </c>
      <c r="N615" s="9">
        <v>2.3628947497707602E-2</v>
      </c>
      <c r="O615" s="9">
        <v>2.3628947497707602E-2</v>
      </c>
      <c r="P615" s="9">
        <v>2.3628947497707602E-2</v>
      </c>
      <c r="Q615" s="9">
        <v>2.3628947497707602E-2</v>
      </c>
      <c r="R615" s="9">
        <v>2.3628947497707602E-2</v>
      </c>
      <c r="S615" s="9">
        <v>2.3628947497707602E-2</v>
      </c>
      <c r="T615" s="9">
        <v>2.3628947497707602E-2</v>
      </c>
      <c r="U615" s="9">
        <v>2.3628947497707602E-2</v>
      </c>
      <c r="V615" s="9">
        <v>2.3628947497707602E-2</v>
      </c>
      <c r="W615" s="9">
        <v>2.3628947497707602E-2</v>
      </c>
      <c r="X615" s="9">
        <v>2.3628947497707602E-2</v>
      </c>
      <c r="Y615" s="9">
        <v>2.3628947497707602E-2</v>
      </c>
      <c r="Z615" s="9">
        <v>2.3628947497707602E-2</v>
      </c>
      <c r="AA615" s="9">
        <v>2.3628947497707602E-2</v>
      </c>
      <c r="AB615" s="9">
        <v>2.3628947497707602E-2</v>
      </c>
      <c r="AC615" s="9">
        <v>2.3628947497707602E-2</v>
      </c>
      <c r="AD615" s="9">
        <v>2.3628947497707602E-2</v>
      </c>
      <c r="AE615" s="9">
        <v>2.3628947497707602E-2</v>
      </c>
      <c r="AF615" s="9">
        <v>2.3628947497707602E-2</v>
      </c>
      <c r="AG615" s="9">
        <v>2.3628947497707602E-2</v>
      </c>
      <c r="AH615" s="9">
        <v>2.3628947497707602E-2</v>
      </c>
      <c r="AI615" s="9">
        <v>2.3628947497707602E-2</v>
      </c>
      <c r="AJ615" s="9">
        <v>2.3628947497707602E-2</v>
      </c>
      <c r="AK615" s="9">
        <v>2.3628947497707602E-2</v>
      </c>
    </row>
    <row r="616" spans="1:37" s="9" customFormat="1" x14ac:dyDescent="0.3">
      <c r="A616" s="13" t="str">
        <f t="shared" si="10"/>
        <v>SDGbaseTRA_UrbBAU_v6_3C_GovConscgsrv</v>
      </c>
      <c r="B616" s="37" t="s">
        <v>220</v>
      </c>
      <c r="C616" s="8" t="s">
        <v>294</v>
      </c>
      <c r="D616" s="10" t="s">
        <v>213</v>
      </c>
      <c r="E616" s="9" t="s">
        <v>184</v>
      </c>
      <c r="F616" s="9">
        <v>1080.43447768238</v>
      </c>
      <c r="G616" s="9">
        <v>1020.19010080446</v>
      </c>
      <c r="H616" s="9">
        <v>1053.05643214213</v>
      </c>
      <c r="I616" s="9">
        <v>1113.84421045145</v>
      </c>
      <c r="J616" s="9">
        <v>1132.0591358669301</v>
      </c>
      <c r="K616" s="9">
        <v>1155.1551972193799</v>
      </c>
      <c r="L616" s="9">
        <v>1182.1486358862201</v>
      </c>
      <c r="M616" s="9">
        <v>1210.1923305892301</v>
      </c>
      <c r="N616" s="9">
        <v>1241.22201263225</v>
      </c>
      <c r="O616" s="9">
        <v>1277.4298146301501</v>
      </c>
      <c r="P616" s="9">
        <v>1316.2807748069799</v>
      </c>
      <c r="Q616" s="9">
        <v>1354.56821635804</v>
      </c>
      <c r="R616" s="9">
        <v>1390.3276090137001</v>
      </c>
      <c r="S616" s="9">
        <v>1426.7013745515801</v>
      </c>
      <c r="T616" s="9">
        <v>1463.4745063667201</v>
      </c>
      <c r="U616" s="9">
        <v>1502.50274190666</v>
      </c>
      <c r="V616" s="9">
        <v>1542.8548834113999</v>
      </c>
      <c r="W616" s="9">
        <v>1583.2153904448301</v>
      </c>
      <c r="X616" s="9">
        <v>1623.4969747560001</v>
      </c>
      <c r="Y616" s="9">
        <v>1661.6226489583501</v>
      </c>
      <c r="Z616" s="9">
        <v>1700.7309774297601</v>
      </c>
      <c r="AA616" s="9">
        <v>1740.8135965267199</v>
      </c>
      <c r="AB616" s="9">
        <v>1776.79958736822</v>
      </c>
      <c r="AC616" s="9">
        <v>1815.44446645588</v>
      </c>
      <c r="AD616" s="9">
        <v>1859.4521148932299</v>
      </c>
      <c r="AE616" s="9">
        <v>1905.5147341147999</v>
      </c>
      <c r="AF616" s="9">
        <v>1953.1615654054799</v>
      </c>
      <c r="AG616" s="9">
        <v>1997.2285387321899</v>
      </c>
      <c r="AH616" s="9">
        <v>2013.3132811185501</v>
      </c>
      <c r="AI616" s="9">
        <v>2034.6036072750001</v>
      </c>
      <c r="AJ616" s="9">
        <v>2065.1419521522498</v>
      </c>
      <c r="AK616" s="9">
        <v>2099.31371439346</v>
      </c>
    </row>
    <row r="617" spans="1:37" s="9" customFormat="1" x14ac:dyDescent="0.3">
      <c r="A617" s="13" t="str">
        <f t="shared" si="10"/>
        <v>SDGbaseTRA_UrbBAU_v6_3C_GovConstotal</v>
      </c>
      <c r="B617" s="37" t="s">
        <v>220</v>
      </c>
      <c r="C617" s="8" t="s">
        <v>294</v>
      </c>
      <c r="D617" s="10" t="s">
        <v>213</v>
      </c>
      <c r="E617" s="9" t="s">
        <v>1</v>
      </c>
      <c r="F617" s="9">
        <v>1080.43447768238</v>
      </c>
      <c r="G617" s="9">
        <v>1020.19010080446</v>
      </c>
      <c r="H617" s="9">
        <v>1053.05643214213</v>
      </c>
      <c r="I617" s="9">
        <v>1113.84421045145</v>
      </c>
      <c r="J617" s="9">
        <v>1132.0591358669301</v>
      </c>
      <c r="K617" s="9">
        <v>1155.1551972193799</v>
      </c>
      <c r="L617" s="9">
        <v>1182.1486358862201</v>
      </c>
      <c r="M617" s="9">
        <v>1210.1923305892301</v>
      </c>
      <c r="N617" s="9">
        <v>1241.22201263225</v>
      </c>
      <c r="O617" s="9">
        <v>1277.4298146301501</v>
      </c>
      <c r="P617" s="9">
        <v>1316.2807748069799</v>
      </c>
      <c r="Q617" s="9">
        <v>1354.56821635804</v>
      </c>
      <c r="R617" s="9">
        <v>1390.3276090137001</v>
      </c>
      <c r="S617" s="9">
        <v>1426.7013745515801</v>
      </c>
      <c r="T617" s="9">
        <v>1463.4745063667201</v>
      </c>
      <c r="U617" s="9">
        <v>1502.50274190666</v>
      </c>
      <c r="V617" s="9">
        <v>1542.8548834113999</v>
      </c>
      <c r="W617" s="9">
        <v>1583.2153904448301</v>
      </c>
      <c r="X617" s="9">
        <v>1623.4969747560001</v>
      </c>
      <c r="Y617" s="9">
        <v>1661.6226489583501</v>
      </c>
      <c r="Z617" s="9">
        <v>1700.7309774297601</v>
      </c>
      <c r="AA617" s="9">
        <v>1740.8135965267199</v>
      </c>
      <c r="AB617" s="9">
        <v>1776.79958736822</v>
      </c>
      <c r="AC617" s="9">
        <v>1815.44446645588</v>
      </c>
      <c r="AD617" s="9">
        <v>1859.4521148932299</v>
      </c>
      <c r="AE617" s="9">
        <v>1905.5147341147999</v>
      </c>
      <c r="AF617" s="9">
        <v>1953.1615654054799</v>
      </c>
      <c r="AG617" s="9">
        <v>1997.2285387321899</v>
      </c>
      <c r="AH617" s="9">
        <v>2013.3132811185501</v>
      </c>
      <c r="AI617" s="9">
        <v>2034.6036072750001</v>
      </c>
      <c r="AJ617" s="9">
        <v>2065.1419521522498</v>
      </c>
      <c r="AK617" s="9">
        <v>2099.31371439346</v>
      </c>
    </row>
    <row r="618" spans="1:37" s="9" customFormat="1" x14ac:dyDescent="0.3">
      <c r="A618" s="13" t="str">
        <f t="shared" si="10"/>
        <v>SDGbaseTRA_UrbBAU_v6_3GSAVXtotal</v>
      </c>
      <c r="B618" s="37" t="s">
        <v>220</v>
      </c>
      <c r="C618" s="8" t="s">
        <v>294</v>
      </c>
      <c r="D618" s="10" t="s">
        <v>98</v>
      </c>
      <c r="E618" s="9" t="s">
        <v>1</v>
      </c>
      <c r="F618" s="9">
        <v>-11.965313536297</v>
      </c>
      <c r="G618" s="9">
        <v>-12.246835833377</v>
      </c>
      <c r="H618" s="9">
        <v>-12.539052630794901</v>
      </c>
      <c r="I618" s="9">
        <v>47.385613440144397</v>
      </c>
      <c r="J618" s="9">
        <v>42.695231455373701</v>
      </c>
      <c r="K618" s="9">
        <v>40.501171604302698</v>
      </c>
      <c r="L618" s="9">
        <v>39.520659364927297</v>
      </c>
      <c r="M618" s="9">
        <v>39.115049568467803</v>
      </c>
      <c r="N618" s="9">
        <v>39.063463169224597</v>
      </c>
      <c r="O618" s="9">
        <v>39.335455897186897</v>
      </c>
      <c r="P618" s="9">
        <v>39.724732499014898</v>
      </c>
      <c r="Q618" s="9">
        <v>39.958468125227498</v>
      </c>
      <c r="R618" s="9">
        <v>-30.190172324022999</v>
      </c>
      <c r="S618" s="9">
        <v>-29.024282480781299</v>
      </c>
      <c r="T618" s="9">
        <v>-29.157504145833901</v>
      </c>
      <c r="U618" s="9">
        <v>-30.306332780415499</v>
      </c>
      <c r="V618" s="9">
        <v>-31.244105067296001</v>
      </c>
      <c r="W618" s="9">
        <v>-32.557734287173403</v>
      </c>
      <c r="X618" s="9">
        <v>-34.1681505654769</v>
      </c>
      <c r="Y618" s="9">
        <v>-35.497316017220299</v>
      </c>
      <c r="Z618" s="9">
        <v>-37.028317499915403</v>
      </c>
      <c r="AA618" s="9">
        <v>-38.101352016609802</v>
      </c>
      <c r="AB618" s="9">
        <v>-40.520453689399297</v>
      </c>
      <c r="AC618" s="9">
        <v>-41.770661042867701</v>
      </c>
      <c r="AD618" s="9">
        <v>-42.365189419056598</v>
      </c>
      <c r="AE618" s="9">
        <v>-42.885588431739102</v>
      </c>
      <c r="AF618" s="9">
        <v>-43.792187506945503</v>
      </c>
      <c r="AG618" s="9">
        <v>-44.536128181525797</v>
      </c>
      <c r="AH618" s="9">
        <v>-42.531986597241001</v>
      </c>
      <c r="AI618" s="9">
        <v>-39.320904880126797</v>
      </c>
      <c r="AJ618" s="9">
        <v>-35.816135416382203</v>
      </c>
      <c r="AK618" s="9">
        <v>-32.552529690638004</v>
      </c>
    </row>
    <row r="619" spans="1:37" s="9" customFormat="1" x14ac:dyDescent="0.3">
      <c r="A619" s="13" t="str">
        <f t="shared" si="10"/>
        <v>SDGbaseTRA_UrbBAU_v6_3FSAVXtotal</v>
      </c>
      <c r="B619" s="37" t="s">
        <v>220</v>
      </c>
      <c r="C619" s="8" t="s">
        <v>294</v>
      </c>
      <c r="D619" s="10" t="s">
        <v>97</v>
      </c>
      <c r="E619" s="9" t="s">
        <v>1</v>
      </c>
      <c r="F619" s="9">
        <v>178.75840653874201</v>
      </c>
      <c r="G619" s="9">
        <v>181.797299449901</v>
      </c>
      <c r="H619" s="9">
        <v>184.887853540549</v>
      </c>
      <c r="I619" s="9">
        <v>188.03094705073801</v>
      </c>
      <c r="J619" s="9">
        <v>191.22747315060101</v>
      </c>
      <c r="K619" s="9">
        <v>194.47834019416101</v>
      </c>
      <c r="L619" s="9">
        <v>197.784471977462</v>
      </c>
      <c r="M619" s="9">
        <v>201.146808001078</v>
      </c>
      <c r="N619" s="9">
        <v>204.566303737097</v>
      </c>
      <c r="O619" s="9">
        <v>208.043930900627</v>
      </c>
      <c r="P619" s="9">
        <v>211.58067772593799</v>
      </c>
      <c r="Q619" s="9">
        <v>215.17754924727899</v>
      </c>
      <c r="R619" s="9">
        <v>218.83556758448299</v>
      </c>
      <c r="S619" s="9">
        <v>222.55577223341899</v>
      </c>
      <c r="T619" s="9">
        <v>226.33922036138699</v>
      </c>
      <c r="U619" s="9">
        <v>230.186987107531</v>
      </c>
      <c r="V619" s="9">
        <v>234.10016588835899</v>
      </c>
      <c r="W619" s="9">
        <v>238.07986870846099</v>
      </c>
      <c r="X619" s="9">
        <v>242.12722647650401</v>
      </c>
      <c r="Y619" s="9">
        <v>246.24338932660501</v>
      </c>
      <c r="Z619" s="9">
        <v>250.42952694515699</v>
      </c>
      <c r="AA619" s="9">
        <v>254.68682890322501</v>
      </c>
      <c r="AB619" s="9">
        <v>259.01650499457998</v>
      </c>
      <c r="AC619" s="9">
        <v>263.41978557948698</v>
      </c>
      <c r="AD619" s="9">
        <v>267.89792193433902</v>
      </c>
      <c r="AE619" s="9">
        <v>272.45218660722202</v>
      </c>
      <c r="AF619" s="9">
        <v>277.083873779545</v>
      </c>
      <c r="AG619" s="9">
        <v>281.79429963379698</v>
      </c>
      <c r="AH619" s="9">
        <v>286.58480272757203</v>
      </c>
      <c r="AI619" s="9">
        <v>291.45674437394098</v>
      </c>
      <c r="AJ619" s="9">
        <v>296.41150902829798</v>
      </c>
      <c r="AK619" s="9">
        <v>301.45050468177902</v>
      </c>
    </row>
    <row r="620" spans="1:37" s="9" customFormat="1" x14ac:dyDescent="0.3">
      <c r="A620" s="13" t="str">
        <f t="shared" si="10"/>
        <v>SDGbaseTRA_UrbBAU_v6_3C_TSavtotal</v>
      </c>
      <c r="B620" s="37" t="s">
        <v>220</v>
      </c>
      <c r="C620" s="8" t="s">
        <v>294</v>
      </c>
      <c r="D620" s="10" t="s">
        <v>100</v>
      </c>
      <c r="E620" s="9" t="s">
        <v>1</v>
      </c>
      <c r="F620" s="9">
        <v>931.02052902231605</v>
      </c>
      <c r="G620" s="9">
        <v>876.09440530192296</v>
      </c>
      <c r="H620" s="9">
        <v>901.85393311807002</v>
      </c>
      <c r="I620" s="9">
        <v>964.69430416844295</v>
      </c>
      <c r="J620" s="9">
        <v>979.74538999443405</v>
      </c>
      <c r="K620" s="9">
        <v>999.14547597546505</v>
      </c>
      <c r="L620" s="9">
        <v>1021.9188300713</v>
      </c>
      <c r="M620" s="9">
        <v>1045.0923609936799</v>
      </c>
      <c r="N620" s="9">
        <v>1070.98187838126</v>
      </c>
      <c r="O620" s="9">
        <v>1095.5442962125201</v>
      </c>
      <c r="P620" s="9">
        <v>1127.15977682985</v>
      </c>
      <c r="Q620" s="9">
        <v>1159.6281967438999</v>
      </c>
      <c r="R620" s="9">
        <v>1146.5805079070699</v>
      </c>
      <c r="S620" s="9">
        <v>1187.3634098160001</v>
      </c>
      <c r="T620" s="9">
        <v>1229.1601815328499</v>
      </c>
      <c r="U620" s="9">
        <v>1276.18593025635</v>
      </c>
      <c r="V620" s="9">
        <v>1321.90951898354</v>
      </c>
      <c r="W620" s="9">
        <v>1368.7545195892601</v>
      </c>
      <c r="X620" s="9">
        <v>1417.2475243572601</v>
      </c>
      <c r="Y620" s="9">
        <v>1463.5668647933501</v>
      </c>
      <c r="Z620" s="9">
        <v>1512.9427916437601</v>
      </c>
      <c r="AA620" s="9">
        <v>1560.32762279997</v>
      </c>
      <c r="AB620" s="9">
        <v>1611.7271211237701</v>
      </c>
      <c r="AC620" s="9">
        <v>1660.4225797475499</v>
      </c>
      <c r="AD620" s="9">
        <v>1710.1460442709299</v>
      </c>
      <c r="AE620" s="9">
        <v>1762.09995891331</v>
      </c>
      <c r="AF620" s="9">
        <v>1815.8976242205599</v>
      </c>
      <c r="AG620" s="9">
        <v>1869.4509924613999</v>
      </c>
      <c r="AH620" s="9">
        <v>1879.62837402678</v>
      </c>
      <c r="AI620" s="9">
        <v>1883.6660931988899</v>
      </c>
      <c r="AJ620" s="9">
        <v>1885.69313294937</v>
      </c>
      <c r="AK620" s="9">
        <v>1883.3168100164801</v>
      </c>
    </row>
    <row r="621" spans="1:37" s="9" customFormat="1" x14ac:dyDescent="0.3">
      <c r="A621" s="13" t="str">
        <f t="shared" si="10"/>
        <v>SDGbaseTRA_UrbBAU_v6_3QINVXctext</v>
      </c>
      <c r="B621" s="37" t="s">
        <v>220</v>
      </c>
      <c r="C621" s="8" t="s">
        <v>294</v>
      </c>
      <c r="D621" s="10" t="s">
        <v>101</v>
      </c>
      <c r="E621" s="9" t="s">
        <v>102</v>
      </c>
      <c r="F621" s="9">
        <v>2.3692309801762498E-2</v>
      </c>
      <c r="G621" s="9">
        <v>2.1592316082631499E-2</v>
      </c>
      <c r="H621" s="9">
        <v>2.22257982128309E-2</v>
      </c>
      <c r="I621" s="9">
        <v>2.3561207458552402E-2</v>
      </c>
      <c r="J621" s="9">
        <v>2.39850539452033E-2</v>
      </c>
      <c r="K621" s="9">
        <v>2.4468652538024899E-2</v>
      </c>
      <c r="L621" s="9">
        <v>2.50512584491876E-2</v>
      </c>
      <c r="M621" s="9">
        <v>2.5710613332863001E-2</v>
      </c>
      <c r="N621" s="9">
        <v>2.6404922741128298E-2</v>
      </c>
      <c r="O621" s="9">
        <v>2.7273158360425799E-2</v>
      </c>
      <c r="P621" s="9">
        <v>2.8075007834199799E-2</v>
      </c>
      <c r="Q621" s="9">
        <v>2.88376707237968E-2</v>
      </c>
      <c r="R621" s="9">
        <v>2.8600194990964199E-2</v>
      </c>
      <c r="S621" s="9">
        <v>2.94865026484987E-2</v>
      </c>
      <c r="T621" s="9">
        <v>3.04258368688601E-2</v>
      </c>
      <c r="U621" s="9">
        <v>3.1512629770835902E-2</v>
      </c>
      <c r="V621" s="9">
        <v>3.2639867436866102E-2</v>
      </c>
      <c r="W621" s="9">
        <v>3.37512977884383E-2</v>
      </c>
      <c r="X621" s="9">
        <v>3.47726653367968E-2</v>
      </c>
      <c r="Y621" s="9">
        <v>3.5814232391184697E-2</v>
      </c>
      <c r="Z621" s="9">
        <v>3.6916901235611699E-2</v>
      </c>
      <c r="AA621" s="9">
        <v>3.79871776671988E-2</v>
      </c>
      <c r="AB621" s="9">
        <v>3.89228288519195E-2</v>
      </c>
      <c r="AC621" s="9">
        <v>3.9873532443171801E-2</v>
      </c>
      <c r="AD621" s="9">
        <v>4.0992809261978597E-2</v>
      </c>
      <c r="AE621" s="9">
        <v>4.2207181603508101E-2</v>
      </c>
      <c r="AF621" s="9">
        <v>4.3485721118777701E-2</v>
      </c>
      <c r="AG621" s="9">
        <v>4.4740812736334797E-2</v>
      </c>
      <c r="AH621" s="9">
        <v>4.4581206899905398E-2</v>
      </c>
      <c r="AI621" s="9">
        <v>4.4257831795452902E-2</v>
      </c>
      <c r="AJ621" s="9">
        <v>4.40826016525478E-2</v>
      </c>
      <c r="AK621" s="9">
        <v>4.3828380689348898E-2</v>
      </c>
    </row>
    <row r="622" spans="1:37" s="9" customFormat="1" x14ac:dyDescent="0.3">
      <c r="A622" s="13" t="str">
        <f t="shared" si="10"/>
        <v>SDGbaseTRA_UrbBAU_v6_3QINVXcleat</v>
      </c>
      <c r="B622" s="37" t="s">
        <v>220</v>
      </c>
      <c r="C622" s="8" t="s">
        <v>294</v>
      </c>
      <c r="D622" s="10" t="s">
        <v>101</v>
      </c>
      <c r="E622" s="9" t="s">
        <v>103</v>
      </c>
      <c r="F622" s="141">
        <v>3.4546835070606202E-5</v>
      </c>
      <c r="G622" s="141">
        <v>3.1484738665859197E-5</v>
      </c>
      <c r="H622" s="141">
        <v>3.2408447787312098E-5</v>
      </c>
      <c r="I622" s="141">
        <v>3.4355668777992897E-5</v>
      </c>
      <c r="J622" s="141">
        <v>3.4973698627851302E-5</v>
      </c>
      <c r="K622" s="141">
        <v>3.5678855742812901E-5</v>
      </c>
      <c r="L622" s="141">
        <v>3.6528379934101399E-5</v>
      </c>
      <c r="M622" s="141">
        <v>3.7489815294770002E-5</v>
      </c>
      <c r="N622" s="141">
        <v>3.8502219438393297E-5</v>
      </c>
      <c r="O622" s="141">
        <v>3.9768233305056002E-5</v>
      </c>
      <c r="P622" s="141">
        <v>4.0937446511944902E-5</v>
      </c>
      <c r="Q622" s="141">
        <v>4.2049519977209798E-5</v>
      </c>
      <c r="R622" s="141">
        <v>4.1703245804531701E-5</v>
      </c>
      <c r="S622" s="141">
        <v>4.29956113325387E-5</v>
      </c>
      <c r="T622" s="141">
        <v>4.4365297304844798E-5</v>
      </c>
      <c r="U622" s="141">
        <v>4.59499994911073E-5</v>
      </c>
      <c r="V622" s="141">
        <v>4.7593676028327898E-5</v>
      </c>
      <c r="W622" s="141">
        <v>4.9214303201005501E-5</v>
      </c>
      <c r="X622" s="141">
        <v>5.0703605701894903E-5</v>
      </c>
      <c r="Y622" s="141">
        <v>5.2222362021729898E-5</v>
      </c>
      <c r="Z622" s="141">
        <v>5.3830213642135502E-5</v>
      </c>
      <c r="AA622" s="141">
        <v>5.5390832411321299E-5</v>
      </c>
      <c r="AB622" s="141">
        <v>5.6755147981758399E-5</v>
      </c>
      <c r="AC622" s="141">
        <v>5.8141412151138099E-5</v>
      </c>
      <c r="AD622" s="141">
        <v>5.9773480614753797E-5</v>
      </c>
      <c r="AE622" s="141">
        <v>6.1544212187494103E-5</v>
      </c>
      <c r="AF622" s="141">
        <v>6.3408508836273599E-5</v>
      </c>
      <c r="AG622" s="141">
        <v>6.5238615038372094E-5</v>
      </c>
      <c r="AH622" s="141">
        <v>6.5005886505208196E-5</v>
      </c>
      <c r="AI622" s="141">
        <v>6.4534358549811006E-5</v>
      </c>
      <c r="AJ622" s="141">
        <v>6.4278847504370905E-5</v>
      </c>
      <c r="AK622" s="141">
        <v>6.3908156349282505E-5</v>
      </c>
    </row>
    <row r="623" spans="1:37" s="9" customFormat="1" x14ac:dyDescent="0.3">
      <c r="A623" s="13" t="str">
        <f t="shared" si="10"/>
        <v>SDGbaseTRA_UrbBAU_v6_3QINVXcprnt</v>
      </c>
      <c r="B623" s="37" t="s">
        <v>220</v>
      </c>
      <c r="C623" s="8" t="s">
        <v>294</v>
      </c>
      <c r="D623" s="10" t="s">
        <v>101</v>
      </c>
      <c r="E623" s="9" t="s">
        <v>104</v>
      </c>
      <c r="F623" s="9">
        <v>1.1876043386783101E-3</v>
      </c>
      <c r="G623" s="9">
        <v>1.0823397328672E-3</v>
      </c>
      <c r="H623" s="9">
        <v>1.1140937548513299E-3</v>
      </c>
      <c r="I623" s="9">
        <v>1.1810326826046801E-3</v>
      </c>
      <c r="J623" s="9">
        <v>1.20227847631124E-3</v>
      </c>
      <c r="K623" s="9">
        <v>1.2265194132152E-3</v>
      </c>
      <c r="L623" s="9">
        <v>1.25572320607566E-3</v>
      </c>
      <c r="M623" s="9">
        <v>1.2887741296510101E-3</v>
      </c>
      <c r="N623" s="9">
        <v>1.32357718906312E-3</v>
      </c>
      <c r="O623" s="9">
        <v>1.3670985002860699E-3</v>
      </c>
      <c r="P623" s="9">
        <v>1.40729212944206E-3</v>
      </c>
      <c r="Q623" s="9">
        <v>1.4455214858962299E-3</v>
      </c>
      <c r="R623" s="9">
        <v>1.4336177410523301E-3</v>
      </c>
      <c r="S623" s="9">
        <v>1.47804493402334E-3</v>
      </c>
      <c r="T623" s="9">
        <v>1.52513014457918E-3</v>
      </c>
      <c r="U623" s="9">
        <v>1.5796068915249499E-3</v>
      </c>
      <c r="V623" s="9">
        <v>1.6361109788891701E-3</v>
      </c>
      <c r="W623" s="9">
        <v>1.6918227063952699E-3</v>
      </c>
      <c r="X623" s="9">
        <v>1.74301993207588E-3</v>
      </c>
      <c r="Y623" s="9">
        <v>1.7952296812799699E-3</v>
      </c>
      <c r="Z623" s="9">
        <v>1.8505022281411201E-3</v>
      </c>
      <c r="AA623" s="9">
        <v>1.9041510679702999E-3</v>
      </c>
      <c r="AB623" s="9">
        <v>1.9510516621192499E-3</v>
      </c>
      <c r="AC623" s="9">
        <v>1.9987067754963501E-3</v>
      </c>
      <c r="AD623" s="9">
        <v>2.0548118162171201E-3</v>
      </c>
      <c r="AE623" s="9">
        <v>2.1156836296299299E-3</v>
      </c>
      <c r="AF623" s="9">
        <v>2.1797718965912601E-3</v>
      </c>
      <c r="AG623" s="9">
        <v>2.2426848106516101E-3</v>
      </c>
      <c r="AH623" s="9">
        <v>2.2346843841247002E-3</v>
      </c>
      <c r="AI623" s="9">
        <v>2.2184748342630898E-3</v>
      </c>
      <c r="AJ623" s="9">
        <v>2.2096912213641099E-3</v>
      </c>
      <c r="AK623" s="9">
        <v>2.19694810254606E-3</v>
      </c>
    </row>
    <row r="624" spans="1:37" s="9" customFormat="1" x14ac:dyDescent="0.3">
      <c r="A624" s="13" t="str">
        <f t="shared" si="10"/>
        <v>SDGbaseTRA_UrbBAU_v6_3QINVXcrubb</v>
      </c>
      <c r="B624" s="37" t="s">
        <v>220</v>
      </c>
      <c r="C624" s="8" t="s">
        <v>294</v>
      </c>
      <c r="D624" s="10" t="s">
        <v>101</v>
      </c>
      <c r="E624" s="9" t="s">
        <v>105</v>
      </c>
      <c r="F624" s="9">
        <v>4.4626661802094399E-3</v>
      </c>
      <c r="G624" s="9">
        <v>4.0671128961509498E-3</v>
      </c>
      <c r="H624" s="9">
        <v>4.1864351277890698E-3</v>
      </c>
      <c r="I624" s="9">
        <v>4.4379718385397096E-3</v>
      </c>
      <c r="J624" s="9">
        <v>4.5178072533812201E-3</v>
      </c>
      <c r="K624" s="9">
        <v>4.6088975313253898E-3</v>
      </c>
      <c r="L624" s="9">
        <v>4.7186367554825298E-3</v>
      </c>
      <c r="M624" s="9">
        <v>4.8428323600797204E-3</v>
      </c>
      <c r="N624" s="9">
        <v>4.9736119734138497E-3</v>
      </c>
      <c r="O624" s="9">
        <v>5.1371522009016797E-3</v>
      </c>
      <c r="P624" s="9">
        <v>5.2881879824768401E-3</v>
      </c>
      <c r="Q624" s="9">
        <v>5.4318426076604099E-3</v>
      </c>
      <c r="R624" s="9">
        <v>5.3871118519679597E-3</v>
      </c>
      <c r="S624" s="9">
        <v>5.5540561153865397E-3</v>
      </c>
      <c r="T624" s="9">
        <v>5.7309884234727796E-3</v>
      </c>
      <c r="U624" s="9">
        <v>5.9356959411914004E-3</v>
      </c>
      <c r="V624" s="9">
        <v>6.1480216051448804E-3</v>
      </c>
      <c r="W624" s="9">
        <v>6.3573698148855296E-3</v>
      </c>
      <c r="X624" s="9">
        <v>6.5497538607535996E-3</v>
      </c>
      <c r="Y624" s="9">
        <v>6.7459426708328697E-3</v>
      </c>
      <c r="Z624" s="9">
        <v>6.9536405694830402E-3</v>
      </c>
      <c r="AA624" s="9">
        <v>7.1552370568953296E-3</v>
      </c>
      <c r="AB624" s="9">
        <v>7.3314756310767096E-3</v>
      </c>
      <c r="AC624" s="9">
        <v>7.5105494655649504E-3</v>
      </c>
      <c r="AD624" s="9">
        <v>7.7213756301464202E-3</v>
      </c>
      <c r="AE624" s="9">
        <v>7.9501139179735704E-3</v>
      </c>
      <c r="AF624" s="9">
        <v>8.1909386878079807E-3</v>
      </c>
      <c r="AG624" s="9">
        <v>8.42734682874491E-3</v>
      </c>
      <c r="AH624" s="9">
        <v>8.3972835898983404E-3</v>
      </c>
      <c r="AI624" s="9">
        <v>8.3363728912692597E-3</v>
      </c>
      <c r="AJ624" s="9">
        <v>8.3033666694597805E-3</v>
      </c>
      <c r="AK624" s="9">
        <v>8.2554817943985993E-3</v>
      </c>
    </row>
    <row r="625" spans="1:37" s="9" customFormat="1" x14ac:dyDescent="0.3">
      <c r="A625" s="13" t="str">
        <f t="shared" si="10"/>
        <v>SDGbaseTRA_UrbBAU_v6_3QINVXcplas</v>
      </c>
      <c r="B625" s="37" t="s">
        <v>220</v>
      </c>
      <c r="C625" s="8" t="s">
        <v>294</v>
      </c>
      <c r="D625" s="10" t="s">
        <v>101</v>
      </c>
      <c r="E625" s="9" t="s">
        <v>106</v>
      </c>
      <c r="F625" s="9">
        <v>9.4082327898261705E-3</v>
      </c>
      <c r="G625" s="9">
        <v>8.5743238154767105E-3</v>
      </c>
      <c r="H625" s="9">
        <v>8.8258800123599598E-3</v>
      </c>
      <c r="I625" s="9">
        <v>9.3561719576602791E-3</v>
      </c>
      <c r="J625" s="9">
        <v>9.5244816938964798E-3</v>
      </c>
      <c r="K625" s="9">
        <v>9.7165190332765099E-3</v>
      </c>
      <c r="L625" s="9">
        <v>9.9478722480036003E-3</v>
      </c>
      <c r="M625" s="9">
        <v>1.02097025333844E-2</v>
      </c>
      <c r="N625" s="9">
        <v>1.04854132849229E-2</v>
      </c>
      <c r="O625" s="9">
        <v>1.08301902564853E-2</v>
      </c>
      <c r="P625" s="9">
        <v>1.1148605243237899E-2</v>
      </c>
      <c r="Q625" s="9">
        <v>1.1451459210011301E-2</v>
      </c>
      <c r="R625" s="9">
        <v>1.13571574304416E-2</v>
      </c>
      <c r="S625" s="9">
        <v>1.17091108210253E-2</v>
      </c>
      <c r="T625" s="9">
        <v>1.2082121096788001E-2</v>
      </c>
      <c r="U625" s="9">
        <v>1.2513687318134599E-2</v>
      </c>
      <c r="V625" s="9">
        <v>1.29613141835693E-2</v>
      </c>
      <c r="W625" s="9">
        <v>1.34026639533791E-2</v>
      </c>
      <c r="X625" s="9">
        <v>1.3808249721053699E-2</v>
      </c>
      <c r="Y625" s="9">
        <v>1.4221856726697599E-2</v>
      </c>
      <c r="Z625" s="9">
        <v>1.46597272958932E-2</v>
      </c>
      <c r="AA625" s="9">
        <v>1.50847348152988E-2</v>
      </c>
      <c r="AB625" s="9">
        <v>1.5456282555033099E-2</v>
      </c>
      <c r="AC625" s="9">
        <v>1.5833807615926902E-2</v>
      </c>
      <c r="AD625" s="9">
        <v>1.6278273223362401E-2</v>
      </c>
      <c r="AE625" s="9">
        <v>1.67605013293694E-2</v>
      </c>
      <c r="AF625" s="9">
        <v>1.7268210264939399E-2</v>
      </c>
      <c r="AG625" s="9">
        <v>1.77666080239312E-2</v>
      </c>
      <c r="AH625" s="9">
        <v>1.7703228434676001E-2</v>
      </c>
      <c r="AI625" s="9">
        <v>1.75748159545683E-2</v>
      </c>
      <c r="AJ625" s="9">
        <v>1.7505231942285902E-2</v>
      </c>
      <c r="AK625" s="9">
        <v>1.7404280620028099E-2</v>
      </c>
    </row>
    <row r="626" spans="1:37" s="9" customFormat="1" x14ac:dyDescent="0.3">
      <c r="A626" s="13" t="str">
        <f t="shared" si="10"/>
        <v>SDGbaseTRA_UrbBAU_v6_3QINVXcnmet</v>
      </c>
      <c r="B626" s="37" t="s">
        <v>220</v>
      </c>
      <c r="C626" s="8" t="s">
        <v>294</v>
      </c>
      <c r="D626" s="10" t="s">
        <v>101</v>
      </c>
      <c r="E626" s="9" t="s">
        <v>107</v>
      </c>
      <c r="F626" s="9">
        <v>2.10021296555872E-2</v>
      </c>
      <c r="G626" s="9">
        <v>1.9140582987738599E-2</v>
      </c>
      <c r="H626" s="9">
        <v>1.97021354047155E-2</v>
      </c>
      <c r="I626" s="9">
        <v>2.08859135317358E-2</v>
      </c>
      <c r="J626" s="9">
        <v>2.1261633710189801E-2</v>
      </c>
      <c r="K626" s="9">
        <v>2.1690321349034598E-2</v>
      </c>
      <c r="L626" s="9">
        <v>2.22067743663526E-2</v>
      </c>
      <c r="M626" s="9">
        <v>2.27912617747928E-2</v>
      </c>
      <c r="N626" s="9">
        <v>2.3406734741991501E-2</v>
      </c>
      <c r="O626" s="9">
        <v>2.4176385198222201E-2</v>
      </c>
      <c r="P626" s="9">
        <v>2.4887187427020299E-2</v>
      </c>
      <c r="Q626" s="9">
        <v>2.55632525732572E-2</v>
      </c>
      <c r="R626" s="9">
        <v>2.53527413916655E-2</v>
      </c>
      <c r="S626" s="9">
        <v>2.61384118684586E-2</v>
      </c>
      <c r="T626" s="9">
        <v>2.69710879245725E-2</v>
      </c>
      <c r="U626" s="9">
        <v>2.79344792370721E-2</v>
      </c>
      <c r="V626" s="9">
        <v>2.8933722950020099E-2</v>
      </c>
      <c r="W626" s="9">
        <v>2.9918954214602701E-2</v>
      </c>
      <c r="X626" s="9">
        <v>3.0824348996965401E-2</v>
      </c>
      <c r="Y626" s="9">
        <v>3.17476497010451E-2</v>
      </c>
      <c r="Z626" s="9">
        <v>3.27251142974311E-2</v>
      </c>
      <c r="AA626" s="9">
        <v>3.3673864527847201E-2</v>
      </c>
      <c r="AB626" s="9">
        <v>3.4503275744327502E-2</v>
      </c>
      <c r="AC626" s="9">
        <v>3.5346030218440801E-2</v>
      </c>
      <c r="AD626" s="9">
        <v>3.6338217010938499E-2</v>
      </c>
      <c r="AE626" s="9">
        <v>3.7414701557205297E-2</v>
      </c>
      <c r="AF626" s="9">
        <v>3.8548067315721801E-2</v>
      </c>
      <c r="AG626" s="9">
        <v>3.9660647604521398E-2</v>
      </c>
      <c r="AH626" s="9">
        <v>3.9519164460896997E-2</v>
      </c>
      <c r="AI626" s="9">
        <v>3.9232507485366698E-2</v>
      </c>
      <c r="AJ626" s="9">
        <v>3.90771741214333E-2</v>
      </c>
      <c r="AK626" s="9">
        <v>3.8851819072687602E-2</v>
      </c>
    </row>
    <row r="627" spans="1:37" s="9" customFormat="1" x14ac:dyDescent="0.3">
      <c r="A627" s="13" t="str">
        <f t="shared" si="10"/>
        <v>SDGbaseTRA_UrbBAU_v6_3QINVXcnfrm</v>
      </c>
      <c r="B627" s="37" t="s">
        <v>220</v>
      </c>
      <c r="C627" s="8" t="s">
        <v>294</v>
      </c>
      <c r="D627" s="10" t="s">
        <v>101</v>
      </c>
      <c r="E627" s="9" t="s">
        <v>108</v>
      </c>
      <c r="F627" s="9">
        <v>1.2664552141270899</v>
      </c>
      <c r="G627" s="9">
        <v>1.1542015749724199</v>
      </c>
      <c r="H627" s="9">
        <v>1.18806390218155</v>
      </c>
      <c r="I627" s="9">
        <v>1.2594472335826901</v>
      </c>
      <c r="J627" s="9">
        <v>1.2821036397119201</v>
      </c>
      <c r="K627" s="9">
        <v>1.30795405128209</v>
      </c>
      <c r="L627" s="9">
        <v>1.33909682715101</v>
      </c>
      <c r="M627" s="9">
        <v>1.3743421636073401</v>
      </c>
      <c r="N627" s="9">
        <v>1.41145596879022</v>
      </c>
      <c r="O627" s="9">
        <v>1.4578668732715001</v>
      </c>
      <c r="P627" s="9">
        <v>1.5007291545561401</v>
      </c>
      <c r="Q627" s="9">
        <v>1.5414967454425099</v>
      </c>
      <c r="R627" s="9">
        <v>1.5288026526085501</v>
      </c>
      <c r="S627" s="9">
        <v>1.57617958476912</v>
      </c>
      <c r="T627" s="9">
        <v>1.6263910133355399</v>
      </c>
      <c r="U627" s="9">
        <v>1.68448473863713</v>
      </c>
      <c r="V627" s="9">
        <v>1.7447404094285901</v>
      </c>
      <c r="W627" s="9">
        <v>1.8041511117056199</v>
      </c>
      <c r="X627" s="9">
        <v>1.85874757224416</v>
      </c>
      <c r="Y627" s="9">
        <v>1.9144237827077999</v>
      </c>
      <c r="Z627" s="9">
        <v>1.9733661449833499</v>
      </c>
      <c r="AA627" s="9">
        <v>2.0305769943552399</v>
      </c>
      <c r="AB627" s="9">
        <v>2.0805915489262601</v>
      </c>
      <c r="AC627" s="9">
        <v>2.1314107189567402</v>
      </c>
      <c r="AD627" s="9">
        <v>2.1912408484413701</v>
      </c>
      <c r="AE627" s="9">
        <v>2.2561542400308898</v>
      </c>
      <c r="AF627" s="9">
        <v>2.3244976412918401</v>
      </c>
      <c r="AG627" s="9">
        <v>2.3915876522094002</v>
      </c>
      <c r="AH627" s="9">
        <v>2.38305603813536</v>
      </c>
      <c r="AI627" s="9">
        <v>2.36577025677511</v>
      </c>
      <c r="AJ627" s="9">
        <v>2.35640345674542</v>
      </c>
      <c r="AK627" s="9">
        <v>2.3428142597832999</v>
      </c>
    </row>
    <row r="628" spans="1:37" s="9" customFormat="1" x14ac:dyDescent="0.3">
      <c r="A628" s="13" t="str">
        <f t="shared" si="10"/>
        <v>SDGbaseTRA_UrbBAU_v6_3QINVXcmetp</v>
      </c>
      <c r="B628" s="37" t="s">
        <v>220</v>
      </c>
      <c r="C628" s="8" t="s">
        <v>294</v>
      </c>
      <c r="D628" s="10" t="s">
        <v>101</v>
      </c>
      <c r="E628" s="9" t="s">
        <v>109</v>
      </c>
      <c r="F628" s="9">
        <v>2.2430080989044301</v>
      </c>
      <c r="G628" s="9">
        <v>2.04419662973695</v>
      </c>
      <c r="H628" s="9">
        <v>2.10416991053724</v>
      </c>
      <c r="I628" s="9">
        <v>2.2305963239417501</v>
      </c>
      <c r="J628" s="9">
        <v>2.2707228928666301</v>
      </c>
      <c r="K628" s="9">
        <v>2.3165063377647299</v>
      </c>
      <c r="L628" s="9">
        <v>2.3716630442294702</v>
      </c>
      <c r="M628" s="9">
        <v>2.43408576098907</v>
      </c>
      <c r="N628" s="9">
        <v>2.4998177068784799</v>
      </c>
      <c r="O628" s="9">
        <v>2.58201566655976</v>
      </c>
      <c r="P628" s="9">
        <v>2.6579286897654399</v>
      </c>
      <c r="Q628" s="9">
        <v>2.7301318245553001</v>
      </c>
      <c r="R628" s="9">
        <v>2.7076494242957398</v>
      </c>
      <c r="S628" s="9">
        <v>2.7915583074145598</v>
      </c>
      <c r="T628" s="9">
        <v>2.8804873431007301</v>
      </c>
      <c r="U628" s="9">
        <v>2.98337664774684</v>
      </c>
      <c r="V628" s="9">
        <v>3.0900949557316402</v>
      </c>
      <c r="W628" s="9">
        <v>3.1953167471400601</v>
      </c>
      <c r="X628" s="9">
        <v>3.2920120757971199</v>
      </c>
      <c r="Y628" s="9">
        <v>3.3906197403976499</v>
      </c>
      <c r="Z628" s="9">
        <v>3.49501205879774</v>
      </c>
      <c r="AA628" s="9">
        <v>3.5963377093654998</v>
      </c>
      <c r="AB628" s="9">
        <v>3.6849180631865499</v>
      </c>
      <c r="AC628" s="9">
        <v>3.7749234646302599</v>
      </c>
      <c r="AD628" s="9">
        <v>3.8808881000121902</v>
      </c>
      <c r="AE628" s="9">
        <v>3.99585565783695</v>
      </c>
      <c r="AF628" s="9">
        <v>4.1168980767279004</v>
      </c>
      <c r="AG628" s="9">
        <v>4.2357206266017897</v>
      </c>
      <c r="AH628" s="9">
        <v>4.2206103572047304</v>
      </c>
      <c r="AI628" s="9">
        <v>4.1899956563021901</v>
      </c>
      <c r="AJ628" s="9">
        <v>4.1734061961357103</v>
      </c>
      <c r="AK628" s="9">
        <v>4.1493384845390899</v>
      </c>
    </row>
    <row r="629" spans="1:37" s="9" customFormat="1" x14ac:dyDescent="0.3">
      <c r="A629" s="13" t="str">
        <f t="shared" si="10"/>
        <v>SDGbaseTRA_UrbBAU_v6_3QINVXcmach</v>
      </c>
      <c r="B629" s="37" t="s">
        <v>220</v>
      </c>
      <c r="C629" s="8" t="s">
        <v>294</v>
      </c>
      <c r="D629" s="10" t="s">
        <v>101</v>
      </c>
      <c r="E629" s="9" t="s">
        <v>110</v>
      </c>
      <c r="F629" s="9">
        <v>141.11587443149301</v>
      </c>
      <c r="G629" s="9">
        <v>128.45523843542901</v>
      </c>
      <c r="H629" s="9">
        <v>132.27443398225401</v>
      </c>
      <c r="I629" s="9">
        <v>140.32547252195701</v>
      </c>
      <c r="J629" s="9">
        <v>142.880797348318</v>
      </c>
      <c r="K629" s="9">
        <v>145.79636118841199</v>
      </c>
      <c r="L629" s="9">
        <v>149.30882948924</v>
      </c>
      <c r="M629" s="9">
        <v>153.284009080679</v>
      </c>
      <c r="N629" s="9">
        <v>157.46992573681399</v>
      </c>
      <c r="O629" s="9">
        <v>162.704424790122</v>
      </c>
      <c r="P629" s="9">
        <v>167.53868892081999</v>
      </c>
      <c r="Q629" s="9">
        <v>172.13670135529901</v>
      </c>
      <c r="R629" s="9">
        <v>170.70498573448501</v>
      </c>
      <c r="S629" s="9">
        <v>176.048439160247</v>
      </c>
      <c r="T629" s="9">
        <v>181.711584023157</v>
      </c>
      <c r="U629" s="9">
        <v>188.26374139852101</v>
      </c>
      <c r="V629" s="9">
        <v>195.05973590109701</v>
      </c>
      <c r="W629" s="9">
        <v>201.76042980700799</v>
      </c>
      <c r="X629" s="9">
        <v>207.91814477070301</v>
      </c>
      <c r="Y629" s="9">
        <v>214.197640381078</v>
      </c>
      <c r="Z629" s="9">
        <v>220.84551210388801</v>
      </c>
      <c r="AA629" s="9">
        <v>227.298093457844</v>
      </c>
      <c r="AB629" s="9">
        <v>232.93903369548201</v>
      </c>
      <c r="AC629" s="9">
        <v>238.67072327119001</v>
      </c>
      <c r="AD629" s="9">
        <v>245.41872268311599</v>
      </c>
      <c r="AE629" s="9">
        <v>252.74004276123301</v>
      </c>
      <c r="AF629" s="9">
        <v>260.44821982002401</v>
      </c>
      <c r="AG629" s="9">
        <v>268.01503202847903</v>
      </c>
      <c r="AH629" s="9">
        <v>267.05278562770701</v>
      </c>
      <c r="AI629" s="9">
        <v>265.10319194541898</v>
      </c>
      <c r="AJ629" s="9">
        <v>264.04674828339802</v>
      </c>
      <c r="AK629" s="9">
        <v>262.51407747190501</v>
      </c>
    </row>
    <row r="630" spans="1:37" s="9" customFormat="1" x14ac:dyDescent="0.3">
      <c r="A630" s="13" t="str">
        <f t="shared" si="10"/>
        <v>SDGbaseTRA_UrbBAU_v6_3QINVXcemch</v>
      </c>
      <c r="B630" s="37" t="s">
        <v>220</v>
      </c>
      <c r="C630" s="8" t="s">
        <v>294</v>
      </c>
      <c r="D630" s="10" t="s">
        <v>101</v>
      </c>
      <c r="E630" s="9" t="s">
        <v>111</v>
      </c>
      <c r="F630" s="9">
        <v>59.857573616161602</v>
      </c>
      <c r="G630" s="9">
        <v>54.487270989225799</v>
      </c>
      <c r="H630" s="9">
        <v>56.107271428719798</v>
      </c>
      <c r="I630" s="9">
        <v>59.522306300014698</v>
      </c>
      <c r="J630" s="9">
        <v>60.6062066374026</v>
      </c>
      <c r="K630" s="9">
        <v>61.842910714063798</v>
      </c>
      <c r="L630" s="9">
        <v>63.332805672645001</v>
      </c>
      <c r="M630" s="9">
        <v>65.018970365247</v>
      </c>
      <c r="N630" s="9">
        <v>66.794524075310605</v>
      </c>
      <c r="O630" s="9">
        <v>69.014858348044697</v>
      </c>
      <c r="P630" s="9">
        <v>71.065423688400898</v>
      </c>
      <c r="Q630" s="9">
        <v>73.015777388108006</v>
      </c>
      <c r="R630" s="9">
        <v>72.408481975628305</v>
      </c>
      <c r="S630" s="9">
        <v>74.675031774406094</v>
      </c>
      <c r="T630" s="9">
        <v>77.077186116689106</v>
      </c>
      <c r="U630" s="9">
        <v>79.856435751221795</v>
      </c>
      <c r="V630" s="9">
        <v>82.739114563026803</v>
      </c>
      <c r="W630" s="9">
        <v>85.581369414710096</v>
      </c>
      <c r="X630" s="9">
        <v>88.193307144831607</v>
      </c>
      <c r="Y630" s="9">
        <v>90.856900962923504</v>
      </c>
      <c r="Z630" s="9">
        <v>93.676750059575497</v>
      </c>
      <c r="AA630" s="9">
        <v>96.413762213344299</v>
      </c>
      <c r="AB630" s="9">
        <v>98.806497948420898</v>
      </c>
      <c r="AC630" s="9">
        <v>101.23772712164499</v>
      </c>
      <c r="AD630" s="9">
        <v>104.100047701725</v>
      </c>
      <c r="AE630" s="9">
        <v>107.205555549859</v>
      </c>
      <c r="AF630" s="9">
        <v>110.47515776578101</v>
      </c>
      <c r="AG630" s="9">
        <v>113.684796799179</v>
      </c>
      <c r="AH630" s="9">
        <v>113.276637653348</v>
      </c>
      <c r="AI630" s="9">
        <v>112.449672240496</v>
      </c>
      <c r="AJ630" s="9">
        <v>112.00155713987</v>
      </c>
      <c r="AK630" s="9">
        <v>111.351439239968</v>
      </c>
    </row>
    <row r="631" spans="1:37" s="9" customFormat="1" x14ac:dyDescent="0.3">
      <c r="A631" s="13" t="str">
        <f t="shared" si="10"/>
        <v>SDGbaseTRA_UrbBAU_v6_3QINVXcsequ</v>
      </c>
      <c r="B631" s="37" t="s">
        <v>220</v>
      </c>
      <c r="C631" s="8" t="s">
        <v>294</v>
      </c>
      <c r="D631" s="10" t="s">
        <v>101</v>
      </c>
      <c r="E631" s="9" t="s">
        <v>112</v>
      </c>
      <c r="F631" s="9">
        <v>30.106160338287399</v>
      </c>
      <c r="G631" s="9">
        <v>27.437667981630302</v>
      </c>
      <c r="H631" s="9">
        <v>28.242642876133999</v>
      </c>
      <c r="I631" s="9">
        <v>29.939566696787999</v>
      </c>
      <c r="J631" s="9">
        <v>30.478154550513398</v>
      </c>
      <c r="K631" s="9">
        <v>31.0926702687645</v>
      </c>
      <c r="L631" s="9">
        <v>31.8329960167503</v>
      </c>
      <c r="M631" s="9">
        <v>32.670847792868997</v>
      </c>
      <c r="N631" s="9">
        <v>33.553116788358103</v>
      </c>
      <c r="O631" s="9">
        <v>34.656396332847301</v>
      </c>
      <c r="P631" s="9">
        <v>35.675318043165902</v>
      </c>
      <c r="Q631" s="9">
        <v>36.644444794858103</v>
      </c>
      <c r="R631" s="9">
        <v>36.342680950432197</v>
      </c>
      <c r="S631" s="9">
        <v>37.468924894988497</v>
      </c>
      <c r="T631" s="9">
        <v>38.662550458982103</v>
      </c>
      <c r="U631" s="9">
        <v>40.043553899978903</v>
      </c>
      <c r="V631" s="9">
        <v>41.475951086948598</v>
      </c>
      <c r="W631" s="9">
        <v>42.888261691074902</v>
      </c>
      <c r="X631" s="9">
        <v>44.1861281900566</v>
      </c>
      <c r="Y631" s="9">
        <v>45.509662493164001</v>
      </c>
      <c r="Z631" s="9">
        <v>46.910839723586797</v>
      </c>
      <c r="AA631" s="9">
        <v>48.270855447053897</v>
      </c>
      <c r="AB631" s="9">
        <v>49.459800924451599</v>
      </c>
      <c r="AC631" s="9">
        <v>50.667873712285001</v>
      </c>
      <c r="AD631" s="9">
        <v>52.0901549356809</v>
      </c>
      <c r="AE631" s="9">
        <v>53.633275413607002</v>
      </c>
      <c r="AF631" s="9">
        <v>55.257934046201697</v>
      </c>
      <c r="AG631" s="9">
        <v>56.852797096430898</v>
      </c>
      <c r="AH631" s="9">
        <v>56.649983654319399</v>
      </c>
      <c r="AI631" s="9">
        <v>56.239066237422698</v>
      </c>
      <c r="AJ631" s="9">
        <v>56.016398763354402</v>
      </c>
      <c r="AK631" s="9">
        <v>55.693356512790302</v>
      </c>
    </row>
    <row r="632" spans="1:37" s="9" customFormat="1" x14ac:dyDescent="0.3">
      <c r="A632" s="13" t="str">
        <f t="shared" si="10"/>
        <v>SDGbaseTRA_UrbBAU_v6_3QINVXcvehi</v>
      </c>
      <c r="B632" s="37" t="s">
        <v>220</v>
      </c>
      <c r="C632" s="8" t="s">
        <v>294</v>
      </c>
      <c r="D632" s="10" t="s">
        <v>101</v>
      </c>
      <c r="E632" s="9" t="s">
        <v>113</v>
      </c>
      <c r="F632" s="9">
        <v>91.082781884189203</v>
      </c>
      <c r="G632" s="9">
        <v>83.009560173085802</v>
      </c>
      <c r="H632" s="9">
        <v>85.444920641324799</v>
      </c>
      <c r="I632" s="9">
        <v>90.578771670283501</v>
      </c>
      <c r="J632" s="9">
        <v>92.208208285751198</v>
      </c>
      <c r="K632" s="9">
        <v>94.067356064841704</v>
      </c>
      <c r="L632" s="9">
        <v>96.307127854712903</v>
      </c>
      <c r="M632" s="9">
        <v>98.841953608578706</v>
      </c>
      <c r="N632" s="9">
        <v>101.511158634273</v>
      </c>
      <c r="O632" s="9">
        <v>104.84900607077201</v>
      </c>
      <c r="P632" s="9">
        <v>107.931638424258</v>
      </c>
      <c r="Q632" s="9">
        <v>110.863621764234</v>
      </c>
      <c r="R632" s="9">
        <v>109.950669394568</v>
      </c>
      <c r="S632" s="9">
        <v>113.35799302527199</v>
      </c>
      <c r="T632" s="9">
        <v>116.969172122009</v>
      </c>
      <c r="U632" s="9">
        <v>121.14724178563399</v>
      </c>
      <c r="V632" s="9">
        <v>125.48079741299701</v>
      </c>
      <c r="W632" s="9">
        <v>129.75358335656901</v>
      </c>
      <c r="X632" s="9">
        <v>133.68013160826399</v>
      </c>
      <c r="Y632" s="9">
        <v>137.684334897279</v>
      </c>
      <c r="Z632" s="9">
        <v>141.92343807834399</v>
      </c>
      <c r="AA632" s="9">
        <v>146.03801177713899</v>
      </c>
      <c r="AB632" s="9">
        <v>149.63503180138599</v>
      </c>
      <c r="AC632" s="9">
        <v>153.289919339286</v>
      </c>
      <c r="AD632" s="9">
        <v>157.59287026338001</v>
      </c>
      <c r="AE632" s="9">
        <v>162.26140668026801</v>
      </c>
      <c r="AF632" s="9">
        <v>167.17662755885701</v>
      </c>
      <c r="AG632" s="9">
        <v>172.001705274079</v>
      </c>
      <c r="AH632" s="9">
        <v>171.38811615134</v>
      </c>
      <c r="AI632" s="9">
        <v>170.14493199782899</v>
      </c>
      <c r="AJ632" s="9">
        <v>169.47127674769499</v>
      </c>
      <c r="AK632" s="9">
        <v>168.49394896770301</v>
      </c>
    </row>
    <row r="633" spans="1:37" s="9" customFormat="1" x14ac:dyDescent="0.3">
      <c r="A633" s="13" t="str">
        <f t="shared" si="10"/>
        <v>SDGbaseTRA_UrbBAU_v6_3QINVXctequ</v>
      </c>
      <c r="B633" s="37" t="s">
        <v>220</v>
      </c>
      <c r="C633" s="8" t="s">
        <v>294</v>
      </c>
      <c r="D633" s="10" t="s">
        <v>101</v>
      </c>
      <c r="E633" s="9" t="s">
        <v>114</v>
      </c>
      <c r="F633" s="9">
        <v>10.7690510467186</v>
      </c>
      <c r="G633" s="9">
        <v>9.8145244620026109</v>
      </c>
      <c r="H633" s="9">
        <v>10.1024660537842</v>
      </c>
      <c r="I633" s="9">
        <v>10.7094600723398</v>
      </c>
      <c r="J633" s="9">
        <v>10.902114333950699</v>
      </c>
      <c r="K633" s="9">
        <v>11.1219281881418</v>
      </c>
      <c r="L633" s="9">
        <v>11.386744613806</v>
      </c>
      <c r="M633" s="9">
        <v>11.6864463507669</v>
      </c>
      <c r="N633" s="9">
        <v>12.002036241427099</v>
      </c>
      <c r="O633" s="9">
        <v>12.3966821743492</v>
      </c>
      <c r="P633" s="9">
        <v>12.761153092850099</v>
      </c>
      <c r="Q633" s="9">
        <v>13.1078122264773</v>
      </c>
      <c r="R633" s="9">
        <v>12.999870522581499</v>
      </c>
      <c r="S633" s="9">
        <v>13.402730880518201</v>
      </c>
      <c r="T633" s="9">
        <v>13.829693817169099</v>
      </c>
      <c r="U633" s="9">
        <v>14.323682302737399</v>
      </c>
      <c r="V633" s="9">
        <v>14.836054463528599</v>
      </c>
      <c r="W633" s="9">
        <v>15.341241601933399</v>
      </c>
      <c r="X633" s="9">
        <v>15.8054917893473</v>
      </c>
      <c r="Y633" s="9">
        <v>16.278923416366101</v>
      </c>
      <c r="Z633" s="9">
        <v>16.7801281183398</v>
      </c>
      <c r="AA633" s="9">
        <v>17.266609243325099</v>
      </c>
      <c r="AB633" s="9">
        <v>17.691898100953999</v>
      </c>
      <c r="AC633" s="9">
        <v>18.1240288467596</v>
      </c>
      <c r="AD633" s="9">
        <v>18.632782501341801</v>
      </c>
      <c r="AE633" s="9">
        <v>19.184760668311402</v>
      </c>
      <c r="AF633" s="9">
        <v>19.7659052430865</v>
      </c>
      <c r="AG633" s="9">
        <v>20.336391861355199</v>
      </c>
      <c r="AH633" s="9">
        <v>20.263844971067002</v>
      </c>
      <c r="AI633" s="9">
        <v>20.1168587533354</v>
      </c>
      <c r="AJ633" s="9">
        <v>20.037210024711701</v>
      </c>
      <c r="AK633" s="9">
        <v>19.921656980169299</v>
      </c>
    </row>
    <row r="634" spans="1:37" s="9" customFormat="1" x14ac:dyDescent="0.3">
      <c r="A634" s="13" t="str">
        <f t="shared" si="10"/>
        <v>SDGbaseTRA_UrbBAU_v6_3QINVXcfurn</v>
      </c>
      <c r="B634" s="37" t="s">
        <v>220</v>
      </c>
      <c r="C634" s="8" t="s">
        <v>294</v>
      </c>
      <c r="D634" s="10" t="s">
        <v>101</v>
      </c>
      <c r="E634" s="9" t="s">
        <v>115</v>
      </c>
      <c r="F634" s="9">
        <v>21.769782937637601</v>
      </c>
      <c r="G634" s="9">
        <v>19.840194483898799</v>
      </c>
      <c r="H634" s="9">
        <v>20.4222723220118</v>
      </c>
      <c r="I634" s="9">
        <v>21.649318973668802</v>
      </c>
      <c r="J634" s="9">
        <v>22.0387721798134</v>
      </c>
      <c r="K634" s="9">
        <v>22.483128871193902</v>
      </c>
      <c r="L634" s="9">
        <v>23.0184588719545</v>
      </c>
      <c r="M634" s="9">
        <v>23.624310003253498</v>
      </c>
      <c r="N634" s="9">
        <v>24.262279253021202</v>
      </c>
      <c r="O634" s="9">
        <v>25.0600613658242</v>
      </c>
      <c r="P634" s="9">
        <v>25.796844277189901</v>
      </c>
      <c r="Q634" s="9">
        <v>26.497620423544401</v>
      </c>
      <c r="R634" s="9">
        <v>26.279414803240702</v>
      </c>
      <c r="S634" s="9">
        <v>27.0938024877651</v>
      </c>
      <c r="T634" s="9">
        <v>27.956913862479698</v>
      </c>
      <c r="U634" s="9">
        <v>28.955518294556601</v>
      </c>
      <c r="V634" s="9">
        <v>29.9912855757517</v>
      </c>
      <c r="W634" s="9">
        <v>31.012528236618401</v>
      </c>
      <c r="X634" s="9">
        <v>31.951016295121601</v>
      </c>
      <c r="Y634" s="9">
        <v>32.908064758472896</v>
      </c>
      <c r="Z634" s="9">
        <v>33.921256870011298</v>
      </c>
      <c r="AA634" s="9">
        <v>34.904685070717498</v>
      </c>
      <c r="AB634" s="9">
        <v>35.764412271954697</v>
      </c>
      <c r="AC634" s="9">
        <v>36.637970443055998</v>
      </c>
      <c r="AD634" s="9">
        <v>37.666422864809398</v>
      </c>
      <c r="AE634" s="9">
        <v>38.782254225354997</v>
      </c>
      <c r="AF634" s="9">
        <v>39.957045875367101</v>
      </c>
      <c r="AG634" s="9">
        <v>41.110292321563499</v>
      </c>
      <c r="AH634" s="9">
        <v>40.963637797639102</v>
      </c>
      <c r="AI634" s="9">
        <v>40.666503162381098</v>
      </c>
      <c r="AJ634" s="9">
        <v>40.505492175816499</v>
      </c>
      <c r="AK634" s="9">
        <v>40.271900127031699</v>
      </c>
    </row>
    <row r="635" spans="1:37" s="9" customFormat="1" x14ac:dyDescent="0.3">
      <c r="A635" s="13" t="str">
        <f t="shared" si="10"/>
        <v>SDGbaseTRA_UrbBAU_v6_3QINVXcoman</v>
      </c>
      <c r="B635" s="37" t="s">
        <v>220</v>
      </c>
      <c r="C635" s="8" t="s">
        <v>294</v>
      </c>
      <c r="D635" s="10" t="s">
        <v>101</v>
      </c>
      <c r="E635" s="9" t="s">
        <v>116</v>
      </c>
      <c r="F635" s="9">
        <v>1.4547423767087</v>
      </c>
      <c r="G635" s="9">
        <v>1.32579969954454</v>
      </c>
      <c r="H635" s="9">
        <v>1.3646964262630199</v>
      </c>
      <c r="I635" s="9">
        <v>1.44669250162479</v>
      </c>
      <c r="J635" s="9">
        <v>1.4727172940789299</v>
      </c>
      <c r="K635" s="9">
        <v>1.50241095299951</v>
      </c>
      <c r="L635" s="9">
        <v>1.5381838056669399</v>
      </c>
      <c r="M635" s="9">
        <v>1.57866915718387</v>
      </c>
      <c r="N635" s="9">
        <v>1.62130076749128</v>
      </c>
      <c r="O635" s="9">
        <v>1.67461170082485</v>
      </c>
      <c r="P635" s="9">
        <v>1.72384642800007</v>
      </c>
      <c r="Q635" s="9">
        <v>1.77067504175377</v>
      </c>
      <c r="R635" s="9">
        <v>1.75609368540304</v>
      </c>
      <c r="S635" s="9">
        <v>1.81051426824216</v>
      </c>
      <c r="T635" s="9">
        <v>1.8681907593772999</v>
      </c>
      <c r="U635" s="9">
        <v>1.9349214286298499</v>
      </c>
      <c r="V635" s="9">
        <v>2.00413546538342</v>
      </c>
      <c r="W635" s="9">
        <v>2.07237890997455</v>
      </c>
      <c r="X635" s="9">
        <v>2.1350923670931001</v>
      </c>
      <c r="Y635" s="9">
        <v>2.1990461033425301</v>
      </c>
      <c r="Z635" s="9">
        <v>2.2667515786164101</v>
      </c>
      <c r="AA635" s="9">
        <v>2.33246811249807</v>
      </c>
      <c r="AB635" s="9">
        <v>2.3899184598732202</v>
      </c>
      <c r="AC635" s="9">
        <v>2.4482930469631201</v>
      </c>
      <c r="AD635" s="9">
        <v>2.5170182760864002</v>
      </c>
      <c r="AE635" s="9">
        <v>2.59158250900026</v>
      </c>
      <c r="AF635" s="9">
        <v>2.6700866999686301</v>
      </c>
      <c r="AG635" s="9">
        <v>2.74715115581904</v>
      </c>
      <c r="AH635" s="9">
        <v>2.7373511246795501</v>
      </c>
      <c r="AI635" s="9">
        <v>2.7174954216284002</v>
      </c>
      <c r="AJ635" s="9">
        <v>2.7067360352834799</v>
      </c>
      <c r="AK635" s="9">
        <v>2.6911264973655702</v>
      </c>
    </row>
    <row r="636" spans="1:37" s="9" customFormat="1" x14ac:dyDescent="0.3">
      <c r="A636" s="13" t="str">
        <f t="shared" si="10"/>
        <v>SDGbaseTRA_UrbBAU_v6_3QINVXccons</v>
      </c>
      <c r="B636" s="37" t="s">
        <v>220</v>
      </c>
      <c r="C636" s="8" t="s">
        <v>294</v>
      </c>
      <c r="D636" s="10" t="s">
        <v>101</v>
      </c>
      <c r="E636" s="9" t="s">
        <v>117</v>
      </c>
      <c r="F636" s="9">
        <v>405.25154709129401</v>
      </c>
      <c r="G636" s="9">
        <v>369.33163423009398</v>
      </c>
      <c r="H636" s="9">
        <v>380.16720135993597</v>
      </c>
      <c r="I636" s="9">
        <v>403.00907145858002</v>
      </c>
      <c r="J636" s="9">
        <v>410.25886879288902</v>
      </c>
      <c r="K636" s="9">
        <v>418.53071225399202</v>
      </c>
      <c r="L636" s="9">
        <v>428.49605327893801</v>
      </c>
      <c r="M636" s="9">
        <v>439.77416794683597</v>
      </c>
      <c r="N636" s="9">
        <v>451.65017177313302</v>
      </c>
      <c r="O636" s="9">
        <v>466.50114370892697</v>
      </c>
      <c r="P636" s="9">
        <v>480.21659579022099</v>
      </c>
      <c r="Q636" s="9">
        <v>493.26177030061399</v>
      </c>
      <c r="R636" s="9">
        <v>489.19980213743003</v>
      </c>
      <c r="S636" s="9">
        <v>504.35989215904601</v>
      </c>
      <c r="T636" s="9">
        <v>520.426989424883</v>
      </c>
      <c r="U636" s="9">
        <v>539.01633375553797</v>
      </c>
      <c r="V636" s="9">
        <v>558.29747653648894</v>
      </c>
      <c r="W636" s="9">
        <v>577.30823881452397</v>
      </c>
      <c r="X636" s="9">
        <v>594.77849741676198</v>
      </c>
      <c r="Y636" s="9">
        <v>612.59426395543096</v>
      </c>
      <c r="Z636" s="9">
        <v>631.45516265515005</v>
      </c>
      <c r="AA636" s="9">
        <v>649.76199653268702</v>
      </c>
      <c r="AB636" s="9">
        <v>665.76609631521103</v>
      </c>
      <c r="AC636" s="9">
        <v>682.02766407301499</v>
      </c>
      <c r="AD636" s="9">
        <v>701.17263838071699</v>
      </c>
      <c r="AE636" s="9">
        <v>721.94419988178697</v>
      </c>
      <c r="AF636" s="9">
        <v>743.81332623188302</v>
      </c>
      <c r="AG636" s="9">
        <v>765.28138164784298</v>
      </c>
      <c r="AH636" s="9">
        <v>762.55136027470598</v>
      </c>
      <c r="AI636" s="9">
        <v>757.02010298207801</v>
      </c>
      <c r="AJ636" s="9">
        <v>754.02283141575595</v>
      </c>
      <c r="AK636" s="9">
        <v>749.67443991229197</v>
      </c>
    </row>
    <row r="637" spans="1:37" s="9" customFormat="1" x14ac:dyDescent="0.3">
      <c r="A637" s="13" t="str">
        <f t="shared" si="10"/>
        <v>SDGbaseTRA_UrbBAU_v6_3QINVXcbsrv</v>
      </c>
      <c r="B637" s="37" t="s">
        <v>220</v>
      </c>
      <c r="C637" s="8" t="s">
        <v>294</v>
      </c>
      <c r="D637" s="10" t="s">
        <v>101</v>
      </c>
      <c r="E637" s="9" t="s">
        <v>118</v>
      </c>
      <c r="F637" s="9">
        <v>61.778435490457603</v>
      </c>
      <c r="G637" s="9">
        <v>56.302636482542702</v>
      </c>
      <c r="H637" s="9">
        <v>57.954460861100003</v>
      </c>
      <c r="I637" s="9">
        <v>61.436582048542498</v>
      </c>
      <c r="J637" s="9">
        <v>62.541774959343797</v>
      </c>
      <c r="K637" s="9">
        <v>63.802773347423397</v>
      </c>
      <c r="L637" s="9">
        <v>65.321936400763505</v>
      </c>
      <c r="M637" s="9">
        <v>67.041224789581804</v>
      </c>
      <c r="N637" s="9">
        <v>68.851658189610404</v>
      </c>
      <c r="O637" s="9">
        <v>71.115609600261905</v>
      </c>
      <c r="P637" s="9">
        <v>73.2064570694656</v>
      </c>
      <c r="Q637" s="9">
        <v>75.195124300316394</v>
      </c>
      <c r="R637" s="9">
        <v>74.575898932925</v>
      </c>
      <c r="S637" s="9">
        <v>76.8869737459693</v>
      </c>
      <c r="T637" s="9">
        <v>79.336316972616601</v>
      </c>
      <c r="U637" s="9">
        <v>82.170163302838304</v>
      </c>
      <c r="V637" s="9">
        <v>85.109470614617393</v>
      </c>
      <c r="W637" s="9">
        <v>88.007559861771995</v>
      </c>
      <c r="X637" s="9">
        <v>90.670807545356595</v>
      </c>
      <c r="Y637" s="9">
        <v>93.386726069843405</v>
      </c>
      <c r="Z637" s="9">
        <v>96.261969414318997</v>
      </c>
      <c r="AA637" s="9">
        <v>99.052748533746197</v>
      </c>
      <c r="AB637" s="9">
        <v>101.49248813028601</v>
      </c>
      <c r="AC637" s="9">
        <v>103.97147734552701</v>
      </c>
      <c r="AD637" s="9">
        <v>106.89002650030299</v>
      </c>
      <c r="AE637" s="9">
        <v>110.05654019146699</v>
      </c>
      <c r="AF637" s="9">
        <v>113.390371786063</v>
      </c>
      <c r="AG637" s="9">
        <v>116.663062257302</v>
      </c>
      <c r="AH637" s="9">
        <v>116.246885069334</v>
      </c>
      <c r="AI637" s="9">
        <v>115.403674415886</v>
      </c>
      <c r="AJ637" s="9">
        <v>114.946756362306</v>
      </c>
      <c r="AK637" s="9">
        <v>114.283867285356</v>
      </c>
    </row>
    <row r="638" spans="1:37" s="9" customFormat="1" x14ac:dyDescent="0.3">
      <c r="A638" s="13" t="str">
        <f t="shared" si="10"/>
        <v>SDGbaseTRA_UrbBAU_v6_3QINVXcimpt</v>
      </c>
      <c r="B638" s="37" t="s">
        <v>220</v>
      </c>
      <c r="C638" s="8" t="s">
        <v>294</v>
      </c>
      <c r="D638" s="10" t="s">
        <v>101</v>
      </c>
      <c r="E638" s="9" t="s">
        <v>119</v>
      </c>
      <c r="F638" s="9">
        <v>2.8180303866150198</v>
      </c>
      <c r="G638" s="9">
        <v>2.8180303866150198</v>
      </c>
      <c r="H638" s="9">
        <v>2.8180303866150198</v>
      </c>
      <c r="I638" s="9">
        <v>2.8180303866150198</v>
      </c>
      <c r="J638" s="9">
        <v>2.8180303866150198</v>
      </c>
      <c r="K638" s="9">
        <v>2.8180303866150198</v>
      </c>
      <c r="L638" s="9">
        <v>2.8180303866150198</v>
      </c>
      <c r="M638" s="9">
        <v>2.8180303866150198</v>
      </c>
      <c r="N638" s="9">
        <v>2.8180303866150198</v>
      </c>
      <c r="O638" s="9">
        <v>2.8180303866150198</v>
      </c>
      <c r="P638" s="9">
        <v>2.8180303866150198</v>
      </c>
      <c r="Q638" s="9">
        <v>2.8180303866150198</v>
      </c>
      <c r="R638" s="9">
        <v>2.8180303866150198</v>
      </c>
      <c r="S638" s="9">
        <v>2.8180303866150198</v>
      </c>
      <c r="T638" s="9">
        <v>2.8180303866150198</v>
      </c>
      <c r="U638" s="9">
        <v>2.8180303866150198</v>
      </c>
      <c r="V638" s="9">
        <v>2.8180303866150198</v>
      </c>
      <c r="W638" s="9">
        <v>2.8180303866150198</v>
      </c>
      <c r="X638" s="9">
        <v>2.8180303866150198</v>
      </c>
      <c r="Y638" s="9">
        <v>2.8180303866150198</v>
      </c>
      <c r="Z638" s="9">
        <v>2.8180303866150198</v>
      </c>
      <c r="AA638" s="9">
        <v>2.8180303866150198</v>
      </c>
      <c r="AB638" s="9">
        <v>2.8180303866150198</v>
      </c>
      <c r="AC638" s="9">
        <v>2.8180303866150198</v>
      </c>
      <c r="AD638" s="9">
        <v>2.8180303866150198</v>
      </c>
      <c r="AE638" s="9">
        <v>2.8180303866150198</v>
      </c>
      <c r="AF638" s="9">
        <v>2.8180303866150198</v>
      </c>
      <c r="AG638" s="9">
        <v>2.8180303866150198</v>
      </c>
      <c r="AH638" s="9">
        <v>2.8180303866150198</v>
      </c>
      <c r="AI638" s="9">
        <v>2.8180303866150198</v>
      </c>
      <c r="AJ638" s="9">
        <v>2.8180303866150198</v>
      </c>
      <c r="AK638" s="9">
        <v>2.8180303866150198</v>
      </c>
    </row>
    <row r="639" spans="1:37" s="9" customFormat="1" x14ac:dyDescent="0.3">
      <c r="A639" s="13" t="str">
        <f t="shared" si="10"/>
        <v>SDGbaseTRA_UrbBAU_v6_3PQXcawhe</v>
      </c>
      <c r="B639" s="37" t="s">
        <v>220</v>
      </c>
      <c r="C639" s="8" t="s">
        <v>294</v>
      </c>
      <c r="D639" s="10" t="s">
        <v>120</v>
      </c>
      <c r="E639" s="9" t="s">
        <v>121</v>
      </c>
      <c r="F639" s="9">
        <v>1.0510479314410699</v>
      </c>
      <c r="G639" s="9">
        <v>1.0560597083321299</v>
      </c>
      <c r="H639" s="9">
        <v>1.0630121822265</v>
      </c>
      <c r="I639" s="9">
        <v>1.0634077189138</v>
      </c>
      <c r="J639" s="9">
        <v>1.06710052434091</v>
      </c>
      <c r="K639" s="9">
        <v>1.0674096260113599</v>
      </c>
      <c r="L639" s="9">
        <v>1.06849905838786</v>
      </c>
      <c r="M639" s="9">
        <v>1.0714719688466601</v>
      </c>
      <c r="N639" s="9">
        <v>1.07402515266392</v>
      </c>
      <c r="O639" s="9">
        <v>1.09744118018819</v>
      </c>
      <c r="P639" s="9">
        <v>1.10218622974867</v>
      </c>
      <c r="Q639" s="9">
        <v>1.1024217840168</v>
      </c>
      <c r="R639" s="9">
        <v>1.10273369070392</v>
      </c>
      <c r="S639" s="9">
        <v>1.10297308235539</v>
      </c>
      <c r="T639" s="9">
        <v>1.1035524268589001</v>
      </c>
      <c r="U639" s="9">
        <v>1.1045191653850499</v>
      </c>
      <c r="V639" s="9">
        <v>1.1033569548697799</v>
      </c>
      <c r="W639" s="9">
        <v>1.1034577159788801</v>
      </c>
      <c r="X639" s="9">
        <v>1.10546858163062</v>
      </c>
      <c r="Y639" s="9">
        <v>1.1043305357541799</v>
      </c>
      <c r="Z639" s="9">
        <v>1.1026899126727101</v>
      </c>
      <c r="AA639" s="9">
        <v>1.1028103005040599</v>
      </c>
      <c r="AB639" s="9">
        <v>1.1078918968598299</v>
      </c>
      <c r="AC639" s="9">
        <v>1.1095303930865801</v>
      </c>
      <c r="AD639" s="9">
        <v>1.10986048271447</v>
      </c>
      <c r="AE639" s="9">
        <v>1.1095401866669199</v>
      </c>
      <c r="AF639" s="9">
        <v>1.1094537836076299</v>
      </c>
      <c r="AG639" s="9">
        <v>1.1076032232567501</v>
      </c>
      <c r="AH639" s="9">
        <v>1.1015547331931901</v>
      </c>
      <c r="AI639" s="9">
        <v>1.0924287050146699</v>
      </c>
      <c r="AJ639" s="9">
        <v>1.08607500627328</v>
      </c>
      <c r="AK639" s="9">
        <v>1.07965302359708</v>
      </c>
    </row>
    <row r="640" spans="1:37" s="9" customFormat="1" x14ac:dyDescent="0.3">
      <c r="A640" s="13" t="str">
        <f t="shared" si="10"/>
        <v>SDGbaseTRA_UrbBAU_v6_3PQXcamai</v>
      </c>
      <c r="B640" s="37" t="s">
        <v>220</v>
      </c>
      <c r="C640" s="8" t="s">
        <v>294</v>
      </c>
      <c r="D640" s="10" t="s">
        <v>120</v>
      </c>
      <c r="E640" s="9" t="s">
        <v>122</v>
      </c>
      <c r="F640" s="9">
        <v>1.10226358857782</v>
      </c>
      <c r="G640" s="9">
        <v>1.0786327739442301</v>
      </c>
      <c r="H640" s="9">
        <v>1.07890996242812</v>
      </c>
      <c r="I640" s="9">
        <v>1.0878686069210499</v>
      </c>
      <c r="J640" s="9">
        <v>1.0999200309235599</v>
      </c>
      <c r="K640" s="9">
        <v>1.09590716560851</v>
      </c>
      <c r="L640" s="9">
        <v>1.0933030165086199</v>
      </c>
      <c r="M640" s="9">
        <v>1.09134264663784</v>
      </c>
      <c r="N640" s="9">
        <v>1.0903114891021899</v>
      </c>
      <c r="O640" s="9">
        <v>1.1026003662024899</v>
      </c>
      <c r="P640" s="9">
        <v>1.09962789140712</v>
      </c>
      <c r="Q640" s="9">
        <v>1.0939052861740199</v>
      </c>
      <c r="R640" s="9">
        <v>1.09402959888794</v>
      </c>
      <c r="S640" s="9">
        <v>1.0892578652295</v>
      </c>
      <c r="T640" s="9">
        <v>1.0839728806381099</v>
      </c>
      <c r="U640" s="9">
        <v>1.08190554282712</v>
      </c>
      <c r="V640" s="9">
        <v>1.0754173686948201</v>
      </c>
      <c r="W640" s="9">
        <v>1.0694639597747699</v>
      </c>
      <c r="X640" s="9">
        <v>1.0670937109532801</v>
      </c>
      <c r="Y640" s="9">
        <v>1.0627071069656</v>
      </c>
      <c r="Z640" s="9">
        <v>1.0598888070512</v>
      </c>
      <c r="AA640" s="9">
        <v>1.0577320774841601</v>
      </c>
      <c r="AB640" s="9">
        <v>1.0606640537051299</v>
      </c>
      <c r="AC640" s="9">
        <v>1.0586167942945699</v>
      </c>
      <c r="AD640" s="9">
        <v>1.0562818664451701</v>
      </c>
      <c r="AE640" s="9">
        <v>1.0541675391879699</v>
      </c>
      <c r="AF640" s="9">
        <v>1.05249814908288</v>
      </c>
      <c r="AG640" s="9">
        <v>1.0432092405629501</v>
      </c>
      <c r="AH640" s="9">
        <v>1.02288921668373</v>
      </c>
      <c r="AI640" s="9">
        <v>1.00578536343555</v>
      </c>
      <c r="AJ640" s="9">
        <v>0.99367611056673999</v>
      </c>
      <c r="AK640" s="9">
        <v>0.98142281518433205</v>
      </c>
    </row>
    <row r="641" spans="1:37" s="9" customFormat="1" x14ac:dyDescent="0.3">
      <c r="A641" s="13" t="str">
        <f t="shared" si="10"/>
        <v>SDGbaseTRA_UrbBAU_v6_3PQXcaoce</v>
      </c>
      <c r="B641" s="37" t="s">
        <v>220</v>
      </c>
      <c r="C641" s="8" t="s">
        <v>294</v>
      </c>
      <c r="D641" s="10" t="s">
        <v>120</v>
      </c>
      <c r="E641" s="9" t="s">
        <v>123</v>
      </c>
      <c r="F641" s="9">
        <v>1.08508351950576</v>
      </c>
      <c r="G641" s="9">
        <v>1.0623469945686499</v>
      </c>
      <c r="H641" s="9">
        <v>1.0735426816438201</v>
      </c>
      <c r="I641" s="9">
        <v>1.0833997259932999</v>
      </c>
      <c r="J641" s="9">
        <v>1.0992870918281801</v>
      </c>
      <c r="K641" s="9">
        <v>1.1021750619936801</v>
      </c>
      <c r="L641" s="9">
        <v>1.10585687578064</v>
      </c>
      <c r="M641" s="9">
        <v>1.10883478886228</v>
      </c>
      <c r="N641" s="9">
        <v>1.1119131051273199</v>
      </c>
      <c r="O641" s="9">
        <v>1.1403859772114999</v>
      </c>
      <c r="P641" s="9">
        <v>1.14449119840095</v>
      </c>
      <c r="Q641" s="9">
        <v>1.1431193179169801</v>
      </c>
      <c r="R641" s="9">
        <v>1.1494686777310601</v>
      </c>
      <c r="S641" s="9">
        <v>1.1500372624717199</v>
      </c>
      <c r="T641" s="9">
        <v>1.15058579602286</v>
      </c>
      <c r="U641" s="9">
        <v>1.15317111415234</v>
      </c>
      <c r="V641" s="9">
        <v>1.1510801619903199</v>
      </c>
      <c r="W641" s="9">
        <v>1.1502778108748</v>
      </c>
      <c r="X641" s="9">
        <v>1.1528318583971899</v>
      </c>
      <c r="Y641" s="9">
        <v>1.1518830225710399</v>
      </c>
      <c r="Z641" s="9">
        <v>1.151932351518</v>
      </c>
      <c r="AA641" s="9">
        <v>1.1533210357780399</v>
      </c>
      <c r="AB641" s="9">
        <v>1.1640788150358501</v>
      </c>
      <c r="AC641" s="9">
        <v>1.16755237879306</v>
      </c>
      <c r="AD641" s="9">
        <v>1.1688986497643299</v>
      </c>
      <c r="AE641" s="9">
        <v>1.1698345889308299</v>
      </c>
      <c r="AF641" s="9">
        <v>1.17169614289261</v>
      </c>
      <c r="AG641" s="9">
        <v>1.16844375227577</v>
      </c>
      <c r="AH641" s="9">
        <v>1.15343878471924</v>
      </c>
      <c r="AI641" s="9">
        <v>1.13676030149591</v>
      </c>
      <c r="AJ641" s="9">
        <v>1.1240570137508701</v>
      </c>
      <c r="AK641" s="9">
        <v>1.1104339501626601</v>
      </c>
    </row>
    <row r="642" spans="1:37" s="9" customFormat="1" x14ac:dyDescent="0.3">
      <c r="A642" s="13" t="str">
        <f t="shared" si="10"/>
        <v>SDGbaseTRA_UrbBAU_v6_3PQXcaveg</v>
      </c>
      <c r="B642" s="37" t="s">
        <v>220</v>
      </c>
      <c r="C642" s="8" t="s">
        <v>294</v>
      </c>
      <c r="D642" s="10" t="s">
        <v>120</v>
      </c>
      <c r="E642" s="9" t="s">
        <v>124</v>
      </c>
      <c r="F642" s="9">
        <v>1.1008286219071399</v>
      </c>
      <c r="G642" s="9">
        <v>1.1199450777507101</v>
      </c>
      <c r="H642" s="9">
        <v>1.11527492992386</v>
      </c>
      <c r="I642" s="9">
        <v>1.11702790670387</v>
      </c>
      <c r="J642" s="9">
        <v>1.1162762100037</v>
      </c>
      <c r="K642" s="9">
        <v>1.1133877215681001</v>
      </c>
      <c r="L642" s="9">
        <v>1.1119187009228799</v>
      </c>
      <c r="M642" s="9">
        <v>1.1127751580557299</v>
      </c>
      <c r="N642" s="9">
        <v>1.1123443855373101</v>
      </c>
      <c r="O642" s="9">
        <v>1.10751778969271</v>
      </c>
      <c r="P642" s="9">
        <v>1.1078204434788299</v>
      </c>
      <c r="Q642" s="9">
        <v>1.10909769797453</v>
      </c>
      <c r="R642" s="9">
        <v>1.1093430663029</v>
      </c>
      <c r="S642" s="9">
        <v>1.10919365457837</v>
      </c>
      <c r="T642" s="9">
        <v>1.1088192413412099</v>
      </c>
      <c r="U642" s="9">
        <v>1.1088166170578899</v>
      </c>
      <c r="V642" s="9">
        <v>1.1066449841819199</v>
      </c>
      <c r="W642" s="9">
        <v>1.10553139243535</v>
      </c>
      <c r="X642" s="9">
        <v>1.10617413016239</v>
      </c>
      <c r="Y642" s="9">
        <v>1.1040655871495499</v>
      </c>
      <c r="Z642" s="9">
        <v>1.1026018030001901</v>
      </c>
      <c r="AA642" s="9">
        <v>1.10110495328965</v>
      </c>
      <c r="AB642" s="9">
        <v>1.09805860031962</v>
      </c>
      <c r="AC642" s="9">
        <v>1.09575622215457</v>
      </c>
      <c r="AD642" s="9">
        <v>1.09463847859482</v>
      </c>
      <c r="AE642" s="9">
        <v>1.09381914311215</v>
      </c>
      <c r="AF642" s="9">
        <v>1.09304806978334</v>
      </c>
      <c r="AG642" s="9">
        <v>1.09504625414346</v>
      </c>
      <c r="AH642" s="9">
        <v>1.09046416651242</v>
      </c>
      <c r="AI642" s="9">
        <v>1.08890678931134</v>
      </c>
      <c r="AJ642" s="9">
        <v>1.09026448428561</v>
      </c>
      <c r="AK642" s="9">
        <v>1.0918952725011599</v>
      </c>
    </row>
    <row r="643" spans="1:37" s="9" customFormat="1" x14ac:dyDescent="0.3">
      <c r="A643" s="13" t="str">
        <f t="shared" si="10"/>
        <v>SDGbaseTRA_UrbBAU_v6_3PQXcaofr</v>
      </c>
      <c r="B643" s="37" t="s">
        <v>220</v>
      </c>
      <c r="C643" s="8" t="s">
        <v>294</v>
      </c>
      <c r="D643" s="10" t="s">
        <v>120</v>
      </c>
      <c r="E643" s="9" t="s">
        <v>125</v>
      </c>
      <c r="F643" s="9">
        <v>1.09503357116428</v>
      </c>
      <c r="G643" s="9">
        <v>1.1077163157186001</v>
      </c>
      <c r="H643" s="9">
        <v>1.0953236021153401</v>
      </c>
      <c r="I643" s="9">
        <v>1.09509861281993</v>
      </c>
      <c r="J643" s="9">
        <v>1.0901552628259501</v>
      </c>
      <c r="K643" s="9">
        <v>1.0829214823472499</v>
      </c>
      <c r="L643" s="9">
        <v>1.0769438349524301</v>
      </c>
      <c r="M643" s="9">
        <v>1.0742577677267</v>
      </c>
      <c r="N643" s="9">
        <v>1.0708796876823801</v>
      </c>
      <c r="O643" s="9">
        <v>1.0515767609890301</v>
      </c>
      <c r="P643" s="9">
        <v>1.0458836623068399</v>
      </c>
      <c r="Q643" s="9">
        <v>1.043998818126</v>
      </c>
      <c r="R643" s="9">
        <v>1.0405948856998699</v>
      </c>
      <c r="S643" s="9">
        <v>1.03791375622528</v>
      </c>
      <c r="T643" s="9">
        <v>1.0349817950426701</v>
      </c>
      <c r="U643" s="9">
        <v>1.0322678921873001</v>
      </c>
      <c r="V643" s="9">
        <v>1.02731098049337</v>
      </c>
      <c r="W643" s="9">
        <v>1.02380438183389</v>
      </c>
      <c r="X643" s="9">
        <v>1.0231057363657301</v>
      </c>
      <c r="Y643" s="9">
        <v>1.0196531445241599</v>
      </c>
      <c r="Z643" s="9">
        <v>1.01749749742576</v>
      </c>
      <c r="AA643" s="9">
        <v>1.0146852905513599</v>
      </c>
      <c r="AB643" s="9">
        <v>1.00892778928216</v>
      </c>
      <c r="AC643" s="9">
        <v>1.0044460831490101</v>
      </c>
      <c r="AD643" s="9">
        <v>1.0012848954548801</v>
      </c>
      <c r="AE643" s="9">
        <v>0.99875451503882295</v>
      </c>
      <c r="AF643" s="9">
        <v>0.99639648066946096</v>
      </c>
      <c r="AG643" s="9">
        <v>0.99664100857675297</v>
      </c>
      <c r="AH643" s="9">
        <v>0.99311534989695105</v>
      </c>
      <c r="AI643" s="9">
        <v>0.99421649444368099</v>
      </c>
      <c r="AJ643" s="9">
        <v>0.99719728784247197</v>
      </c>
      <c r="AK643" s="9">
        <v>1.0006756354280999</v>
      </c>
    </row>
    <row r="644" spans="1:37" s="9" customFormat="1" x14ac:dyDescent="0.3">
      <c r="A644" s="13" t="str">
        <f t="shared" si="10"/>
        <v>SDGbaseTRA_UrbBAU_v6_3PQXcagra</v>
      </c>
      <c r="B644" s="37" t="s">
        <v>220</v>
      </c>
      <c r="C644" s="8" t="s">
        <v>294</v>
      </c>
      <c r="D644" s="10" t="s">
        <v>120</v>
      </c>
      <c r="E644" s="9" t="s">
        <v>126</v>
      </c>
      <c r="F644" s="9">
        <v>1.09625440769364</v>
      </c>
      <c r="G644" s="9">
        <v>1.1423169700282401</v>
      </c>
      <c r="H644" s="9">
        <v>1.1386887930331699</v>
      </c>
      <c r="I644" s="9">
        <v>1.1403211337929</v>
      </c>
      <c r="J644" s="9">
        <v>1.1391677399403299</v>
      </c>
      <c r="K644" s="9">
        <v>1.1389695019539701</v>
      </c>
      <c r="L644" s="9">
        <v>1.1399295047909099</v>
      </c>
      <c r="M644" s="9">
        <v>1.1427732110016</v>
      </c>
      <c r="N644" s="9">
        <v>1.1419002900869499</v>
      </c>
      <c r="O644" s="9">
        <v>1.13056808952821</v>
      </c>
      <c r="P644" s="9">
        <v>1.12907107185349</v>
      </c>
      <c r="Q644" s="9">
        <v>1.1299125791265101</v>
      </c>
      <c r="R644" s="9">
        <v>1.1303646564580501</v>
      </c>
      <c r="S644" s="9">
        <v>1.13114572760484</v>
      </c>
      <c r="T644" s="9">
        <v>1.13210737746271</v>
      </c>
      <c r="U644" s="9">
        <v>1.1326113643681901</v>
      </c>
      <c r="V644" s="9">
        <v>1.12939189637477</v>
      </c>
      <c r="W644" s="9">
        <v>1.12975486168774</v>
      </c>
      <c r="X644" s="9">
        <v>1.1332686672380801</v>
      </c>
      <c r="Y644" s="9">
        <v>1.13130959706386</v>
      </c>
      <c r="Z644" s="9">
        <v>1.12981831557238</v>
      </c>
      <c r="AA644" s="9">
        <v>1.1285010198758501</v>
      </c>
      <c r="AB644" s="9">
        <v>1.1260721303967001</v>
      </c>
      <c r="AC644" s="9">
        <v>1.1234304141921101</v>
      </c>
      <c r="AD644" s="9">
        <v>1.1213755111400501</v>
      </c>
      <c r="AE644" s="9">
        <v>1.1194059829821601</v>
      </c>
      <c r="AF644" s="9">
        <v>1.1180023879596499</v>
      </c>
      <c r="AG644" s="9">
        <v>1.1255682772136899</v>
      </c>
      <c r="AH644" s="9">
        <v>1.12443829192664</v>
      </c>
      <c r="AI644" s="9">
        <v>1.127914780914</v>
      </c>
      <c r="AJ644" s="9">
        <v>1.13382141320277</v>
      </c>
      <c r="AK644" s="9">
        <v>1.1400859576856901</v>
      </c>
    </row>
    <row r="645" spans="1:37" s="9" customFormat="1" x14ac:dyDescent="0.3">
      <c r="A645" s="13" t="str">
        <f t="shared" si="10"/>
        <v>SDGbaseTRA_UrbBAU_v6_3PQXcaoil</v>
      </c>
      <c r="B645" s="37" t="s">
        <v>220</v>
      </c>
      <c r="C645" s="8" t="s">
        <v>294</v>
      </c>
      <c r="D645" s="10" t="s">
        <v>120</v>
      </c>
      <c r="E645" s="9" t="s">
        <v>127</v>
      </c>
      <c r="F645" s="9">
        <v>1.17586477703735</v>
      </c>
      <c r="G645" s="9">
        <v>1.1448643406010199</v>
      </c>
      <c r="H645" s="9">
        <v>1.1454158410191499</v>
      </c>
      <c r="I645" s="9">
        <v>1.15420643716056</v>
      </c>
      <c r="J645" s="9">
        <v>1.16579905358091</v>
      </c>
      <c r="K645" s="9">
        <v>1.16579180177768</v>
      </c>
      <c r="L645" s="9">
        <v>1.16717097577547</v>
      </c>
      <c r="M645" s="9">
        <v>1.16937981088969</v>
      </c>
      <c r="N645" s="9">
        <v>1.17152178958319</v>
      </c>
      <c r="O645" s="9">
        <v>1.1802594119644301</v>
      </c>
      <c r="P645" s="9">
        <v>1.1835528733707901</v>
      </c>
      <c r="Q645" s="9">
        <v>1.18526586599126</v>
      </c>
      <c r="R645" s="9">
        <v>1.19368818214312</v>
      </c>
      <c r="S645" s="9">
        <v>1.1956544812168399</v>
      </c>
      <c r="T645" s="9">
        <v>1.1971147258019801</v>
      </c>
      <c r="U645" s="9">
        <v>1.19943751525617</v>
      </c>
      <c r="V645" s="9">
        <v>1.1984357833930801</v>
      </c>
      <c r="W645" s="9">
        <v>1.19855069747919</v>
      </c>
      <c r="X645" s="9">
        <v>1.2015422383290999</v>
      </c>
      <c r="Y645" s="9">
        <v>1.2013074922492499</v>
      </c>
      <c r="Z645" s="9">
        <v>1.2024096020669199</v>
      </c>
      <c r="AA645" s="9">
        <v>1.2032379109559601</v>
      </c>
      <c r="AB645" s="9">
        <v>1.2075237243758501</v>
      </c>
      <c r="AC645" s="9">
        <v>1.20824903494211</v>
      </c>
      <c r="AD645" s="9">
        <v>1.20931090277107</v>
      </c>
      <c r="AE645" s="9">
        <v>1.21090572097537</v>
      </c>
      <c r="AF645" s="9">
        <v>1.2136398138535001</v>
      </c>
      <c r="AG645" s="9">
        <v>1.21377229671358</v>
      </c>
      <c r="AH645" s="9">
        <v>1.19999271541316</v>
      </c>
      <c r="AI645" s="9">
        <v>1.18831746682838</v>
      </c>
      <c r="AJ645" s="9">
        <v>1.18019266142582</v>
      </c>
      <c r="AK645" s="9">
        <v>1.17107734554679</v>
      </c>
    </row>
    <row r="646" spans="1:37" s="9" customFormat="1" x14ac:dyDescent="0.3">
      <c r="A646" s="13" t="str">
        <f t="shared" si="10"/>
        <v>SDGbaseTRA_UrbBAU_v6_3PQXcatub</v>
      </c>
      <c r="B646" s="37" t="s">
        <v>220</v>
      </c>
      <c r="C646" s="8" t="s">
        <v>294</v>
      </c>
      <c r="D646" s="10" t="s">
        <v>120</v>
      </c>
      <c r="E646" s="9" t="s">
        <v>128</v>
      </c>
      <c r="F646" s="9">
        <v>1.10765105881098</v>
      </c>
      <c r="G646" s="9">
        <v>1.1234214510063001</v>
      </c>
      <c r="H646" s="9">
        <v>1.1201084115675799</v>
      </c>
      <c r="I646" s="9">
        <v>1.1247035418678299</v>
      </c>
      <c r="J646" s="9">
        <v>1.1258543242333301</v>
      </c>
      <c r="K646" s="9">
        <v>1.12340120087707</v>
      </c>
      <c r="L646" s="9">
        <v>1.12201821308254</v>
      </c>
      <c r="M646" s="9">
        <v>1.1224450190448101</v>
      </c>
      <c r="N646" s="9">
        <v>1.12137045705564</v>
      </c>
      <c r="O646" s="9">
        <v>1.11473832974579</v>
      </c>
      <c r="P646" s="9">
        <v>1.1144548524870099</v>
      </c>
      <c r="Q646" s="9">
        <v>1.1158774687766999</v>
      </c>
      <c r="R646" s="9">
        <v>1.1159842853792601</v>
      </c>
      <c r="S646" s="9">
        <v>1.1155036760118699</v>
      </c>
      <c r="T646" s="9">
        <v>1.1148070423365799</v>
      </c>
      <c r="U646" s="9">
        <v>1.1144291442624401</v>
      </c>
      <c r="V646" s="9">
        <v>1.1113682825528901</v>
      </c>
      <c r="W646" s="9">
        <v>1.1096258413064199</v>
      </c>
      <c r="X646" s="9">
        <v>1.1100616603501701</v>
      </c>
      <c r="Y646" s="9">
        <v>1.10789779396739</v>
      </c>
      <c r="Z646" s="9">
        <v>1.1066065248107999</v>
      </c>
      <c r="AA646" s="9">
        <v>1.1050606489125701</v>
      </c>
      <c r="AB646" s="9">
        <v>1.1017661797550899</v>
      </c>
      <c r="AC646" s="9">
        <v>1.0995269727061301</v>
      </c>
      <c r="AD646" s="9">
        <v>1.0982908283293999</v>
      </c>
      <c r="AE646" s="9">
        <v>1.0973287465710699</v>
      </c>
      <c r="AF646" s="9">
        <v>1.0962616198011601</v>
      </c>
      <c r="AG646" s="9">
        <v>1.0989110749417399</v>
      </c>
      <c r="AH646" s="9">
        <v>1.09706982727069</v>
      </c>
      <c r="AI646" s="9">
        <v>1.09889934922981</v>
      </c>
      <c r="AJ646" s="9">
        <v>1.10315424946822</v>
      </c>
      <c r="AK646" s="9">
        <v>1.10746179262151</v>
      </c>
    </row>
    <row r="647" spans="1:37" s="9" customFormat="1" x14ac:dyDescent="0.3">
      <c r="A647" s="13" t="str">
        <f t="shared" si="10"/>
        <v>SDGbaseTRA_UrbBAU_v6_3PQXcapul</v>
      </c>
      <c r="B647" s="37" t="s">
        <v>220</v>
      </c>
      <c r="C647" s="8" t="s">
        <v>294</v>
      </c>
      <c r="D647" s="10" t="s">
        <v>120</v>
      </c>
      <c r="E647" s="9" t="s">
        <v>129</v>
      </c>
      <c r="F647" s="9">
        <v>1.05635125125544</v>
      </c>
      <c r="G647" s="9">
        <v>1.0606228536184299</v>
      </c>
      <c r="H647" s="9">
        <v>1.06325928397241</v>
      </c>
      <c r="I647" s="9">
        <v>1.0635273627666899</v>
      </c>
      <c r="J647" s="9">
        <v>1.0656565160426601</v>
      </c>
      <c r="K647" s="9">
        <v>1.06420968389627</v>
      </c>
      <c r="L647" s="9">
        <v>1.0637510441864799</v>
      </c>
      <c r="M647" s="9">
        <v>1.0655987576074399</v>
      </c>
      <c r="N647" s="9">
        <v>1.06713320054337</v>
      </c>
      <c r="O647" s="9">
        <v>1.08236661779974</v>
      </c>
      <c r="P647" s="9">
        <v>1.0862204719981301</v>
      </c>
      <c r="Q647" s="9">
        <v>1.0871361345245401</v>
      </c>
      <c r="R647" s="9">
        <v>1.0878628243892501</v>
      </c>
      <c r="S647" s="9">
        <v>1.08813033358878</v>
      </c>
      <c r="T647" s="9">
        <v>1.08837321278513</v>
      </c>
      <c r="U647" s="9">
        <v>1.0888447962813601</v>
      </c>
      <c r="V647" s="9">
        <v>1.0875093422454001</v>
      </c>
      <c r="W647" s="9">
        <v>1.08708697228255</v>
      </c>
      <c r="X647" s="9">
        <v>1.0882993508293901</v>
      </c>
      <c r="Y647" s="9">
        <v>1.0867413797671099</v>
      </c>
      <c r="Z647" s="9">
        <v>1.08512575905292</v>
      </c>
      <c r="AA647" s="9">
        <v>1.08465802947792</v>
      </c>
      <c r="AB647" s="9">
        <v>1.0871026611864001</v>
      </c>
      <c r="AC647" s="9">
        <v>1.0874270099043</v>
      </c>
      <c r="AD647" s="9">
        <v>1.0874217599634299</v>
      </c>
      <c r="AE647" s="9">
        <v>1.08711559677069</v>
      </c>
      <c r="AF647" s="9">
        <v>1.0870523073824701</v>
      </c>
      <c r="AG647" s="9">
        <v>1.08627418339528</v>
      </c>
      <c r="AH647" s="9">
        <v>1.0809613670150899</v>
      </c>
      <c r="AI647" s="9">
        <v>1.0742371194159701</v>
      </c>
      <c r="AJ647" s="9">
        <v>1.0702128024172</v>
      </c>
      <c r="AK647" s="9">
        <v>1.06609341495618</v>
      </c>
    </row>
    <row r="648" spans="1:37" s="9" customFormat="1" x14ac:dyDescent="0.3">
      <c r="A648" s="13" t="str">
        <f t="shared" si="10"/>
        <v>SDGbaseTRA_UrbBAU_v6_3PQXcasug</v>
      </c>
      <c r="B648" s="37" t="s">
        <v>220</v>
      </c>
      <c r="C648" s="8" t="s">
        <v>294</v>
      </c>
      <c r="D648" s="10" t="s">
        <v>120</v>
      </c>
      <c r="E648" s="9" t="s">
        <v>130</v>
      </c>
      <c r="F648" s="9">
        <v>1.17287139328654</v>
      </c>
      <c r="G648" s="9">
        <v>1.1663497349190199</v>
      </c>
      <c r="H648" s="9">
        <v>1.15022769744093</v>
      </c>
      <c r="I648" s="9">
        <v>1.1469374658392499</v>
      </c>
      <c r="J648" s="9">
        <v>1.1435689558840001</v>
      </c>
      <c r="K648" s="9">
        <v>1.13469131558588</v>
      </c>
      <c r="L648" s="9">
        <v>1.1281068383720301</v>
      </c>
      <c r="M648" s="9">
        <v>1.1284843400892699</v>
      </c>
      <c r="N648" s="9">
        <v>1.1279881437386201</v>
      </c>
      <c r="O648" s="9">
        <v>1.1280053128282901</v>
      </c>
      <c r="P648" s="9">
        <v>1.1271037214950099</v>
      </c>
      <c r="Q648" s="9">
        <v>1.1249983081780499</v>
      </c>
      <c r="R648" s="9">
        <v>1.1215870357776501</v>
      </c>
      <c r="S648" s="9">
        <v>1.1190440758693401</v>
      </c>
      <c r="T648" s="9">
        <v>1.11644289081551</v>
      </c>
      <c r="U648" s="9">
        <v>1.1138394696354601</v>
      </c>
      <c r="V648" s="9">
        <v>1.10799978899079</v>
      </c>
      <c r="W648" s="9">
        <v>1.1049542561307</v>
      </c>
      <c r="X648" s="9">
        <v>1.10555082588049</v>
      </c>
      <c r="Y648" s="9">
        <v>1.10147044967845</v>
      </c>
      <c r="Z648" s="9">
        <v>1.09737913419096</v>
      </c>
      <c r="AA648" s="9">
        <v>1.09388406553802</v>
      </c>
      <c r="AB648" s="9">
        <v>1.09191068070785</v>
      </c>
      <c r="AC648" s="9">
        <v>1.0879548157866801</v>
      </c>
      <c r="AD648" s="9">
        <v>1.0840867710104001</v>
      </c>
      <c r="AE648" s="9">
        <v>1.0802968416493399</v>
      </c>
      <c r="AF648" s="9">
        <v>1.07733413755098</v>
      </c>
      <c r="AG648" s="9">
        <v>1.07585610723771</v>
      </c>
      <c r="AH648" s="9">
        <v>1.0683294868206701</v>
      </c>
      <c r="AI648" s="9">
        <v>1.0614270336488401</v>
      </c>
      <c r="AJ648" s="9">
        <v>1.0576928550528399</v>
      </c>
      <c r="AK648" s="9">
        <v>1.0538960266400299</v>
      </c>
    </row>
    <row r="649" spans="1:37" s="9" customFormat="1" x14ac:dyDescent="0.3">
      <c r="A649" s="13" t="str">
        <f t="shared" si="10"/>
        <v>SDGbaseTRA_UrbBAU_v6_3PQXcaoth</v>
      </c>
      <c r="B649" s="37" t="s">
        <v>220</v>
      </c>
      <c r="C649" s="8" t="s">
        <v>294</v>
      </c>
      <c r="D649" s="10" t="s">
        <v>120</v>
      </c>
      <c r="E649" s="9" t="s">
        <v>131</v>
      </c>
      <c r="F649" s="9">
        <v>1.1414377524414701</v>
      </c>
      <c r="G649" s="9">
        <v>1.09170134062888</v>
      </c>
      <c r="H649" s="9">
        <v>1.11328641566082</v>
      </c>
      <c r="I649" s="9">
        <v>1.1214751718996501</v>
      </c>
      <c r="J649" s="9">
        <v>1.1391337036786799</v>
      </c>
      <c r="K649" s="9">
        <v>1.1541513044046401</v>
      </c>
      <c r="L649" s="9">
        <v>1.171346253604</v>
      </c>
      <c r="M649" s="9">
        <v>1.1903113264065399</v>
      </c>
      <c r="N649" s="9">
        <v>1.2078567927166599</v>
      </c>
      <c r="O649" s="9">
        <v>1.27131773299456</v>
      </c>
      <c r="P649" s="9">
        <v>1.29296750029815</v>
      </c>
      <c r="Q649" s="9">
        <v>1.3023211323733801</v>
      </c>
      <c r="R649" s="9">
        <v>1.31860028929079</v>
      </c>
      <c r="S649" s="9">
        <v>1.33247894012457</v>
      </c>
      <c r="T649" s="9">
        <v>1.34898071439352</v>
      </c>
      <c r="U649" s="9">
        <v>1.36947440800117</v>
      </c>
      <c r="V649" s="9">
        <v>1.3868489440798899</v>
      </c>
      <c r="W649" s="9">
        <v>1.40874465104844</v>
      </c>
      <c r="X649" s="9">
        <v>1.43709635633379</v>
      </c>
      <c r="Y649" s="9">
        <v>1.4572198490060699</v>
      </c>
      <c r="Z649" s="9">
        <v>1.47337140035231</v>
      </c>
      <c r="AA649" s="9">
        <v>1.49289456016013</v>
      </c>
      <c r="AB649" s="9">
        <v>1.5204863272785101</v>
      </c>
      <c r="AC649" s="9">
        <v>1.53760230056515</v>
      </c>
      <c r="AD649" s="9">
        <v>1.55162892804863</v>
      </c>
      <c r="AE649" s="9">
        <v>1.5659771086038401</v>
      </c>
      <c r="AF649" s="9">
        <v>1.5835548814784901</v>
      </c>
      <c r="AG649" s="9">
        <v>1.59870902915734</v>
      </c>
      <c r="AH649" s="9">
        <v>1.57016599953678</v>
      </c>
      <c r="AI649" s="9">
        <v>1.5298242165324301</v>
      </c>
      <c r="AJ649" s="9">
        <v>1.4928385336502299</v>
      </c>
      <c r="AK649" s="9">
        <v>1.45519015840332</v>
      </c>
    </row>
    <row r="650" spans="1:37" s="9" customFormat="1" x14ac:dyDescent="0.3">
      <c r="A650" s="13" t="str">
        <f t="shared" si="10"/>
        <v>SDGbaseTRA_UrbBAU_v6_3PQXclani</v>
      </c>
      <c r="B650" s="37" t="s">
        <v>220</v>
      </c>
      <c r="C650" s="8" t="s">
        <v>294</v>
      </c>
      <c r="D650" s="10" t="s">
        <v>120</v>
      </c>
      <c r="E650" s="9" t="s">
        <v>132</v>
      </c>
      <c r="F650" s="9">
        <v>1.2312886539708301</v>
      </c>
      <c r="G650" s="9">
        <v>1.1234141754217</v>
      </c>
      <c r="H650" s="9">
        <v>1.1607988949508801</v>
      </c>
      <c r="I650" s="9">
        <v>1.1680843831413601</v>
      </c>
      <c r="J650" s="9">
        <v>1.18817274834974</v>
      </c>
      <c r="K650" s="9">
        <v>1.19339022356612</v>
      </c>
      <c r="L650" s="9">
        <v>1.1931146114201301</v>
      </c>
      <c r="M650" s="9">
        <v>1.19352673251319</v>
      </c>
      <c r="N650" s="9">
        <v>1.19436485000571</v>
      </c>
      <c r="O650" s="9">
        <v>1.2116027887267899</v>
      </c>
      <c r="P650" s="9">
        <v>1.2053361059796199</v>
      </c>
      <c r="Q650" s="9">
        <v>1.20054673079612</v>
      </c>
      <c r="R650" s="9">
        <v>1.2093058293746699</v>
      </c>
      <c r="S650" s="9">
        <v>1.20785662691886</v>
      </c>
      <c r="T650" s="9">
        <v>1.2081443258162401</v>
      </c>
      <c r="U650" s="9">
        <v>1.20723005726341</v>
      </c>
      <c r="V650" s="9">
        <v>1.20815128470776</v>
      </c>
      <c r="W650" s="9">
        <v>1.21002908686041</v>
      </c>
      <c r="X650" s="9">
        <v>1.2129939266331999</v>
      </c>
      <c r="Y650" s="9">
        <v>1.21352331391266</v>
      </c>
      <c r="Z650" s="9">
        <v>1.21257762950629</v>
      </c>
      <c r="AA650" s="9">
        <v>1.21195326348711</v>
      </c>
      <c r="AB650" s="9">
        <v>1.2165094512977701</v>
      </c>
      <c r="AC650" s="9">
        <v>1.21371764417546</v>
      </c>
      <c r="AD650" s="9">
        <v>1.21147506603248</v>
      </c>
      <c r="AE650" s="9">
        <v>1.21083704686843</v>
      </c>
      <c r="AF650" s="9">
        <v>1.2117960989093199</v>
      </c>
      <c r="AG650" s="9">
        <v>1.21406439757761</v>
      </c>
      <c r="AH650" s="9">
        <v>1.23394865268239</v>
      </c>
      <c r="AI650" s="9">
        <v>1.2452038561973999</v>
      </c>
      <c r="AJ650" s="9">
        <v>1.2508690497041799</v>
      </c>
      <c r="AK650" s="9">
        <v>1.25475744928697</v>
      </c>
    </row>
    <row r="651" spans="1:37" s="9" customFormat="1" x14ac:dyDescent="0.3">
      <c r="A651" s="13" t="str">
        <f t="shared" si="10"/>
        <v>SDGbaseTRA_UrbBAU_v6_3PQXcfore</v>
      </c>
      <c r="B651" s="37" t="s">
        <v>220</v>
      </c>
      <c r="C651" s="8" t="s">
        <v>294</v>
      </c>
      <c r="D651" s="10" t="s">
        <v>120</v>
      </c>
      <c r="E651" s="9" t="s">
        <v>133</v>
      </c>
      <c r="F651" s="9">
        <v>1.1507943121006701</v>
      </c>
      <c r="G651" s="9">
        <v>1.1468199419293099</v>
      </c>
      <c r="H651" s="9">
        <v>1.1415051490758801</v>
      </c>
      <c r="I651" s="9">
        <v>1.1465842538129001</v>
      </c>
      <c r="J651" s="9">
        <v>1.1472514084210601</v>
      </c>
      <c r="K651" s="9">
        <v>1.14385985938915</v>
      </c>
      <c r="L651" s="9">
        <v>1.1415019426135899</v>
      </c>
      <c r="M651" s="9">
        <v>1.14216361478869</v>
      </c>
      <c r="N651" s="9">
        <v>1.1434432259740901</v>
      </c>
      <c r="O651" s="9">
        <v>1.1406696505003799</v>
      </c>
      <c r="P651" s="9">
        <v>1.14228144638189</v>
      </c>
      <c r="Q651" s="9">
        <v>1.1417807486776701</v>
      </c>
      <c r="R651" s="9">
        <v>1.1400173381896701</v>
      </c>
      <c r="S651" s="9">
        <v>1.13908448751767</v>
      </c>
      <c r="T651" s="9">
        <v>1.1384087161524801</v>
      </c>
      <c r="U651" s="9">
        <v>1.14058757147477</v>
      </c>
      <c r="V651" s="9">
        <v>1.1392581088228899</v>
      </c>
      <c r="W651" s="9">
        <v>1.1404223434571299</v>
      </c>
      <c r="X651" s="9">
        <v>1.1430161883901799</v>
      </c>
      <c r="Y651" s="9">
        <v>1.1445009379103299</v>
      </c>
      <c r="Z651" s="9">
        <v>1.1426954680155801</v>
      </c>
      <c r="AA651" s="9">
        <v>1.14108654652658</v>
      </c>
      <c r="AB651" s="9">
        <v>1.1373622007629101</v>
      </c>
      <c r="AC651" s="9">
        <v>1.13482112127485</v>
      </c>
      <c r="AD651" s="9">
        <v>1.13292338192192</v>
      </c>
      <c r="AE651" s="9">
        <v>1.13103927288815</v>
      </c>
      <c r="AF651" s="9">
        <v>1.1296606288253299</v>
      </c>
      <c r="AG651" s="9">
        <v>1.1346689413075199</v>
      </c>
      <c r="AH651" s="9">
        <v>1.1360308574951099</v>
      </c>
      <c r="AI651" s="9">
        <v>1.1399339532344701</v>
      </c>
      <c r="AJ651" s="9">
        <v>1.1457074805420799</v>
      </c>
      <c r="AK651" s="9">
        <v>1.1512669850960999</v>
      </c>
    </row>
    <row r="652" spans="1:37" s="9" customFormat="1" x14ac:dyDescent="0.3">
      <c r="A652" s="13" t="str">
        <f t="shared" si="10"/>
        <v>SDGbaseTRA_UrbBAU_v6_3PQXcfish</v>
      </c>
      <c r="B652" s="37" t="s">
        <v>220</v>
      </c>
      <c r="C652" s="8" t="s">
        <v>294</v>
      </c>
      <c r="D652" s="10" t="s">
        <v>120</v>
      </c>
      <c r="E652" s="9" t="s">
        <v>134</v>
      </c>
      <c r="F652" s="9">
        <v>1.2732382995285101</v>
      </c>
      <c r="G652" s="9">
        <v>1.2006769129645001</v>
      </c>
      <c r="H652" s="9">
        <v>1.20014300203876</v>
      </c>
      <c r="I652" s="9">
        <v>1.18967292394322</v>
      </c>
      <c r="J652" s="9">
        <v>1.1931774975867999</v>
      </c>
      <c r="K652" s="9">
        <v>1.19302860444063</v>
      </c>
      <c r="L652" s="9">
        <v>1.1904865105194999</v>
      </c>
      <c r="M652" s="9">
        <v>1.18887830517084</v>
      </c>
      <c r="N652" s="9">
        <v>1.1878577740108001</v>
      </c>
      <c r="O652" s="9">
        <v>1.20397711239564</v>
      </c>
      <c r="P652" s="9">
        <v>1.2001941358294199</v>
      </c>
      <c r="Q652" s="9">
        <v>1.19354298150752</v>
      </c>
      <c r="R652" s="9">
        <v>1.1955678796557501</v>
      </c>
      <c r="S652" s="9">
        <v>1.1938827124679401</v>
      </c>
      <c r="T652" s="9">
        <v>1.1927234155406301</v>
      </c>
      <c r="U652" s="9">
        <v>1.1914558410820899</v>
      </c>
      <c r="V652" s="9">
        <v>1.1907271294255299</v>
      </c>
      <c r="W652" s="9">
        <v>1.1913076300485601</v>
      </c>
      <c r="X652" s="9">
        <v>1.1933416692830301</v>
      </c>
      <c r="Y652" s="9">
        <v>1.19407796605283</v>
      </c>
      <c r="Z652" s="9">
        <v>1.19412364892031</v>
      </c>
      <c r="AA652" s="9">
        <v>1.1950919263242299</v>
      </c>
      <c r="AB652" s="9">
        <v>1.2003130533761299</v>
      </c>
      <c r="AC652" s="9">
        <v>1.2005624432367199</v>
      </c>
      <c r="AD652" s="9">
        <v>1.19975320192545</v>
      </c>
      <c r="AE652" s="9">
        <v>1.1990441910516501</v>
      </c>
      <c r="AF652" s="9">
        <v>1.1991606149681699</v>
      </c>
      <c r="AG652" s="9">
        <v>1.19936255537832</v>
      </c>
      <c r="AH652" s="9">
        <v>1.2096748830864701</v>
      </c>
      <c r="AI652" s="9">
        <v>1.21439371698484</v>
      </c>
      <c r="AJ652" s="9">
        <v>1.2178313393067901</v>
      </c>
      <c r="AK652" s="9">
        <v>1.2204891159115501</v>
      </c>
    </row>
    <row r="653" spans="1:37" s="9" customFormat="1" x14ac:dyDescent="0.3">
      <c r="A653" s="13" t="str">
        <f t="shared" si="10"/>
        <v>SDGbaseTRA_UrbBAU_v6_3PQXccoal-low</v>
      </c>
      <c r="B653" s="37" t="s">
        <v>220</v>
      </c>
      <c r="C653" s="8" t="s">
        <v>294</v>
      </c>
      <c r="D653" s="10" t="s">
        <v>120</v>
      </c>
      <c r="E653" s="9" t="s">
        <v>135</v>
      </c>
      <c r="F653" s="9">
        <v>2.0640989154356901E-2</v>
      </c>
      <c r="G653" s="9">
        <v>2.11486877875742E-2</v>
      </c>
      <c r="H653" s="9">
        <v>2.1428406460600399E-2</v>
      </c>
      <c r="I653" s="9">
        <v>2.13667986910216E-2</v>
      </c>
      <c r="J653" s="9">
        <v>2.13923992284781E-2</v>
      </c>
      <c r="K653" s="9">
        <v>2.1443666031450499E-2</v>
      </c>
      <c r="L653" s="9">
        <v>2.1511107554344801E-2</v>
      </c>
      <c r="M653" s="9">
        <v>2.1633010213862401E-2</v>
      </c>
      <c r="N653" s="9">
        <v>2.1739297385529099E-2</v>
      </c>
      <c r="O653" s="9">
        <v>2.2479379721156802E-2</v>
      </c>
      <c r="P653" s="9">
        <v>2.2668659226932401E-2</v>
      </c>
      <c r="Q653" s="9">
        <v>2.2712127761989501E-2</v>
      </c>
      <c r="R653" s="9">
        <v>2.2688539691438601E-2</v>
      </c>
      <c r="S653" s="9">
        <v>2.27174650021221E-2</v>
      </c>
      <c r="T653" s="9">
        <v>2.2763209216093198E-2</v>
      </c>
      <c r="U653" s="9">
        <v>2.2811319216448901E-2</v>
      </c>
      <c r="V653" s="9">
        <v>2.2817543228524799E-2</v>
      </c>
      <c r="W653" s="9">
        <v>2.2855427785646899E-2</v>
      </c>
      <c r="X653" s="9">
        <v>2.2924307194180399E-2</v>
      </c>
      <c r="Y653" s="9">
        <v>2.2916986807915599E-2</v>
      </c>
      <c r="Z653" s="9">
        <v>2.2876791616097399E-2</v>
      </c>
      <c r="AA653" s="9">
        <v>2.2895195410748501E-2</v>
      </c>
      <c r="AB653" s="9">
        <v>2.3049431756030699E-2</v>
      </c>
      <c r="AC653" s="9">
        <v>2.3122330733313899E-2</v>
      </c>
      <c r="AD653" s="9">
        <v>2.31453144816962E-2</v>
      </c>
      <c r="AE653" s="9">
        <v>2.3140154313093901E-2</v>
      </c>
      <c r="AF653" s="9">
        <v>2.3131994861133098E-2</v>
      </c>
      <c r="AG653" s="9">
        <v>2.31060210486679E-2</v>
      </c>
      <c r="AH653" s="9">
        <v>2.3029486940136901E-2</v>
      </c>
      <c r="AI653" s="9">
        <v>2.2821225493249601E-2</v>
      </c>
      <c r="AJ653" s="9">
        <v>2.26673939824487E-2</v>
      </c>
      <c r="AK653" s="9">
        <v>2.2520826344003299E-2</v>
      </c>
    </row>
    <row r="654" spans="1:37" s="9" customFormat="1" x14ac:dyDescent="0.3">
      <c r="A654" s="13" t="str">
        <f t="shared" si="10"/>
        <v>SDGbaseTRA_UrbBAU_v6_3PQXccoal-hgh</v>
      </c>
      <c r="B654" s="37" t="s">
        <v>220</v>
      </c>
      <c r="C654" s="8" t="s">
        <v>294</v>
      </c>
      <c r="D654" s="10" t="s">
        <v>120</v>
      </c>
      <c r="E654" s="9" t="s">
        <v>136</v>
      </c>
      <c r="F654" s="9">
        <v>3.9678720270255097E-2</v>
      </c>
      <c r="G654" s="9">
        <v>4.0654682802785599E-2</v>
      </c>
      <c r="H654" s="9">
        <v>4.1192393418220397E-2</v>
      </c>
      <c r="I654" s="9">
        <v>4.1073963170652802E-2</v>
      </c>
      <c r="J654" s="9">
        <v>4.1123175762012097E-2</v>
      </c>
      <c r="K654" s="9">
        <v>4.1221727295520399E-2</v>
      </c>
      <c r="L654" s="9">
        <v>4.1351371921633601E-2</v>
      </c>
      <c r="M654" s="9">
        <v>4.15857086334563E-2</v>
      </c>
      <c r="N654" s="9">
        <v>4.1790027279299299E-2</v>
      </c>
      <c r="O654" s="9">
        <v>4.3212707159257097E-2</v>
      </c>
      <c r="P654" s="9">
        <v>4.35765641675816E-2</v>
      </c>
      <c r="Q654" s="9">
        <v>4.3660124884085501E-2</v>
      </c>
      <c r="R654" s="9">
        <v>4.36147809111729E-2</v>
      </c>
      <c r="S654" s="9">
        <v>4.3670384802185901E-2</v>
      </c>
      <c r="T654" s="9">
        <v>4.3758320116553402E-2</v>
      </c>
      <c r="U654" s="9">
        <v>4.3850803244762003E-2</v>
      </c>
      <c r="V654" s="9">
        <v>4.3862767828061401E-2</v>
      </c>
      <c r="W654" s="9">
        <v>4.3935594315850798E-2</v>
      </c>
      <c r="X654" s="9">
        <v>4.4068003027620498E-2</v>
      </c>
      <c r="Y654" s="9">
        <v>4.4053930855172799E-2</v>
      </c>
      <c r="Z654" s="9">
        <v>4.3976662573094003E-2</v>
      </c>
      <c r="AA654" s="9">
        <v>4.4012040675103198E-2</v>
      </c>
      <c r="AB654" s="9">
        <v>4.43085332876514E-2</v>
      </c>
      <c r="AC654" s="9">
        <v>4.44486689229147E-2</v>
      </c>
      <c r="AD654" s="9">
        <v>4.4492851191312903E-2</v>
      </c>
      <c r="AE654" s="9">
        <v>4.4482931662506102E-2</v>
      </c>
      <c r="AF654" s="9">
        <v>4.44672465318426E-2</v>
      </c>
      <c r="AG654" s="9">
        <v>4.4417316384045398E-2</v>
      </c>
      <c r="AH654" s="9">
        <v>4.4270192839682997E-2</v>
      </c>
      <c r="AI654" s="9">
        <v>4.3869846343092003E-2</v>
      </c>
      <c r="AJ654" s="9">
        <v>4.3574131954591901E-2</v>
      </c>
      <c r="AK654" s="9">
        <v>4.3292381100354202E-2</v>
      </c>
    </row>
    <row r="655" spans="1:37" s="9" customFormat="1" x14ac:dyDescent="0.3">
      <c r="A655" s="13" t="str">
        <f t="shared" si="10"/>
        <v>SDGbaseTRA_UrbBAU_v6_3PQXccoil</v>
      </c>
      <c r="B655" s="37" t="s">
        <v>220</v>
      </c>
      <c r="C655" s="8" t="s">
        <v>294</v>
      </c>
      <c r="D655" s="10" t="s">
        <v>120</v>
      </c>
      <c r="E655" s="9" t="s">
        <v>137</v>
      </c>
      <c r="F655" s="9">
        <v>0.13479596314172901</v>
      </c>
      <c r="G655" s="9">
        <v>0.13811148865935199</v>
      </c>
      <c r="H655" s="9">
        <v>0.13993819122953099</v>
      </c>
      <c r="I655" s="9">
        <v>0.139535861739637</v>
      </c>
      <c r="J655" s="9">
        <v>0.139703046028994</v>
      </c>
      <c r="K655" s="9">
        <v>0.14003784384474599</v>
      </c>
      <c r="L655" s="9">
        <v>0.140478270655888</v>
      </c>
      <c r="M655" s="9">
        <v>0.14127435587634701</v>
      </c>
      <c r="N655" s="9">
        <v>0.14196846416579401</v>
      </c>
      <c r="O655" s="9">
        <v>0.14680157126589899</v>
      </c>
      <c r="P655" s="9">
        <v>0.148037660926778</v>
      </c>
      <c r="Q655" s="9">
        <v>0.14832153216015601</v>
      </c>
      <c r="R655" s="9">
        <v>0.148167490284314</v>
      </c>
      <c r="S655" s="9">
        <v>0.14835638700256701</v>
      </c>
      <c r="T655" s="9">
        <v>0.14865511955527</v>
      </c>
      <c r="U655" s="9">
        <v>0.14896930187406299</v>
      </c>
      <c r="V655" s="9">
        <v>0.14900994777994001</v>
      </c>
      <c r="W655" s="9">
        <v>0.14925735284980299</v>
      </c>
      <c r="X655" s="9">
        <v>0.14970716977215001</v>
      </c>
      <c r="Y655" s="9">
        <v>0.14965936399551</v>
      </c>
      <c r="Z655" s="9">
        <v>0.14939686932753299</v>
      </c>
      <c r="AA655" s="9">
        <v>0.149517055293763</v>
      </c>
      <c r="AB655" s="9">
        <v>0.15052429562310399</v>
      </c>
      <c r="AC655" s="9">
        <v>0.151000362335869</v>
      </c>
      <c r="AD655" s="9">
        <v>0.151150457686273</v>
      </c>
      <c r="AE655" s="9">
        <v>0.151116759209348</v>
      </c>
      <c r="AF655" s="9">
        <v>0.151063473914853</v>
      </c>
      <c r="AG655" s="9">
        <v>0.150893851953351</v>
      </c>
      <c r="AH655" s="9">
        <v>0.15039404601888301</v>
      </c>
      <c r="AI655" s="9">
        <v>0.14903399480677601</v>
      </c>
      <c r="AJ655" s="9">
        <v>0.14802939824869099</v>
      </c>
      <c r="AK655" s="9">
        <v>0.14707223840320399</v>
      </c>
    </row>
    <row r="656" spans="1:37" s="9" customFormat="1" x14ac:dyDescent="0.3">
      <c r="A656" s="13" t="str">
        <f t="shared" si="10"/>
        <v>SDGbaseTRA_UrbBAU_v6_3PQXcngas</v>
      </c>
      <c r="B656" s="37" t="s">
        <v>220</v>
      </c>
      <c r="C656" s="8" t="s">
        <v>294</v>
      </c>
      <c r="D656" s="10" t="s">
        <v>120</v>
      </c>
      <c r="E656" s="9" t="s">
        <v>138</v>
      </c>
      <c r="F656" s="9">
        <v>3.8732999999997901E-2</v>
      </c>
      <c r="G656" s="9">
        <v>3.9685701007366903E-2</v>
      </c>
      <c r="H656" s="9">
        <v>4.0210595588789401E-2</v>
      </c>
      <c r="I656" s="9">
        <v>4.0094988060107403E-2</v>
      </c>
      <c r="J656" s="9">
        <v>4.0143027696991102E-2</v>
      </c>
      <c r="K656" s="9">
        <v>4.02392303094085E-2</v>
      </c>
      <c r="L656" s="9">
        <v>4.0365784927355403E-2</v>
      </c>
      <c r="M656" s="9">
        <v>4.0594536354216497E-2</v>
      </c>
      <c r="N656" s="9">
        <v>4.07939851785621E-2</v>
      </c>
      <c r="O656" s="9">
        <v>4.2182756273372701E-2</v>
      </c>
      <c r="P656" s="9">
        <v>4.25379409518966E-2</v>
      </c>
      <c r="Q656" s="9">
        <v>4.26195100447673E-2</v>
      </c>
      <c r="R656" s="9">
        <v>4.2575246820620201E-2</v>
      </c>
      <c r="S656" s="9">
        <v>4.2629525423759099E-2</v>
      </c>
      <c r="T656" s="9">
        <v>4.2715364848725401E-2</v>
      </c>
      <c r="U656" s="9">
        <v>4.2805643693150298E-2</v>
      </c>
      <c r="V656" s="9">
        <v>4.2817323106962901E-2</v>
      </c>
      <c r="W656" s="9">
        <v>4.2888413815895102E-2</v>
      </c>
      <c r="X656" s="9">
        <v>4.3017666639525699E-2</v>
      </c>
      <c r="Y656" s="9">
        <v>4.3003929869248697E-2</v>
      </c>
      <c r="Z656" s="9">
        <v>4.2928503234814099E-2</v>
      </c>
      <c r="AA656" s="9">
        <v>4.2963038118746397E-2</v>
      </c>
      <c r="AB656" s="9">
        <v>4.3252463994337603E-2</v>
      </c>
      <c r="AC656" s="9">
        <v>4.3389259574537702E-2</v>
      </c>
      <c r="AD656" s="9">
        <v>4.3432388783088201E-2</v>
      </c>
      <c r="AE656" s="9">
        <v>4.3422705680743703E-2</v>
      </c>
      <c r="AF656" s="9">
        <v>4.3407394396462101E-2</v>
      </c>
      <c r="AG656" s="9">
        <v>4.3358654305866003E-2</v>
      </c>
      <c r="AH656" s="9">
        <v>4.32150373695281E-2</v>
      </c>
      <c r="AI656" s="9">
        <v>4.2824232909567397E-2</v>
      </c>
      <c r="AJ656" s="9">
        <v>4.2535566709353302E-2</v>
      </c>
      <c r="AK656" s="9">
        <v>4.2260531230339897E-2</v>
      </c>
    </row>
    <row r="657" spans="1:37" s="9" customFormat="1" x14ac:dyDescent="0.3">
      <c r="A657" s="13" t="str">
        <f t="shared" si="10"/>
        <v>SDGbaseTRA_UrbBAU_v6_3PQXcpgm</v>
      </c>
      <c r="B657" s="37" t="s">
        <v>220</v>
      </c>
      <c r="C657" s="8" t="s">
        <v>294</v>
      </c>
      <c r="D657" s="10" t="s">
        <v>120</v>
      </c>
      <c r="E657" s="9" t="s">
        <v>139</v>
      </c>
      <c r="F657" s="9">
        <v>1.00115078236768</v>
      </c>
      <c r="G657" s="9">
        <v>-1.43721537323545</v>
      </c>
      <c r="H657" s="9">
        <v>-0.65282884493606097</v>
      </c>
      <c r="I657" s="9">
        <v>0.42102209557895598</v>
      </c>
      <c r="J657" s="9">
        <v>1.0950831491942401</v>
      </c>
      <c r="K657" s="9">
        <v>1.46399595265632</v>
      </c>
      <c r="L657" s="9">
        <v>1.49968102681147</v>
      </c>
      <c r="M657" s="9">
        <v>0.59097019957170704</v>
      </c>
      <c r="N657" s="9">
        <v>0.16582682720442299</v>
      </c>
      <c r="O657" s="9">
        <v>-0.54108511537342796</v>
      </c>
      <c r="P657" s="9">
        <v>-0.68105049281975005</v>
      </c>
      <c r="Q657" s="9">
        <v>-0.67277249527277205</v>
      </c>
      <c r="R657" s="9">
        <v>-0.47307623821354799</v>
      </c>
      <c r="S657" s="9">
        <v>-0.30983216515192702</v>
      </c>
      <c r="T657" s="9">
        <v>-0.23253652954611601</v>
      </c>
      <c r="U657" s="9">
        <v>-0.225569988320243</v>
      </c>
      <c r="V657" s="9">
        <v>-0.12864418168536901</v>
      </c>
      <c r="W657" s="9">
        <v>-9.4803491203880305E-2</v>
      </c>
      <c r="X657" s="9">
        <v>-0.12635157434583899</v>
      </c>
      <c r="Y657" s="9">
        <v>-8.0853580841721895E-2</v>
      </c>
      <c r="Z657" s="9">
        <v>-2.9108163731830301E-2</v>
      </c>
      <c r="AA657" s="9">
        <v>-5.33208136350816E-3</v>
      </c>
      <c r="AB657" s="9">
        <v>3.1168265803235999</v>
      </c>
      <c r="AC657" s="9">
        <v>4.8751852622918497</v>
      </c>
      <c r="AD657" s="9">
        <v>4.9550535357938097</v>
      </c>
      <c r="AE657" s="9">
        <v>4.6651299668029402</v>
      </c>
      <c r="AF657" s="9">
        <v>4.3111754151325297</v>
      </c>
      <c r="AG657" s="9">
        <v>4.1750848297343603</v>
      </c>
      <c r="AH657" s="9">
        <v>7.9529173746881101</v>
      </c>
      <c r="AI657" s="9">
        <v>11.695064782691199</v>
      </c>
      <c r="AJ657" s="9">
        <v>13.4521595719935</v>
      </c>
      <c r="AK657" s="9">
        <v>14.790364904447401</v>
      </c>
    </row>
    <row r="658" spans="1:37" s="9" customFormat="1" x14ac:dyDescent="0.3">
      <c r="A658" s="13" t="str">
        <f t="shared" si="10"/>
        <v>SDGbaseTRA_UrbBAU_v6_3PQXcmore</v>
      </c>
      <c r="B658" s="37" t="s">
        <v>220</v>
      </c>
      <c r="C658" s="8" t="s">
        <v>294</v>
      </c>
      <c r="D658" s="10" t="s">
        <v>120</v>
      </c>
      <c r="E658" s="9" t="s">
        <v>140</v>
      </c>
      <c r="F658" s="9">
        <v>0.96699726989128798</v>
      </c>
      <c r="G658" s="9">
        <v>0.99077913215106905</v>
      </c>
      <c r="H658" s="9">
        <v>1.0038815487595401</v>
      </c>
      <c r="I658" s="9">
        <v>1.00099555774948</v>
      </c>
      <c r="J658" s="9">
        <v>1.0021947508212199</v>
      </c>
      <c r="K658" s="9">
        <v>1.0045962955202099</v>
      </c>
      <c r="L658" s="9">
        <v>1.0077556912466901</v>
      </c>
      <c r="M658" s="9">
        <v>1.0134665268440199</v>
      </c>
      <c r="N658" s="9">
        <v>1.0184459940769</v>
      </c>
      <c r="O658" s="9">
        <v>1.0531164033159299</v>
      </c>
      <c r="P658" s="9">
        <v>1.06198406360384</v>
      </c>
      <c r="Q658" s="9">
        <v>1.0640209935541201</v>
      </c>
      <c r="R658" s="9">
        <v>1.0629160199269101</v>
      </c>
      <c r="S658" s="9">
        <v>1.06427138854456</v>
      </c>
      <c r="T658" s="9">
        <v>1.0664146644694099</v>
      </c>
      <c r="U658" s="9">
        <v>1.06866883390876</v>
      </c>
      <c r="V658" s="9">
        <v>1.06896079377403</v>
      </c>
      <c r="W658" s="9">
        <v>1.07073582461786</v>
      </c>
      <c r="X658" s="9">
        <v>1.0739628128810801</v>
      </c>
      <c r="Y658" s="9">
        <v>1.07362025709969</v>
      </c>
      <c r="Z658" s="9">
        <v>1.0717376123481099</v>
      </c>
      <c r="AA658" s="9">
        <v>1.0726001186701899</v>
      </c>
      <c r="AB658" s="9">
        <v>1.07982576455054</v>
      </c>
      <c r="AC658" s="9">
        <v>1.08324112869819</v>
      </c>
      <c r="AD658" s="9">
        <v>1.08431814830382</v>
      </c>
      <c r="AE658" s="9">
        <v>1.0840767103571001</v>
      </c>
      <c r="AF658" s="9">
        <v>1.0836947141857001</v>
      </c>
      <c r="AG658" s="9">
        <v>1.0824781046118801</v>
      </c>
      <c r="AH658" s="9">
        <v>1.0788925763828101</v>
      </c>
      <c r="AI658" s="9">
        <v>1.0691360830090499</v>
      </c>
      <c r="AJ658" s="9">
        <v>1.0619294740412399</v>
      </c>
      <c r="AK658" s="9">
        <v>1.05506315322435</v>
      </c>
    </row>
    <row r="659" spans="1:37" s="9" customFormat="1" x14ac:dyDescent="0.3">
      <c r="A659" s="13" t="str">
        <f t="shared" si="10"/>
        <v>SDGbaseTRA_UrbBAU_v6_3PQXcmine</v>
      </c>
      <c r="B659" s="37" t="s">
        <v>220</v>
      </c>
      <c r="C659" s="8" t="s">
        <v>294</v>
      </c>
      <c r="D659" s="10" t="s">
        <v>120</v>
      </c>
      <c r="E659" s="9" t="s">
        <v>141</v>
      </c>
      <c r="F659" s="9">
        <v>1.0261587926798501</v>
      </c>
      <c r="G659" s="9">
        <v>1.03000446164855</v>
      </c>
      <c r="H659" s="9">
        <v>1.0296511509501001</v>
      </c>
      <c r="I659" s="9">
        <v>1.0477425827670901</v>
      </c>
      <c r="J659" s="9">
        <v>1.0436813228191399</v>
      </c>
      <c r="K659" s="9">
        <v>1.0408480121022701</v>
      </c>
      <c r="L659" s="9">
        <v>1.0389786976434301</v>
      </c>
      <c r="M659" s="9">
        <v>1.03801744675455</v>
      </c>
      <c r="N659" s="9">
        <v>1.0326976683963101</v>
      </c>
      <c r="O659" s="9">
        <v>1.0037257681064</v>
      </c>
      <c r="P659" s="9">
        <v>0.99237368608552601</v>
      </c>
      <c r="Q659" s="9">
        <v>0.991496239731392</v>
      </c>
      <c r="R659" s="9">
        <v>0.98261723477241303</v>
      </c>
      <c r="S659" s="9">
        <v>0.98808493515203399</v>
      </c>
      <c r="T659" s="9">
        <v>0.99419759511157002</v>
      </c>
      <c r="U659" s="9">
        <v>0.99579789809351305</v>
      </c>
      <c r="V659" s="9">
        <v>0.99947352056884897</v>
      </c>
      <c r="W659" s="9">
        <v>1.00601175941525</v>
      </c>
      <c r="X659" s="9">
        <v>1.0185136836265201</v>
      </c>
      <c r="Y659" s="9">
        <v>1.02428590567829</v>
      </c>
      <c r="Z659" s="9">
        <v>1.0304098386506999</v>
      </c>
      <c r="AA659" s="9">
        <v>1.03404826422878</v>
      </c>
      <c r="AB659" s="9">
        <v>1.0265104476339699</v>
      </c>
      <c r="AC659" s="9">
        <v>1.0216381848651299</v>
      </c>
      <c r="AD659" s="9">
        <v>1.0228069390824599</v>
      </c>
      <c r="AE659" s="9">
        <v>1.02702781999704</v>
      </c>
      <c r="AF659" s="9">
        <v>1.03479103888102</v>
      </c>
      <c r="AG659" s="9">
        <v>1.0475897232343201</v>
      </c>
      <c r="AH659" s="9">
        <v>1.05615850292949</v>
      </c>
      <c r="AI659" s="9">
        <v>1.0663425813557701</v>
      </c>
      <c r="AJ659" s="9">
        <v>1.0814256083717899</v>
      </c>
      <c r="AK659" s="9">
        <v>1.1031156594910401</v>
      </c>
    </row>
    <row r="660" spans="1:37" s="9" customFormat="1" x14ac:dyDescent="0.3">
      <c r="A660" s="13" t="str">
        <f t="shared" si="10"/>
        <v>SDGbaseTRA_UrbBAU_v6_3PQXcmeat</v>
      </c>
      <c r="B660" s="37" t="s">
        <v>220</v>
      </c>
      <c r="C660" s="8" t="s">
        <v>294</v>
      </c>
      <c r="D660" s="10" t="s">
        <v>120</v>
      </c>
      <c r="E660" s="9" t="s">
        <v>142</v>
      </c>
      <c r="F660" s="9">
        <v>1.2943882323024001</v>
      </c>
      <c r="G660" s="9">
        <v>1.2512115376956501</v>
      </c>
      <c r="H660" s="9">
        <v>1.25289495732872</v>
      </c>
      <c r="I660" s="9">
        <v>1.2544875714610999</v>
      </c>
      <c r="J660" s="9">
        <v>1.26168910041489</v>
      </c>
      <c r="K660" s="9">
        <v>1.2631768311068401</v>
      </c>
      <c r="L660" s="9">
        <v>1.2635544485394901</v>
      </c>
      <c r="M660" s="9">
        <v>1.2645741198425</v>
      </c>
      <c r="N660" s="9">
        <v>1.2652835094774899</v>
      </c>
      <c r="O660" s="9">
        <v>1.2704739630151001</v>
      </c>
      <c r="P660" s="9">
        <v>1.2713707445595399</v>
      </c>
      <c r="Q660" s="9">
        <v>1.2718255264971201</v>
      </c>
      <c r="R660" s="9">
        <v>1.27790113209474</v>
      </c>
      <c r="S660" s="9">
        <v>1.28019549852323</v>
      </c>
      <c r="T660" s="9">
        <v>1.2826538631267801</v>
      </c>
      <c r="U660" s="9">
        <v>1.28362308370754</v>
      </c>
      <c r="V660" s="9">
        <v>1.28574525053417</v>
      </c>
      <c r="W660" s="9">
        <v>1.2881334757034499</v>
      </c>
      <c r="X660" s="9">
        <v>1.2904387064010201</v>
      </c>
      <c r="Y660" s="9">
        <v>1.2910483838736599</v>
      </c>
      <c r="Z660" s="9">
        <v>1.29104694745127</v>
      </c>
      <c r="AA660" s="9">
        <v>1.29143410176361</v>
      </c>
      <c r="AB660" s="9">
        <v>1.2924502085438201</v>
      </c>
      <c r="AC660" s="9">
        <v>1.2917580105028801</v>
      </c>
      <c r="AD660" s="9">
        <v>1.29264425585059</v>
      </c>
      <c r="AE660" s="9">
        <v>1.2943097698741</v>
      </c>
      <c r="AF660" s="9">
        <v>1.2969668417753899</v>
      </c>
      <c r="AG660" s="9">
        <v>1.29975533765635</v>
      </c>
      <c r="AH660" s="9">
        <v>1.3067997825892199</v>
      </c>
      <c r="AI660" s="9">
        <v>1.3123655236889</v>
      </c>
      <c r="AJ660" s="9">
        <v>1.3177080261777301</v>
      </c>
      <c r="AK660" s="9">
        <v>1.32234510075806</v>
      </c>
    </row>
    <row r="661" spans="1:37" s="9" customFormat="1" x14ac:dyDescent="0.3">
      <c r="A661" s="13" t="str">
        <f t="shared" si="10"/>
        <v>SDGbaseTRA_UrbBAU_v6_3PQXcpfis</v>
      </c>
      <c r="B661" s="37" t="s">
        <v>220</v>
      </c>
      <c r="C661" s="8" t="s">
        <v>294</v>
      </c>
      <c r="D661" s="10" t="s">
        <v>120</v>
      </c>
      <c r="E661" s="9" t="s">
        <v>143</v>
      </c>
      <c r="F661" s="9">
        <v>1.26664535676362</v>
      </c>
      <c r="G661" s="9">
        <v>1.2556927979235399</v>
      </c>
      <c r="H661" s="9">
        <v>1.24665226499341</v>
      </c>
      <c r="I661" s="9">
        <v>1.24151612727461</v>
      </c>
      <c r="J661" s="9">
        <v>1.2400605705594401</v>
      </c>
      <c r="K661" s="9">
        <v>1.23813928761214</v>
      </c>
      <c r="L661" s="9">
        <v>1.23688686883452</v>
      </c>
      <c r="M661" s="9">
        <v>1.2366746310927801</v>
      </c>
      <c r="N661" s="9">
        <v>1.2364306281450099</v>
      </c>
      <c r="O661" s="9">
        <v>1.23462036244809</v>
      </c>
      <c r="P661" s="9">
        <v>1.2337960907008301</v>
      </c>
      <c r="Q661" s="9">
        <v>1.2330621440616101</v>
      </c>
      <c r="R661" s="9">
        <v>1.23579618017493</v>
      </c>
      <c r="S661" s="9">
        <v>1.2374545687341401</v>
      </c>
      <c r="T661" s="9">
        <v>1.2389297882552499</v>
      </c>
      <c r="U661" s="9">
        <v>1.2404081998202601</v>
      </c>
      <c r="V661" s="9">
        <v>1.24252349277887</v>
      </c>
      <c r="W661" s="9">
        <v>1.24461219680818</v>
      </c>
      <c r="X661" s="9">
        <v>1.2460258214718101</v>
      </c>
      <c r="Y661" s="9">
        <v>1.2464637118224799</v>
      </c>
      <c r="Z661" s="9">
        <v>1.24680964473518</v>
      </c>
      <c r="AA661" s="9">
        <v>1.24742807729881</v>
      </c>
      <c r="AB661" s="9">
        <v>1.2458813648054401</v>
      </c>
      <c r="AC661" s="9">
        <v>1.2449900328232899</v>
      </c>
      <c r="AD661" s="9">
        <v>1.24599177746645</v>
      </c>
      <c r="AE661" s="9">
        <v>1.24746072617541</v>
      </c>
      <c r="AF661" s="9">
        <v>1.24944991801034</v>
      </c>
      <c r="AG661" s="9">
        <v>1.2505737586769301</v>
      </c>
      <c r="AH661" s="9">
        <v>1.24840301530897</v>
      </c>
      <c r="AI661" s="9">
        <v>1.2469221808413</v>
      </c>
      <c r="AJ661" s="9">
        <v>1.2480011399903099</v>
      </c>
      <c r="AK661" s="9">
        <v>1.2496135706384901</v>
      </c>
    </row>
    <row r="662" spans="1:37" s="9" customFormat="1" x14ac:dyDescent="0.3">
      <c r="A662" s="13" t="str">
        <f t="shared" si="10"/>
        <v>SDGbaseTRA_UrbBAU_v6_3PQXcvege</v>
      </c>
      <c r="B662" s="37" t="s">
        <v>220</v>
      </c>
      <c r="C662" s="8" t="s">
        <v>294</v>
      </c>
      <c r="D662" s="10" t="s">
        <v>120</v>
      </c>
      <c r="E662" s="9" t="s">
        <v>144</v>
      </c>
      <c r="F662" s="9">
        <v>1.23717816411607</v>
      </c>
      <c r="G662" s="9">
        <v>1.23335703665325</v>
      </c>
      <c r="H662" s="9">
        <v>1.2291809366770701</v>
      </c>
      <c r="I662" s="9">
        <v>1.22828934599301</v>
      </c>
      <c r="J662" s="9">
        <v>1.22773241437626</v>
      </c>
      <c r="K662" s="9">
        <v>1.2264485629516899</v>
      </c>
      <c r="L662" s="9">
        <v>1.22589075166192</v>
      </c>
      <c r="M662" s="9">
        <v>1.2263986554789099</v>
      </c>
      <c r="N662" s="9">
        <v>1.2264087247558</v>
      </c>
      <c r="O662" s="9">
        <v>1.2190405853769199</v>
      </c>
      <c r="P662" s="9">
        <v>1.2181150931231099</v>
      </c>
      <c r="Q662" s="9">
        <v>1.21881828878515</v>
      </c>
      <c r="R662" s="9">
        <v>1.22173243232786</v>
      </c>
      <c r="S662" s="9">
        <v>1.2234773529237699</v>
      </c>
      <c r="T662" s="9">
        <v>1.22520027377282</v>
      </c>
      <c r="U662" s="9">
        <v>1.2268680735149</v>
      </c>
      <c r="V662" s="9">
        <v>1.2292451280377199</v>
      </c>
      <c r="W662" s="9">
        <v>1.2309536880812999</v>
      </c>
      <c r="X662" s="9">
        <v>1.2317591019631799</v>
      </c>
      <c r="Y662" s="9">
        <v>1.23175050064923</v>
      </c>
      <c r="Z662" s="9">
        <v>1.2319567989470701</v>
      </c>
      <c r="AA662" s="9">
        <v>1.23208104614059</v>
      </c>
      <c r="AB662" s="9">
        <v>1.2283048619937</v>
      </c>
      <c r="AC662" s="9">
        <v>1.22594611726603</v>
      </c>
      <c r="AD662" s="9">
        <v>1.22633121919854</v>
      </c>
      <c r="AE662" s="9">
        <v>1.2276507180483101</v>
      </c>
      <c r="AF662" s="9">
        <v>1.2294434278778299</v>
      </c>
      <c r="AG662" s="9">
        <v>1.2321308531428301</v>
      </c>
      <c r="AH662" s="9">
        <v>1.2296943459779199</v>
      </c>
      <c r="AI662" s="9">
        <v>1.2292060909775699</v>
      </c>
      <c r="AJ662" s="9">
        <v>1.2315706866945799</v>
      </c>
      <c r="AK662" s="9">
        <v>1.2348053034519</v>
      </c>
    </row>
    <row r="663" spans="1:37" s="9" customFormat="1" x14ac:dyDescent="0.3">
      <c r="A663" s="13" t="str">
        <f t="shared" si="10"/>
        <v>SDGbaseTRA_UrbBAU_v6_3PQXcfats</v>
      </c>
      <c r="B663" s="37" t="s">
        <v>220</v>
      </c>
      <c r="C663" s="8" t="s">
        <v>294</v>
      </c>
      <c r="D663" s="10" t="s">
        <v>120</v>
      </c>
      <c r="E663" s="9" t="s">
        <v>145</v>
      </c>
      <c r="F663" s="9">
        <v>1.4010439092256299</v>
      </c>
      <c r="G663" s="9">
        <v>1.4029414196379399</v>
      </c>
      <c r="H663" s="9">
        <v>1.40467295534405</v>
      </c>
      <c r="I663" s="9">
        <v>1.4029507003044299</v>
      </c>
      <c r="J663" s="9">
        <v>1.40256452182776</v>
      </c>
      <c r="K663" s="9">
        <v>1.4008051692752499</v>
      </c>
      <c r="L663" s="9">
        <v>1.4001247855652299</v>
      </c>
      <c r="M663" s="9">
        <v>1.4022472605482701</v>
      </c>
      <c r="N663" s="9">
        <v>1.40409729907193</v>
      </c>
      <c r="O663" s="9">
        <v>1.4206397855074</v>
      </c>
      <c r="P663" s="9">
        <v>1.42297075584337</v>
      </c>
      <c r="Q663" s="9">
        <v>1.42270523646539</v>
      </c>
      <c r="R663" s="9">
        <v>1.42024076633755</v>
      </c>
      <c r="S663" s="9">
        <v>1.4205693223376601</v>
      </c>
      <c r="T663" s="9">
        <v>1.4216030658312799</v>
      </c>
      <c r="U663" s="9">
        <v>1.42296222270004</v>
      </c>
      <c r="V663" s="9">
        <v>1.4238261170651301</v>
      </c>
      <c r="W663" s="9">
        <v>1.4252419878137099</v>
      </c>
      <c r="X663" s="9">
        <v>1.4277359214966301</v>
      </c>
      <c r="Y663" s="9">
        <v>1.42742293082966</v>
      </c>
      <c r="Z663" s="9">
        <v>1.4261143970108801</v>
      </c>
      <c r="AA663" s="9">
        <v>1.42644360669022</v>
      </c>
      <c r="AB663" s="9">
        <v>1.4270006614376101</v>
      </c>
      <c r="AC663" s="9">
        <v>1.4262181551947699</v>
      </c>
      <c r="AD663" s="9">
        <v>1.42565276047921</v>
      </c>
      <c r="AE663" s="9">
        <v>1.4250176315090299</v>
      </c>
      <c r="AF663" s="9">
        <v>1.4245340484112901</v>
      </c>
      <c r="AG663" s="9">
        <v>1.4227892398769899</v>
      </c>
      <c r="AH663" s="9">
        <v>1.41839640851702</v>
      </c>
      <c r="AI663" s="9">
        <v>1.4107529961966101</v>
      </c>
      <c r="AJ663" s="9">
        <v>1.4064694131251501</v>
      </c>
      <c r="AK663" s="9">
        <v>1.40277806463099</v>
      </c>
    </row>
    <row r="664" spans="1:37" s="9" customFormat="1" x14ac:dyDescent="0.3">
      <c r="A664" s="13" t="str">
        <f t="shared" si="10"/>
        <v>SDGbaseTRA_UrbBAU_v6_3PQXcdair</v>
      </c>
      <c r="B664" s="37" t="s">
        <v>220</v>
      </c>
      <c r="C664" s="8" t="s">
        <v>294</v>
      </c>
      <c r="D664" s="10" t="s">
        <v>120</v>
      </c>
      <c r="E664" s="9" t="s">
        <v>146</v>
      </c>
      <c r="F664" s="9">
        <v>1.54740058142779</v>
      </c>
      <c r="G664" s="9">
        <v>1.5186488435029399</v>
      </c>
      <c r="H664" s="9">
        <v>1.5194993333295399</v>
      </c>
      <c r="I664" s="9">
        <v>1.5229312820083101</v>
      </c>
      <c r="J664" s="9">
        <v>1.5245674245180401</v>
      </c>
      <c r="K664" s="9">
        <v>1.5240485274850499</v>
      </c>
      <c r="L664" s="9">
        <v>1.52364513998523</v>
      </c>
      <c r="M664" s="9">
        <v>1.52449576554005</v>
      </c>
      <c r="N664" s="9">
        <v>1.52480945568231</v>
      </c>
      <c r="O664" s="9">
        <v>1.51033529922432</v>
      </c>
      <c r="P664" s="9">
        <v>1.5100467943017299</v>
      </c>
      <c r="Q664" s="9">
        <v>1.51298042266017</v>
      </c>
      <c r="R664" s="9">
        <v>1.5189827134459</v>
      </c>
      <c r="S664" s="9">
        <v>1.52272252762305</v>
      </c>
      <c r="T664" s="9">
        <v>1.52604933347397</v>
      </c>
      <c r="U664" s="9">
        <v>1.5290326182774601</v>
      </c>
      <c r="V664" s="9">
        <v>1.5335073653833999</v>
      </c>
      <c r="W664" s="9">
        <v>1.53662392622097</v>
      </c>
      <c r="X664" s="9">
        <v>1.5382089813351101</v>
      </c>
      <c r="Y664" s="9">
        <v>1.5387553325052901</v>
      </c>
      <c r="Z664" s="9">
        <v>1.53884024675251</v>
      </c>
      <c r="AA664" s="9">
        <v>1.5384959747629201</v>
      </c>
      <c r="AB664" s="9">
        <v>1.53157622123959</v>
      </c>
      <c r="AC664" s="9">
        <v>1.52759376879176</v>
      </c>
      <c r="AD664" s="9">
        <v>1.5280058180070599</v>
      </c>
      <c r="AE664" s="9">
        <v>1.52998498903546</v>
      </c>
      <c r="AF664" s="9">
        <v>1.53259408703181</v>
      </c>
      <c r="AG664" s="9">
        <v>1.53733626691794</v>
      </c>
      <c r="AH664" s="9">
        <v>1.53723606677947</v>
      </c>
      <c r="AI664" s="9">
        <v>1.5389572501961299</v>
      </c>
      <c r="AJ664" s="9">
        <v>1.5433579789968399</v>
      </c>
      <c r="AK664" s="9">
        <v>1.5484757982681701</v>
      </c>
    </row>
    <row r="665" spans="1:37" s="9" customFormat="1" x14ac:dyDescent="0.3">
      <c r="A665" s="13" t="str">
        <f t="shared" si="10"/>
        <v>SDGbaseTRA_UrbBAU_v6_3PQXcgrai</v>
      </c>
      <c r="B665" s="37" t="s">
        <v>220</v>
      </c>
      <c r="C665" s="8" t="s">
        <v>294</v>
      </c>
      <c r="D665" s="10" t="s">
        <v>120</v>
      </c>
      <c r="E665" s="9" t="s">
        <v>147</v>
      </c>
      <c r="F665" s="9">
        <v>1.3669077801112099</v>
      </c>
      <c r="G665" s="9">
        <v>1.3554211917845</v>
      </c>
      <c r="H665" s="9">
        <v>1.3490155400249599</v>
      </c>
      <c r="I665" s="9">
        <v>1.35466437936162</v>
      </c>
      <c r="J665" s="9">
        <v>1.3574619920297699</v>
      </c>
      <c r="K665" s="9">
        <v>1.3525461444942799</v>
      </c>
      <c r="L665" s="9">
        <v>1.3492950633356</v>
      </c>
      <c r="M665" s="9">
        <v>1.3468461963898599</v>
      </c>
      <c r="N665" s="9">
        <v>1.3450350959795201</v>
      </c>
      <c r="O665" s="9">
        <v>1.3392695814773401</v>
      </c>
      <c r="P665" s="9">
        <v>1.3377887568774001</v>
      </c>
      <c r="Q665" s="9">
        <v>1.3370105655836999</v>
      </c>
      <c r="R665" s="9">
        <v>1.3388863037458301</v>
      </c>
      <c r="S665" s="9">
        <v>1.3387716157446301</v>
      </c>
      <c r="T665" s="9">
        <v>1.3378611239201199</v>
      </c>
      <c r="U665" s="9">
        <v>1.33881520267994</v>
      </c>
      <c r="V665" s="9">
        <v>1.33824307342853</v>
      </c>
      <c r="W665" s="9">
        <v>1.3365327115264301</v>
      </c>
      <c r="X665" s="9">
        <v>1.3353748618991499</v>
      </c>
      <c r="Y665" s="9">
        <v>1.33356241040766</v>
      </c>
      <c r="Z665" s="9">
        <v>1.33272545175947</v>
      </c>
      <c r="AA665" s="9">
        <v>1.3318313536559701</v>
      </c>
      <c r="AB665" s="9">
        <v>1.3284490540076299</v>
      </c>
      <c r="AC665" s="9">
        <v>1.32607130482538</v>
      </c>
      <c r="AD665" s="9">
        <v>1.3263647246150201</v>
      </c>
      <c r="AE665" s="9">
        <v>1.3273624198740299</v>
      </c>
      <c r="AF665" s="9">
        <v>1.3282896614920801</v>
      </c>
      <c r="AG665" s="9">
        <v>1.33191269811831</v>
      </c>
      <c r="AH665" s="9">
        <v>1.32614734802842</v>
      </c>
      <c r="AI665" s="9">
        <v>1.32551380994597</v>
      </c>
      <c r="AJ665" s="9">
        <v>1.3303568138098401</v>
      </c>
      <c r="AK665" s="9">
        <v>1.3357564819802901</v>
      </c>
    </row>
    <row r="666" spans="1:37" s="9" customFormat="1" x14ac:dyDescent="0.3">
      <c r="A666" s="13" t="str">
        <f t="shared" si="10"/>
        <v>SDGbaseTRA_UrbBAU_v6_3PQXcstar</v>
      </c>
      <c r="B666" s="37" t="s">
        <v>220</v>
      </c>
      <c r="C666" s="8" t="s">
        <v>294</v>
      </c>
      <c r="D666" s="10" t="s">
        <v>120</v>
      </c>
      <c r="E666" s="9" t="s">
        <v>148</v>
      </c>
      <c r="F666" s="9">
        <v>1.21874154373827</v>
      </c>
      <c r="G666" s="9">
        <v>1.2051399722448399</v>
      </c>
      <c r="H666" s="9">
        <v>1.1897289834593701</v>
      </c>
      <c r="I666" s="9">
        <v>1.1933517857090501</v>
      </c>
      <c r="J666" s="9">
        <v>1.1955776487040699</v>
      </c>
      <c r="K666" s="9">
        <v>1.1876500903937799</v>
      </c>
      <c r="L666" s="9">
        <v>1.1811645219651199</v>
      </c>
      <c r="M666" s="9">
        <v>1.17389565986011</v>
      </c>
      <c r="N666" s="9">
        <v>1.1680607625985999</v>
      </c>
      <c r="O666" s="9">
        <v>1.16194623664551</v>
      </c>
      <c r="P666" s="9">
        <v>1.1566082959003601</v>
      </c>
      <c r="Q666" s="9">
        <v>1.1516202543462499</v>
      </c>
      <c r="R666" s="9">
        <v>1.15165562423561</v>
      </c>
      <c r="S666" s="9">
        <v>1.1491741842172001</v>
      </c>
      <c r="T666" s="9">
        <v>1.14622234127075</v>
      </c>
      <c r="U666" s="9">
        <v>1.1455233806841301</v>
      </c>
      <c r="V666" s="9">
        <v>1.1432375633087</v>
      </c>
      <c r="W666" s="9">
        <v>1.13982398453611</v>
      </c>
      <c r="X666" s="9">
        <v>1.13707121970023</v>
      </c>
      <c r="Y666" s="9">
        <v>1.1350927282657</v>
      </c>
      <c r="Z666" s="9">
        <v>1.13479956960793</v>
      </c>
      <c r="AA666" s="9">
        <v>1.13422051352148</v>
      </c>
      <c r="AB666" s="9">
        <v>1.1324400451707901</v>
      </c>
      <c r="AC666" s="9">
        <v>1.1308330800378701</v>
      </c>
      <c r="AD666" s="9">
        <v>1.1315832483083901</v>
      </c>
      <c r="AE666" s="9">
        <v>1.13299457987066</v>
      </c>
      <c r="AF666" s="9">
        <v>1.1341991793656401</v>
      </c>
      <c r="AG666" s="9">
        <v>1.15205519569722</v>
      </c>
      <c r="AH666" s="9">
        <v>1.1642354094590299</v>
      </c>
      <c r="AI666" s="9">
        <v>1.18611743788261</v>
      </c>
      <c r="AJ666" s="9">
        <v>1.2153389769126499</v>
      </c>
      <c r="AK666" s="9">
        <v>1.24603453067223</v>
      </c>
    </row>
    <row r="667" spans="1:37" s="9" customFormat="1" x14ac:dyDescent="0.3">
      <c r="A667" s="13" t="str">
        <f t="shared" si="10"/>
        <v>SDGbaseTRA_UrbBAU_v6_3PQXcafee</v>
      </c>
      <c r="B667" s="37" t="s">
        <v>220</v>
      </c>
      <c r="C667" s="8" t="s">
        <v>294</v>
      </c>
      <c r="D667" s="10" t="s">
        <v>120</v>
      </c>
      <c r="E667" s="9" t="s">
        <v>149</v>
      </c>
      <c r="F667" s="9">
        <v>2.1076591868732102</v>
      </c>
      <c r="G667" s="9">
        <v>2.0191730960746099</v>
      </c>
      <c r="H667" s="9">
        <v>2.0561179799261402</v>
      </c>
      <c r="I667" s="9">
        <v>2.0536835962249902</v>
      </c>
      <c r="J667" s="9">
        <v>2.0681979923523199</v>
      </c>
      <c r="K667" s="9">
        <v>2.0727238699884198</v>
      </c>
      <c r="L667" s="9">
        <v>2.0710238163785801</v>
      </c>
      <c r="M667" s="9">
        <v>2.0711873356366501</v>
      </c>
      <c r="N667" s="9">
        <v>2.07318168438582</v>
      </c>
      <c r="O667" s="9">
        <v>2.0637959907958701</v>
      </c>
      <c r="P667" s="9">
        <v>2.0656773650112901</v>
      </c>
      <c r="Q667" s="9">
        <v>2.0708454498484401</v>
      </c>
      <c r="R667" s="9">
        <v>2.08855936665383</v>
      </c>
      <c r="S667" s="9">
        <v>2.08819662132206</v>
      </c>
      <c r="T667" s="9">
        <v>2.0915408954241799</v>
      </c>
      <c r="U667" s="9">
        <v>2.09464539933722</v>
      </c>
      <c r="V667" s="9">
        <v>2.1016095350098798</v>
      </c>
      <c r="W667" s="9">
        <v>2.1060184933653598</v>
      </c>
      <c r="X667" s="9">
        <v>2.1077524994399601</v>
      </c>
      <c r="Y667" s="9">
        <v>2.1089979948584099</v>
      </c>
      <c r="Z667" s="9">
        <v>2.10910878380475</v>
      </c>
      <c r="AA667" s="9">
        <v>2.10755703375921</v>
      </c>
      <c r="AB667" s="9">
        <v>2.1024881086309399</v>
      </c>
      <c r="AC667" s="9">
        <v>2.0976390577658699</v>
      </c>
      <c r="AD667" s="9">
        <v>2.0969197660699601</v>
      </c>
      <c r="AE667" s="9">
        <v>2.0976485144909298</v>
      </c>
      <c r="AF667" s="9">
        <v>2.0992882945164002</v>
      </c>
      <c r="AG667" s="9">
        <v>2.1003062983160699</v>
      </c>
      <c r="AH667" s="9">
        <v>2.1115082065828501</v>
      </c>
      <c r="AI667" s="9">
        <v>2.1139330290449498</v>
      </c>
      <c r="AJ667" s="9">
        <v>2.1097827249824599</v>
      </c>
      <c r="AK667" s="9">
        <v>2.1057830750724902</v>
      </c>
    </row>
    <row r="668" spans="1:37" s="9" customFormat="1" x14ac:dyDescent="0.3">
      <c r="A668" s="13" t="str">
        <f t="shared" si="10"/>
        <v>SDGbaseTRA_UrbBAU_v6_3PQXcbake</v>
      </c>
      <c r="B668" s="37" t="s">
        <v>220</v>
      </c>
      <c r="C668" s="8" t="s">
        <v>294</v>
      </c>
      <c r="D668" s="10" t="s">
        <v>120</v>
      </c>
      <c r="E668" s="9" t="s">
        <v>150</v>
      </c>
      <c r="F668" s="9">
        <v>1.2067062846960701</v>
      </c>
      <c r="G668" s="9">
        <v>1.2092399480993901</v>
      </c>
      <c r="H668" s="9">
        <v>1.2056833490386301</v>
      </c>
      <c r="I668" s="9">
        <v>1.20758351773841</v>
      </c>
      <c r="J668" s="9">
        <v>1.20745748636395</v>
      </c>
      <c r="K668" s="9">
        <v>1.2058362753740099</v>
      </c>
      <c r="L668" s="9">
        <v>1.2053421892252301</v>
      </c>
      <c r="M668" s="9">
        <v>1.2056614154549401</v>
      </c>
      <c r="N668" s="9">
        <v>1.2055562451519599</v>
      </c>
      <c r="O668" s="9">
        <v>1.1996150496937901</v>
      </c>
      <c r="P668" s="9">
        <v>1.20015762590523</v>
      </c>
      <c r="Q668" s="9">
        <v>1.20148588941469</v>
      </c>
      <c r="R668" s="9">
        <v>1.2043517087144699</v>
      </c>
      <c r="S668" s="9">
        <v>1.2062505614741701</v>
      </c>
      <c r="T668" s="9">
        <v>1.2078457335621</v>
      </c>
      <c r="U668" s="9">
        <v>1.2097303668638</v>
      </c>
      <c r="V668" s="9">
        <v>1.21159214030764</v>
      </c>
      <c r="W668" s="9">
        <v>1.21281624705046</v>
      </c>
      <c r="X668" s="9">
        <v>1.21362322067971</v>
      </c>
      <c r="Y668" s="9">
        <v>1.2131347726327599</v>
      </c>
      <c r="Z668" s="9">
        <v>1.2127558592188801</v>
      </c>
      <c r="AA668" s="9">
        <v>1.21224763049817</v>
      </c>
      <c r="AB668" s="9">
        <v>1.2083327841307001</v>
      </c>
      <c r="AC668" s="9">
        <v>1.2064159755702599</v>
      </c>
      <c r="AD668" s="9">
        <v>1.20712479050475</v>
      </c>
      <c r="AE668" s="9">
        <v>1.20854453200993</v>
      </c>
      <c r="AF668" s="9">
        <v>1.2101404552783199</v>
      </c>
      <c r="AG668" s="9">
        <v>1.21629008008704</v>
      </c>
      <c r="AH668" s="9">
        <v>1.2146367446500601</v>
      </c>
      <c r="AI668" s="9">
        <v>1.2162400864971401</v>
      </c>
      <c r="AJ668" s="9">
        <v>1.2218809154425201</v>
      </c>
      <c r="AK668" s="9">
        <v>1.2283763460005701</v>
      </c>
    </row>
    <row r="669" spans="1:37" s="9" customFormat="1" x14ac:dyDescent="0.3">
      <c r="A669" s="13" t="str">
        <f t="shared" si="10"/>
        <v>SDGbaseTRA_UrbBAU_v6_3PQXcsuga</v>
      </c>
      <c r="B669" s="37" t="s">
        <v>220</v>
      </c>
      <c r="C669" s="8" t="s">
        <v>294</v>
      </c>
      <c r="D669" s="10" t="s">
        <v>120</v>
      </c>
      <c r="E669" s="9" t="s">
        <v>151</v>
      </c>
      <c r="F669" s="9">
        <v>1.4973235534731399</v>
      </c>
      <c r="G669" s="9">
        <v>1.49839269353198</v>
      </c>
      <c r="H669" s="9">
        <v>1.48605813430289</v>
      </c>
      <c r="I669" s="9">
        <v>1.4883160981504799</v>
      </c>
      <c r="J669" s="9">
        <v>1.4857786392003101</v>
      </c>
      <c r="K669" s="9">
        <v>1.4802358516140099</v>
      </c>
      <c r="L669" s="9">
        <v>1.4770219441110499</v>
      </c>
      <c r="M669" s="9">
        <v>1.47713968006256</v>
      </c>
      <c r="N669" s="9">
        <v>1.47695531690038</v>
      </c>
      <c r="O669" s="9">
        <v>1.46493275211914</v>
      </c>
      <c r="P669" s="9">
        <v>1.4650447068187999</v>
      </c>
      <c r="Q669" s="9">
        <v>1.4675201554923201</v>
      </c>
      <c r="R669" s="9">
        <v>1.46914193152457</v>
      </c>
      <c r="S669" s="9">
        <v>1.47080765610676</v>
      </c>
      <c r="T669" s="9">
        <v>1.47175830306151</v>
      </c>
      <c r="U669" s="9">
        <v>1.47269136690738</v>
      </c>
      <c r="V669" s="9">
        <v>1.4727448137761101</v>
      </c>
      <c r="W669" s="9">
        <v>1.47288989804278</v>
      </c>
      <c r="X669" s="9">
        <v>1.47357464190464</v>
      </c>
      <c r="Y669" s="9">
        <v>1.4716540804495399</v>
      </c>
      <c r="Z669" s="9">
        <v>1.46997203372528</v>
      </c>
      <c r="AA669" s="9">
        <v>1.46807351016106</v>
      </c>
      <c r="AB669" s="9">
        <v>1.46057340701454</v>
      </c>
      <c r="AC669" s="9">
        <v>1.4559132580005001</v>
      </c>
      <c r="AD669" s="9">
        <v>1.4551849868453399</v>
      </c>
      <c r="AE669" s="9">
        <v>1.4555433156725099</v>
      </c>
      <c r="AF669" s="9">
        <v>1.4565867544514299</v>
      </c>
      <c r="AG669" s="9">
        <v>1.4531401758992</v>
      </c>
      <c r="AH669" s="9">
        <v>1.4380290712327</v>
      </c>
      <c r="AI669" s="9">
        <v>1.42662292465107</v>
      </c>
      <c r="AJ669" s="9">
        <v>1.4208893100462601</v>
      </c>
      <c r="AK669" s="9">
        <v>1.4160755155970499</v>
      </c>
    </row>
    <row r="670" spans="1:37" s="9" customFormat="1" x14ac:dyDescent="0.3">
      <c r="A670" s="13" t="str">
        <f t="shared" si="10"/>
        <v>SDGbaseTRA_UrbBAU_v6_3PQXcconf</v>
      </c>
      <c r="B670" s="37" t="s">
        <v>220</v>
      </c>
      <c r="C670" s="8" t="s">
        <v>294</v>
      </c>
      <c r="D670" s="10" t="s">
        <v>120</v>
      </c>
      <c r="E670" s="9" t="s">
        <v>152</v>
      </c>
      <c r="F670" s="9">
        <v>1.3384186226572099</v>
      </c>
      <c r="G670" s="9">
        <v>1.32069750870159</v>
      </c>
      <c r="H670" s="9">
        <v>1.3253822297878799</v>
      </c>
      <c r="I670" s="9">
        <v>1.3256623490722901</v>
      </c>
      <c r="J670" s="9">
        <v>1.32685645658448</v>
      </c>
      <c r="K670" s="9">
        <v>1.3275954946312201</v>
      </c>
      <c r="L670" s="9">
        <v>1.3284336305114599</v>
      </c>
      <c r="M670" s="9">
        <v>1.3306795481095901</v>
      </c>
      <c r="N670" s="9">
        <v>1.3324385952014699</v>
      </c>
      <c r="O670" s="9">
        <v>1.32851690568545</v>
      </c>
      <c r="P670" s="9">
        <v>1.3303252476049501</v>
      </c>
      <c r="Q670" s="9">
        <v>1.33357762755186</v>
      </c>
      <c r="R670" s="9">
        <v>1.3395542508315901</v>
      </c>
      <c r="S670" s="9">
        <v>1.34291963575854</v>
      </c>
      <c r="T670" s="9">
        <v>1.3460254622939301</v>
      </c>
      <c r="U670" s="9">
        <v>1.34902255698725</v>
      </c>
      <c r="V670" s="9">
        <v>1.3522885216096301</v>
      </c>
      <c r="W670" s="9">
        <v>1.3546025100805801</v>
      </c>
      <c r="X670" s="9">
        <v>1.3558911838971299</v>
      </c>
      <c r="Y670" s="9">
        <v>1.35561913938262</v>
      </c>
      <c r="Z670" s="9">
        <v>1.3552960323547301</v>
      </c>
      <c r="AA670" s="9">
        <v>1.35504689677888</v>
      </c>
      <c r="AB670" s="9">
        <v>1.3513337371963401</v>
      </c>
      <c r="AC670" s="9">
        <v>1.3489518500859301</v>
      </c>
      <c r="AD670" s="9">
        <v>1.3493563316927299</v>
      </c>
      <c r="AE670" s="9">
        <v>1.3506285703722301</v>
      </c>
      <c r="AF670" s="9">
        <v>1.35223253978181</v>
      </c>
      <c r="AG670" s="9">
        <v>1.3543097767010901</v>
      </c>
      <c r="AH670" s="9">
        <v>1.35094005743065</v>
      </c>
      <c r="AI670" s="9">
        <v>1.3470663530596501</v>
      </c>
      <c r="AJ670" s="9">
        <v>1.3456492895579</v>
      </c>
      <c r="AK670" s="9">
        <v>1.3449735816662201</v>
      </c>
    </row>
    <row r="671" spans="1:37" s="9" customFormat="1" x14ac:dyDescent="0.3">
      <c r="A671" s="13" t="str">
        <f t="shared" ref="A671:A734" si="11">_xlfn.CONCAT(C671,D671,E671)</f>
        <v>SDGbaseTRA_UrbBAU_v6_3PQXcpast</v>
      </c>
      <c r="B671" s="37" t="s">
        <v>220</v>
      </c>
      <c r="C671" s="8" t="s">
        <v>294</v>
      </c>
      <c r="D671" s="10" t="s">
        <v>120</v>
      </c>
      <c r="E671" s="9" t="s">
        <v>153</v>
      </c>
      <c r="F671" s="9">
        <v>1.43613676380422</v>
      </c>
      <c r="G671" s="9">
        <v>1.3929461839661601</v>
      </c>
      <c r="H671" s="9">
        <v>1.39067022872594</v>
      </c>
      <c r="I671" s="9">
        <v>1.3837313792355701</v>
      </c>
      <c r="J671" s="9">
        <v>1.3870998227490301</v>
      </c>
      <c r="K671" s="9">
        <v>1.3880419136198801</v>
      </c>
      <c r="L671" s="9">
        <v>1.3880134235958399</v>
      </c>
      <c r="M671" s="9">
        <v>1.38946906904168</v>
      </c>
      <c r="N671" s="9">
        <v>1.38877390262764</v>
      </c>
      <c r="O671" s="9">
        <v>1.3994736392934799</v>
      </c>
      <c r="P671" s="9">
        <v>1.3980809250369</v>
      </c>
      <c r="Q671" s="9">
        <v>1.3937043470204999</v>
      </c>
      <c r="R671" s="9">
        <v>1.3965268578441501</v>
      </c>
      <c r="S671" s="9">
        <v>1.3995361569706599</v>
      </c>
      <c r="T671" s="9">
        <v>1.40285469553063</v>
      </c>
      <c r="U671" s="9">
        <v>1.40218547411241</v>
      </c>
      <c r="V671" s="9">
        <v>1.4018829363977101</v>
      </c>
      <c r="W671" s="9">
        <v>1.40474035692435</v>
      </c>
      <c r="X671" s="9">
        <v>1.4062294982321399</v>
      </c>
      <c r="Y671" s="9">
        <v>1.40374559136072</v>
      </c>
      <c r="Z671" s="9">
        <v>1.39970630452775</v>
      </c>
      <c r="AA671" s="9">
        <v>1.3978211255258299</v>
      </c>
      <c r="AB671" s="9">
        <v>1.39940518923489</v>
      </c>
      <c r="AC671" s="9">
        <v>1.3977441546535301</v>
      </c>
      <c r="AD671" s="9">
        <v>1.39629813143031</v>
      </c>
      <c r="AE671" s="9">
        <v>1.3953389784718599</v>
      </c>
      <c r="AF671" s="9">
        <v>1.3972655255091699</v>
      </c>
      <c r="AG671" s="9">
        <v>1.3996327034189699</v>
      </c>
      <c r="AH671" s="9">
        <v>1.4068129854543201</v>
      </c>
      <c r="AI671" s="9">
        <v>1.4098832933807199</v>
      </c>
      <c r="AJ671" s="9">
        <v>1.4137892023702401</v>
      </c>
      <c r="AK671" s="9">
        <v>1.4175627104255</v>
      </c>
    </row>
    <row r="672" spans="1:37" s="9" customFormat="1" x14ac:dyDescent="0.3">
      <c r="A672" s="13" t="str">
        <f t="shared" si="11"/>
        <v>SDGbaseTRA_UrbBAU_v6_3PQXcofoo</v>
      </c>
      <c r="B672" s="37" t="s">
        <v>220</v>
      </c>
      <c r="C672" s="8" t="s">
        <v>294</v>
      </c>
      <c r="D672" s="10" t="s">
        <v>120</v>
      </c>
      <c r="E672" s="9" t="s">
        <v>154</v>
      </c>
      <c r="F672" s="9">
        <v>1.4927175915273401</v>
      </c>
      <c r="G672" s="9">
        <v>1.4750619709948001</v>
      </c>
      <c r="H672" s="9">
        <v>1.4736404480963901</v>
      </c>
      <c r="I672" s="9">
        <v>1.4751016356415001</v>
      </c>
      <c r="J672" s="9">
        <v>1.47524500234712</v>
      </c>
      <c r="K672" s="9">
        <v>1.4741732479518601</v>
      </c>
      <c r="L672" s="9">
        <v>1.4737412992222401</v>
      </c>
      <c r="M672" s="9">
        <v>1.47497000957751</v>
      </c>
      <c r="N672" s="9">
        <v>1.4753486586907201</v>
      </c>
      <c r="O672" s="9">
        <v>1.46769394256273</v>
      </c>
      <c r="P672" s="9">
        <v>1.46754759341001</v>
      </c>
      <c r="Q672" s="9">
        <v>1.4689826608461101</v>
      </c>
      <c r="R672" s="9">
        <v>1.4730444158927201</v>
      </c>
      <c r="S672" s="9">
        <v>1.4763755823187099</v>
      </c>
      <c r="T672" s="9">
        <v>1.47937544688141</v>
      </c>
      <c r="U672" s="9">
        <v>1.4818762931715601</v>
      </c>
      <c r="V672" s="9">
        <v>1.4854305164600801</v>
      </c>
      <c r="W672" s="9">
        <v>1.48810701332235</v>
      </c>
      <c r="X672" s="9">
        <v>1.4900946983397001</v>
      </c>
      <c r="Y672" s="9">
        <v>1.48987720067927</v>
      </c>
      <c r="Z672" s="9">
        <v>1.48905252859892</v>
      </c>
      <c r="AA672" s="9">
        <v>1.4886161366033399</v>
      </c>
      <c r="AB672" s="9">
        <v>1.48313112533373</v>
      </c>
      <c r="AC672" s="9">
        <v>1.4792653549999899</v>
      </c>
      <c r="AD672" s="9">
        <v>1.4794038097022999</v>
      </c>
      <c r="AE672" s="9">
        <v>1.48088264978513</v>
      </c>
      <c r="AF672" s="9">
        <v>1.48319843929855</v>
      </c>
      <c r="AG672" s="9">
        <v>1.4849106291696701</v>
      </c>
      <c r="AH672" s="9">
        <v>1.4801698244663899</v>
      </c>
      <c r="AI672" s="9">
        <v>1.47610339649045</v>
      </c>
      <c r="AJ672" s="9">
        <v>1.4756640538752499</v>
      </c>
      <c r="AK672" s="9">
        <v>1.4760441184175901</v>
      </c>
    </row>
    <row r="673" spans="1:37" s="9" customFormat="1" x14ac:dyDescent="0.3">
      <c r="A673" s="13" t="str">
        <f t="shared" si="11"/>
        <v>SDGbaseTRA_UrbBAU_v6_3PQXcbevt</v>
      </c>
      <c r="B673" s="37" t="s">
        <v>220</v>
      </c>
      <c r="C673" s="8" t="s">
        <v>294</v>
      </c>
      <c r="D673" s="10" t="s">
        <v>120</v>
      </c>
      <c r="E673" s="9" t="s">
        <v>155</v>
      </c>
      <c r="F673" s="9">
        <v>2.2017045343183002</v>
      </c>
      <c r="G673" s="9">
        <v>2.1364727142941402</v>
      </c>
      <c r="H673" s="9">
        <v>2.10299611851566</v>
      </c>
      <c r="I673" s="9">
        <v>2.10094961154851</v>
      </c>
      <c r="J673" s="9">
        <v>2.0968648498422899</v>
      </c>
      <c r="K673" s="9">
        <v>2.0925426035922201</v>
      </c>
      <c r="L673" s="9">
        <v>2.09091542350534</v>
      </c>
      <c r="M673" s="9">
        <v>2.0924879484116699</v>
      </c>
      <c r="N673" s="9">
        <v>2.0952894368772199</v>
      </c>
      <c r="O673" s="9">
        <v>2.0738485300937199</v>
      </c>
      <c r="P673" s="9">
        <v>2.0747507450685001</v>
      </c>
      <c r="Q673" s="9">
        <v>2.0820095777718599</v>
      </c>
      <c r="R673" s="9">
        <v>2.0869376460106701</v>
      </c>
      <c r="S673" s="9">
        <v>2.0945330844662502</v>
      </c>
      <c r="T673" s="9">
        <v>2.1022895980524101</v>
      </c>
      <c r="U673" s="9">
        <v>2.1100549570635199</v>
      </c>
      <c r="V673" s="9">
        <v>2.11940068699551</v>
      </c>
      <c r="W673" s="9">
        <v>2.1266694916045101</v>
      </c>
      <c r="X673" s="9">
        <v>2.13103859707679</v>
      </c>
      <c r="Y673" s="9">
        <v>2.1362115475208698</v>
      </c>
      <c r="Z673" s="9">
        <v>2.1423611942361398</v>
      </c>
      <c r="AA673" s="9">
        <v>2.1473556047767102</v>
      </c>
      <c r="AB673" s="9">
        <v>2.14149130323147</v>
      </c>
      <c r="AC673" s="9">
        <v>2.14031014214655</v>
      </c>
      <c r="AD673" s="9">
        <v>2.1439882165471298</v>
      </c>
      <c r="AE673" s="9">
        <v>2.1499046063431502</v>
      </c>
      <c r="AF673" s="9">
        <v>2.1566513140012802</v>
      </c>
      <c r="AG673" s="9">
        <v>2.16273890657614</v>
      </c>
      <c r="AH673" s="9">
        <v>2.15431950948039</v>
      </c>
      <c r="AI673" s="9">
        <v>2.1507208477531798</v>
      </c>
      <c r="AJ673" s="9">
        <v>2.1512661521938798</v>
      </c>
      <c r="AK673" s="9">
        <v>2.1529835404236199</v>
      </c>
    </row>
    <row r="674" spans="1:37" s="9" customFormat="1" x14ac:dyDescent="0.3">
      <c r="A674" s="13" t="str">
        <f t="shared" si="11"/>
        <v>SDGbaseTRA_UrbBAU_v6_3PQXctext</v>
      </c>
      <c r="B674" s="37" t="s">
        <v>220</v>
      </c>
      <c r="C674" s="8" t="s">
        <v>294</v>
      </c>
      <c r="D674" s="10" t="s">
        <v>120</v>
      </c>
      <c r="E674" s="9" t="s">
        <v>102</v>
      </c>
      <c r="F674" s="9">
        <v>1.3704242950555101</v>
      </c>
      <c r="G674" s="9">
        <v>1.3978676168076301</v>
      </c>
      <c r="H674" s="9">
        <v>1.4103705956874</v>
      </c>
      <c r="I674" s="9">
        <v>1.4159983930812301</v>
      </c>
      <c r="J674" s="9">
        <v>1.41728939434061</v>
      </c>
      <c r="K674" s="9">
        <v>1.4190879907216001</v>
      </c>
      <c r="L674" s="9">
        <v>1.4212916658322901</v>
      </c>
      <c r="M674" s="9">
        <v>1.4243886771729699</v>
      </c>
      <c r="N674" s="9">
        <v>1.4269793165486</v>
      </c>
      <c r="O674" s="9">
        <v>1.4295021179140099</v>
      </c>
      <c r="P674" s="9">
        <v>1.4340362622010201</v>
      </c>
      <c r="Q674" s="9">
        <v>1.43831120639238</v>
      </c>
      <c r="R674" s="9">
        <v>1.44182706140516</v>
      </c>
      <c r="S674" s="9">
        <v>1.44581992672926</v>
      </c>
      <c r="T674" s="9">
        <v>1.4499188362414599</v>
      </c>
      <c r="U674" s="9">
        <v>1.4539618159030401</v>
      </c>
      <c r="V674" s="9">
        <v>1.4574746834272201</v>
      </c>
      <c r="W674" s="9">
        <v>1.46059301030615</v>
      </c>
      <c r="X674" s="9">
        <v>1.46356239156192</v>
      </c>
      <c r="Y674" s="9">
        <v>1.46562581299267</v>
      </c>
      <c r="Z674" s="9">
        <v>1.4668321672108999</v>
      </c>
      <c r="AA674" s="9">
        <v>1.46891184707672</v>
      </c>
      <c r="AB674" s="9">
        <v>1.4682174972753801</v>
      </c>
      <c r="AC674" s="9">
        <v>1.46879122335414</v>
      </c>
      <c r="AD674" s="9">
        <v>1.47080399306236</v>
      </c>
      <c r="AE674" s="9">
        <v>1.47295950860805</v>
      </c>
      <c r="AF674" s="9">
        <v>1.4751314926618799</v>
      </c>
      <c r="AG674" s="9">
        <v>1.4743709042970701</v>
      </c>
      <c r="AH674" s="9">
        <v>1.466113886684</v>
      </c>
      <c r="AI674" s="9">
        <v>1.4576512443701499</v>
      </c>
      <c r="AJ674" s="9">
        <v>1.4528215989662401</v>
      </c>
      <c r="AK674" s="9">
        <v>1.4491757061602699</v>
      </c>
    </row>
    <row r="675" spans="1:37" s="9" customFormat="1" x14ac:dyDescent="0.3">
      <c r="A675" s="13" t="str">
        <f t="shared" si="11"/>
        <v>SDGbaseTRA_UrbBAU_v6_3PQXcclth</v>
      </c>
      <c r="B675" s="37" t="s">
        <v>220</v>
      </c>
      <c r="C675" s="8" t="s">
        <v>294</v>
      </c>
      <c r="D675" s="10" t="s">
        <v>120</v>
      </c>
      <c r="E675" s="9" t="s">
        <v>156</v>
      </c>
      <c r="F675" s="9">
        <v>1.33294388030283</v>
      </c>
      <c r="G675" s="9">
        <v>1.36894249400462</v>
      </c>
      <c r="H675" s="9">
        <v>1.37162050029601</v>
      </c>
      <c r="I675" s="9">
        <v>1.3719777182778199</v>
      </c>
      <c r="J675" s="9">
        <v>1.37076717321411</v>
      </c>
      <c r="K675" s="9">
        <v>1.3714416527868001</v>
      </c>
      <c r="L675" s="9">
        <v>1.3733198810795699</v>
      </c>
      <c r="M675" s="9">
        <v>1.37706956070011</v>
      </c>
      <c r="N675" s="9">
        <v>1.38043153066573</v>
      </c>
      <c r="O675" s="9">
        <v>1.3881828607550499</v>
      </c>
      <c r="P675" s="9">
        <v>1.3937312458964399</v>
      </c>
      <c r="Q675" s="9">
        <v>1.3979337727480201</v>
      </c>
      <c r="R675" s="9">
        <v>1.3997727401711499</v>
      </c>
      <c r="S675" s="9">
        <v>1.40349191701303</v>
      </c>
      <c r="T675" s="9">
        <v>1.40729208846808</v>
      </c>
      <c r="U675" s="9">
        <v>1.4111772668275799</v>
      </c>
      <c r="V675" s="9">
        <v>1.41472344316886</v>
      </c>
      <c r="W675" s="9">
        <v>1.41786176883568</v>
      </c>
      <c r="X675" s="9">
        <v>1.4206926873688099</v>
      </c>
      <c r="Y675" s="9">
        <v>1.42194732424647</v>
      </c>
      <c r="Z675" s="9">
        <v>1.4224087683798401</v>
      </c>
      <c r="AA675" s="9">
        <v>1.4238802487183999</v>
      </c>
      <c r="AB675" s="9">
        <v>1.42357378729951</v>
      </c>
      <c r="AC675" s="9">
        <v>1.42443078298674</v>
      </c>
      <c r="AD675" s="9">
        <v>1.4266029152173101</v>
      </c>
      <c r="AE675" s="9">
        <v>1.4286909497112701</v>
      </c>
      <c r="AF675" s="9">
        <v>1.43065635020562</v>
      </c>
      <c r="AG675" s="9">
        <v>1.4307075037619399</v>
      </c>
      <c r="AH675" s="9">
        <v>1.4231632329684101</v>
      </c>
      <c r="AI675" s="9">
        <v>1.41478671174101</v>
      </c>
      <c r="AJ675" s="9">
        <v>1.40997167209435</v>
      </c>
      <c r="AK675" s="9">
        <v>1.4062255705356901</v>
      </c>
    </row>
    <row r="676" spans="1:37" s="9" customFormat="1" x14ac:dyDescent="0.3">
      <c r="A676" s="13" t="str">
        <f t="shared" si="11"/>
        <v>SDGbaseTRA_UrbBAU_v6_3PQXcleat</v>
      </c>
      <c r="B676" s="37" t="s">
        <v>220</v>
      </c>
      <c r="C676" s="8" t="s">
        <v>294</v>
      </c>
      <c r="D676" s="10" t="s">
        <v>120</v>
      </c>
      <c r="E676" s="9" t="s">
        <v>103</v>
      </c>
      <c r="F676" s="9">
        <v>1.16291522067194</v>
      </c>
      <c r="G676" s="9">
        <v>1.1614604837632001</v>
      </c>
      <c r="H676" s="9">
        <v>1.16636113584743</v>
      </c>
      <c r="I676" s="9">
        <v>1.16177450474649</v>
      </c>
      <c r="J676" s="9">
        <v>1.1626423718846901</v>
      </c>
      <c r="K676" s="9">
        <v>1.1635399000609901</v>
      </c>
      <c r="L676" s="9">
        <v>1.16422768671184</v>
      </c>
      <c r="M676" s="9">
        <v>1.1670570177498101</v>
      </c>
      <c r="N676" s="9">
        <v>1.16859287818383</v>
      </c>
      <c r="O676" s="9">
        <v>1.1854806931500199</v>
      </c>
      <c r="P676" s="9">
        <v>1.18388379722562</v>
      </c>
      <c r="Q676" s="9">
        <v>1.17925238586152</v>
      </c>
      <c r="R676" s="9">
        <v>1.1755376089045599</v>
      </c>
      <c r="S676" s="9">
        <v>1.17462524150811</v>
      </c>
      <c r="T676" s="9">
        <v>1.1747386709220999</v>
      </c>
      <c r="U676" s="9">
        <v>1.17465579918021</v>
      </c>
      <c r="V676" s="9">
        <v>1.17522484782918</v>
      </c>
      <c r="W676" s="9">
        <v>1.17710136357425</v>
      </c>
      <c r="X676" s="9">
        <v>1.17939027172311</v>
      </c>
      <c r="Y676" s="9">
        <v>1.1781095668327899</v>
      </c>
      <c r="Z676" s="9">
        <v>1.17611737087206</v>
      </c>
      <c r="AA676" s="9">
        <v>1.1759126936437001</v>
      </c>
      <c r="AB676" s="9">
        <v>1.1772106704966001</v>
      </c>
      <c r="AC676" s="9">
        <v>1.1768175147023801</v>
      </c>
      <c r="AD676" s="9">
        <v>1.1768502415057001</v>
      </c>
      <c r="AE676" s="9">
        <v>1.17706250399581</v>
      </c>
      <c r="AF676" s="9">
        <v>1.1780349127060601</v>
      </c>
      <c r="AG676" s="9">
        <v>1.1787587349312001</v>
      </c>
      <c r="AH676" s="9">
        <v>1.17961551012646</v>
      </c>
      <c r="AI676" s="9">
        <v>1.1766683753690801</v>
      </c>
      <c r="AJ676" s="9">
        <v>1.1761036928803199</v>
      </c>
      <c r="AK676" s="9">
        <v>1.17608496433778</v>
      </c>
    </row>
    <row r="677" spans="1:37" s="9" customFormat="1" x14ac:dyDescent="0.3">
      <c r="A677" s="13" t="str">
        <f t="shared" si="11"/>
        <v>SDGbaseTRA_UrbBAU_v6_3PQXcfoot</v>
      </c>
      <c r="B677" s="37" t="s">
        <v>220</v>
      </c>
      <c r="C677" s="8" t="s">
        <v>294</v>
      </c>
      <c r="D677" s="10" t="s">
        <v>120</v>
      </c>
      <c r="E677" s="9" t="s">
        <v>157</v>
      </c>
      <c r="F677" s="9">
        <v>1.2069019956189699</v>
      </c>
      <c r="G677" s="9">
        <v>1.2240243076547199</v>
      </c>
      <c r="H677" s="9">
        <v>1.2329051696770399</v>
      </c>
      <c r="I677" s="9">
        <v>1.23150910097122</v>
      </c>
      <c r="J677" s="9">
        <v>1.23198121859071</v>
      </c>
      <c r="K677" s="9">
        <v>1.23361755570049</v>
      </c>
      <c r="L677" s="9">
        <v>1.23618822429797</v>
      </c>
      <c r="M677" s="9">
        <v>1.2412350111028601</v>
      </c>
      <c r="N677" s="9">
        <v>1.24569698672958</v>
      </c>
      <c r="O677" s="9">
        <v>1.26865736692145</v>
      </c>
      <c r="P677" s="9">
        <v>1.2759411082038501</v>
      </c>
      <c r="Q677" s="9">
        <v>1.2788371237262499</v>
      </c>
      <c r="R677" s="9">
        <v>1.2790523664028099</v>
      </c>
      <c r="S677" s="9">
        <v>1.28138365002577</v>
      </c>
      <c r="T677" s="9">
        <v>1.28420553237761</v>
      </c>
      <c r="U677" s="9">
        <v>1.2872621182042401</v>
      </c>
      <c r="V677" s="9">
        <v>1.28906320022773</v>
      </c>
      <c r="W677" s="9">
        <v>1.29158616651657</v>
      </c>
      <c r="X677" s="9">
        <v>1.2949415174468</v>
      </c>
      <c r="Y677" s="9">
        <v>1.29539767590741</v>
      </c>
      <c r="Z677" s="9">
        <v>1.2946073058041201</v>
      </c>
      <c r="AA677" s="9">
        <v>1.29583711382495</v>
      </c>
      <c r="AB677" s="9">
        <v>1.2997109882748901</v>
      </c>
      <c r="AC677" s="9">
        <v>1.30177370122123</v>
      </c>
      <c r="AD677" s="9">
        <v>1.3032231757686199</v>
      </c>
      <c r="AE677" s="9">
        <v>1.30403230857593</v>
      </c>
      <c r="AF677" s="9">
        <v>1.3047812063959801</v>
      </c>
      <c r="AG677" s="9">
        <v>1.30508375672724</v>
      </c>
      <c r="AH677" s="9">
        <v>1.3005329592488999</v>
      </c>
      <c r="AI677" s="9">
        <v>1.2917889983827999</v>
      </c>
      <c r="AJ677" s="9">
        <v>1.2860372598151699</v>
      </c>
      <c r="AK677" s="9">
        <v>1.28087797701201</v>
      </c>
    </row>
    <row r="678" spans="1:37" s="9" customFormat="1" x14ac:dyDescent="0.3">
      <c r="A678" s="13" t="str">
        <f t="shared" si="11"/>
        <v>SDGbaseTRA_UrbBAU_v6_3PQXcwood</v>
      </c>
      <c r="B678" s="37" t="s">
        <v>220</v>
      </c>
      <c r="C678" s="8" t="s">
        <v>294</v>
      </c>
      <c r="D678" s="10" t="s">
        <v>120</v>
      </c>
      <c r="E678" s="9" t="s">
        <v>158</v>
      </c>
      <c r="F678" s="9">
        <v>1.21146402445734</v>
      </c>
      <c r="G678" s="9">
        <v>1.2323806907190999</v>
      </c>
      <c r="H678" s="9">
        <v>1.23192727497796</v>
      </c>
      <c r="I678" s="9">
        <v>1.23972356409861</v>
      </c>
      <c r="J678" s="9">
        <v>1.2367485367522599</v>
      </c>
      <c r="K678" s="9">
        <v>1.2356475130112901</v>
      </c>
      <c r="L678" s="9">
        <v>1.23507629474141</v>
      </c>
      <c r="M678" s="9">
        <v>1.2354206921894599</v>
      </c>
      <c r="N678" s="9">
        <v>1.2348755545457499</v>
      </c>
      <c r="O678" s="9">
        <v>1.22387935055785</v>
      </c>
      <c r="P678" s="9">
        <v>1.2223203267025</v>
      </c>
      <c r="Q678" s="9">
        <v>1.2231008914144501</v>
      </c>
      <c r="R678" s="9">
        <v>1.22093200680806</v>
      </c>
      <c r="S678" s="9">
        <v>1.22495372290895</v>
      </c>
      <c r="T678" s="9">
        <v>1.2283643122627701</v>
      </c>
      <c r="U678" s="9">
        <v>1.23130717843259</v>
      </c>
      <c r="V678" s="9">
        <v>1.23412345826174</v>
      </c>
      <c r="W678" s="9">
        <v>1.23682343616851</v>
      </c>
      <c r="X678" s="9">
        <v>1.2398715324891401</v>
      </c>
      <c r="Y678" s="9">
        <v>1.2402993671838201</v>
      </c>
      <c r="Z678" s="9">
        <v>1.2399434542838099</v>
      </c>
      <c r="AA678" s="9">
        <v>1.2392038948434301</v>
      </c>
      <c r="AB678" s="9">
        <v>1.2324128433005399</v>
      </c>
      <c r="AC678" s="9">
        <v>1.2287920241841199</v>
      </c>
      <c r="AD678" s="9">
        <v>1.22894991017511</v>
      </c>
      <c r="AE678" s="9">
        <v>1.2302094165859701</v>
      </c>
      <c r="AF678" s="9">
        <v>1.2319893052872899</v>
      </c>
      <c r="AG678" s="9">
        <v>1.23344162058347</v>
      </c>
      <c r="AH678" s="9">
        <v>1.2290949704916101</v>
      </c>
      <c r="AI678" s="9">
        <v>1.2263813390003599</v>
      </c>
      <c r="AJ678" s="9">
        <v>1.22778402503344</v>
      </c>
      <c r="AK678" s="9">
        <v>1.23058125655735</v>
      </c>
    </row>
    <row r="679" spans="1:37" s="9" customFormat="1" x14ac:dyDescent="0.3">
      <c r="A679" s="13" t="str">
        <f t="shared" si="11"/>
        <v>SDGbaseTRA_UrbBAU_v6_3PQXcpapr</v>
      </c>
      <c r="B679" s="37" t="s">
        <v>220</v>
      </c>
      <c r="C679" s="8" t="s">
        <v>294</v>
      </c>
      <c r="D679" s="10" t="s">
        <v>120</v>
      </c>
      <c r="E679" s="9" t="s">
        <v>159</v>
      </c>
      <c r="F679" s="9">
        <v>1.3183205317003801</v>
      </c>
      <c r="G679" s="9">
        <v>1.31824121621658</v>
      </c>
      <c r="H679" s="9">
        <v>1.3096267528657699</v>
      </c>
      <c r="I679" s="9">
        <v>1.30588452491385</v>
      </c>
      <c r="J679" s="9">
        <v>1.3052875649431499</v>
      </c>
      <c r="K679" s="9">
        <v>1.2953190225884199</v>
      </c>
      <c r="L679" s="9">
        <v>1.2931073399617501</v>
      </c>
      <c r="M679" s="9">
        <v>1.3096499855075801</v>
      </c>
      <c r="N679" s="9">
        <v>1.3105489135310999</v>
      </c>
      <c r="O679" s="9">
        <v>1.3006194109126801</v>
      </c>
      <c r="P679" s="9">
        <v>1.3019314880183399</v>
      </c>
      <c r="Q679" s="9">
        <v>1.30514188353053</v>
      </c>
      <c r="R679" s="9">
        <v>1.2802615523346099</v>
      </c>
      <c r="S679" s="9">
        <v>1.28286283469823</v>
      </c>
      <c r="T679" s="9">
        <v>1.28527063533931</v>
      </c>
      <c r="U679" s="9">
        <v>1.2881244101320199</v>
      </c>
      <c r="V679" s="9">
        <v>1.29124188567014</v>
      </c>
      <c r="W679" s="9">
        <v>1.29319648423508</v>
      </c>
      <c r="X679" s="9">
        <v>1.29459093405456</v>
      </c>
      <c r="Y679" s="9">
        <v>1.2946861805649399</v>
      </c>
      <c r="Z679" s="9">
        <v>1.29431582671789</v>
      </c>
      <c r="AA679" s="9">
        <v>1.2943496182168299</v>
      </c>
      <c r="AB679" s="9">
        <v>1.28772001079275</v>
      </c>
      <c r="AC679" s="9">
        <v>1.2848353285060199</v>
      </c>
      <c r="AD679" s="9">
        <v>1.2854328663058801</v>
      </c>
      <c r="AE679" s="9">
        <v>1.28691481626132</v>
      </c>
      <c r="AF679" s="9">
        <v>1.2885017364859199</v>
      </c>
      <c r="AG679" s="9">
        <v>1.2886194512969</v>
      </c>
      <c r="AH679" s="9">
        <v>1.27992034945385</v>
      </c>
      <c r="AI679" s="9">
        <v>1.27202323193998</v>
      </c>
      <c r="AJ679" s="9">
        <v>1.2678163271507901</v>
      </c>
      <c r="AK679" s="9">
        <v>1.26469393740734</v>
      </c>
    </row>
    <row r="680" spans="1:37" s="9" customFormat="1" x14ac:dyDescent="0.3">
      <c r="A680" s="13" t="str">
        <f t="shared" si="11"/>
        <v>SDGbaseTRA_UrbBAU_v6_3PQXcprnt</v>
      </c>
      <c r="B680" s="37" t="s">
        <v>220</v>
      </c>
      <c r="C680" s="8" t="s">
        <v>294</v>
      </c>
      <c r="D680" s="10" t="s">
        <v>120</v>
      </c>
      <c r="E680" s="9" t="s">
        <v>104</v>
      </c>
      <c r="F680" s="9">
        <v>1.4229191260929199</v>
      </c>
      <c r="G680" s="9">
        <v>1.4532525439723201</v>
      </c>
      <c r="H680" s="9">
        <v>1.4537866698928199</v>
      </c>
      <c r="I680" s="9">
        <v>1.4555939949086301</v>
      </c>
      <c r="J680" s="9">
        <v>1.4521432554609901</v>
      </c>
      <c r="K680" s="9">
        <v>1.44993312246226</v>
      </c>
      <c r="L680" s="9">
        <v>1.45098033816439</v>
      </c>
      <c r="M680" s="9">
        <v>1.45747671952592</v>
      </c>
      <c r="N680" s="9">
        <v>1.45965786596933</v>
      </c>
      <c r="O680" s="9">
        <v>1.44806354796321</v>
      </c>
      <c r="P680" s="9">
        <v>1.4513975345955199</v>
      </c>
      <c r="Q680" s="9">
        <v>1.4565753962965</v>
      </c>
      <c r="R680" s="9">
        <v>1.4538754033135499</v>
      </c>
      <c r="S680" s="9">
        <v>1.4582902937731801</v>
      </c>
      <c r="T680" s="9">
        <v>1.4620344309925299</v>
      </c>
      <c r="U680" s="9">
        <v>1.4663232789524101</v>
      </c>
      <c r="V680" s="9">
        <v>1.47061057123157</v>
      </c>
      <c r="W680" s="9">
        <v>1.47347159354032</v>
      </c>
      <c r="X680" s="9">
        <v>1.47534709531594</v>
      </c>
      <c r="Y680" s="9">
        <v>1.4750461872704801</v>
      </c>
      <c r="Z680" s="9">
        <v>1.4743531073765299</v>
      </c>
      <c r="AA680" s="9">
        <v>1.47383358671954</v>
      </c>
      <c r="AB680" s="9">
        <v>1.4667950418968101</v>
      </c>
      <c r="AC680" s="9">
        <v>1.4639192164492101</v>
      </c>
      <c r="AD680" s="9">
        <v>1.46484579641343</v>
      </c>
      <c r="AE680" s="9">
        <v>1.4665965610821401</v>
      </c>
      <c r="AF680" s="9">
        <v>1.4683192996391701</v>
      </c>
      <c r="AG680" s="9">
        <v>1.4688614811056899</v>
      </c>
      <c r="AH680" s="9">
        <v>1.45559626976636</v>
      </c>
      <c r="AI680" s="9">
        <v>1.4441801463320401</v>
      </c>
      <c r="AJ680" s="9">
        <v>1.4377616894840699</v>
      </c>
      <c r="AK680" s="9">
        <v>1.43323248256554</v>
      </c>
    </row>
    <row r="681" spans="1:37" s="9" customFormat="1" x14ac:dyDescent="0.3">
      <c r="A681" s="13" t="str">
        <f t="shared" si="11"/>
        <v>SDGbaseTRA_UrbBAU_v6_3PQXcpetr-p</v>
      </c>
      <c r="B681" s="37" t="s">
        <v>220</v>
      </c>
      <c r="C681" s="8" t="s">
        <v>294</v>
      </c>
      <c r="D681" s="10" t="s">
        <v>120</v>
      </c>
      <c r="E681" s="9" t="s">
        <v>160</v>
      </c>
      <c r="F681" s="9">
        <v>0.49747391548150599</v>
      </c>
      <c r="G681" s="9">
        <v>0.50685910741319695</v>
      </c>
      <c r="H681" s="9">
        <v>0.51157730175481897</v>
      </c>
      <c r="I681" s="9">
        <v>0.50944883608855396</v>
      </c>
      <c r="J681" s="9">
        <v>0.51049370272358396</v>
      </c>
      <c r="K681" s="9">
        <v>0.51185864038274698</v>
      </c>
      <c r="L681" s="9">
        <v>0.51371272222296704</v>
      </c>
      <c r="M681" s="9">
        <v>0.51697325682644402</v>
      </c>
      <c r="N681" s="9">
        <v>0.52016876263972101</v>
      </c>
      <c r="O681" s="9">
        <v>0.54232097570415605</v>
      </c>
      <c r="P681" s="9">
        <v>0.54782882916606601</v>
      </c>
      <c r="Q681" s="9">
        <v>0.54910560892739302</v>
      </c>
      <c r="R681" s="9">
        <v>0.54816002566415301</v>
      </c>
      <c r="S681" s="9">
        <v>0.54888509013568199</v>
      </c>
      <c r="T681" s="9">
        <v>0.55019308311955495</v>
      </c>
      <c r="U681" s="9">
        <v>0.55168100620381699</v>
      </c>
      <c r="V681" s="9">
        <v>0.55196794976505303</v>
      </c>
      <c r="W681" s="9">
        <v>0.553116865850382</v>
      </c>
      <c r="X681" s="9">
        <v>0.55520126178325202</v>
      </c>
      <c r="Y681" s="9">
        <v>0.55564369101851296</v>
      </c>
      <c r="Z681" s="9">
        <v>0.55525089086662005</v>
      </c>
      <c r="AA681" s="9">
        <v>0.55635274867342899</v>
      </c>
      <c r="AB681" s="9">
        <v>0.56181309775385702</v>
      </c>
      <c r="AC681" s="9">
        <v>0.56457544241310198</v>
      </c>
      <c r="AD681" s="9">
        <v>0.56553935505776398</v>
      </c>
      <c r="AE681" s="9">
        <v>0.56563771596004297</v>
      </c>
      <c r="AF681" s="9">
        <v>0.56559595287090603</v>
      </c>
      <c r="AG681" s="9">
        <v>0.56523724289779398</v>
      </c>
      <c r="AH681" s="9">
        <v>0.56395223759883994</v>
      </c>
      <c r="AI681" s="9">
        <v>0.55908940144125696</v>
      </c>
      <c r="AJ681" s="9">
        <v>0.55531257514905397</v>
      </c>
      <c r="AK681" s="9">
        <v>0.55161189538978905</v>
      </c>
    </row>
    <row r="682" spans="1:37" s="9" customFormat="1" x14ac:dyDescent="0.3">
      <c r="A682" s="13" t="str">
        <f t="shared" si="11"/>
        <v>SDGbaseTRA_UrbBAU_v6_3PQXcpetr-d</v>
      </c>
      <c r="B682" s="37" t="s">
        <v>220</v>
      </c>
      <c r="C682" s="8" t="s">
        <v>294</v>
      </c>
      <c r="D682" s="10" t="s">
        <v>120</v>
      </c>
      <c r="E682" s="9" t="s">
        <v>161</v>
      </c>
      <c r="F682" s="9">
        <v>0.41672301972307102</v>
      </c>
      <c r="G682" s="9">
        <v>0.42278123756763503</v>
      </c>
      <c r="H682" s="9">
        <v>0.42571971767721201</v>
      </c>
      <c r="I682" s="9">
        <v>0.42478823449375103</v>
      </c>
      <c r="J682" s="9">
        <v>0.42509462555826699</v>
      </c>
      <c r="K682" s="9">
        <v>0.425810591704124</v>
      </c>
      <c r="L682" s="9">
        <v>0.42696663724718098</v>
      </c>
      <c r="M682" s="9">
        <v>0.42922958709902997</v>
      </c>
      <c r="N682" s="9">
        <v>0.43143580769547701</v>
      </c>
      <c r="O682" s="9">
        <v>0.44418811992488899</v>
      </c>
      <c r="P682" s="9">
        <v>0.448141887362347</v>
      </c>
      <c r="Q682" s="9">
        <v>0.44966676405174499</v>
      </c>
      <c r="R682" s="9">
        <v>0.44930621932653703</v>
      </c>
      <c r="S682" s="9">
        <v>0.45021388102146997</v>
      </c>
      <c r="T682" s="9">
        <v>0.45139710134717798</v>
      </c>
      <c r="U682" s="9">
        <v>0.45269842026952201</v>
      </c>
      <c r="V682" s="9">
        <v>0.45328135312385598</v>
      </c>
      <c r="W682" s="9">
        <v>0.454236149315147</v>
      </c>
      <c r="X682" s="9">
        <v>0.45564814747236498</v>
      </c>
      <c r="Y682" s="9">
        <v>0.45595475235157501</v>
      </c>
      <c r="Z682" s="9">
        <v>0.45569249940532802</v>
      </c>
      <c r="AA682" s="9">
        <v>0.45639410102227501</v>
      </c>
      <c r="AB682" s="9">
        <v>0.45914706900439001</v>
      </c>
      <c r="AC682" s="9">
        <v>0.46071569304706</v>
      </c>
      <c r="AD682" s="9">
        <v>0.46148364977252998</v>
      </c>
      <c r="AE682" s="9">
        <v>0.46176546951778602</v>
      </c>
      <c r="AF682" s="9">
        <v>0.46191999955423102</v>
      </c>
      <c r="AG682" s="9">
        <v>0.46165136550247599</v>
      </c>
      <c r="AH682" s="9">
        <v>0.46006159958711201</v>
      </c>
      <c r="AI682" s="9">
        <v>0.456266171343091</v>
      </c>
      <c r="AJ682" s="9">
        <v>0.45347175760707897</v>
      </c>
      <c r="AK682" s="9">
        <v>0.45081155141219498</v>
      </c>
    </row>
    <row r="683" spans="1:37" s="9" customFormat="1" x14ac:dyDescent="0.3">
      <c r="A683" s="13" t="str">
        <f t="shared" si="11"/>
        <v>SDGbaseTRA_UrbBAU_v6_3PQXcpetr-h</v>
      </c>
      <c r="B683" s="37" t="s">
        <v>220</v>
      </c>
      <c r="C683" s="8" t="s">
        <v>294</v>
      </c>
      <c r="D683" s="10" t="s">
        <v>120</v>
      </c>
      <c r="E683" s="9" t="s">
        <v>162</v>
      </c>
      <c r="F683" s="9">
        <v>8.3408992767830703E-2</v>
      </c>
      <c r="G683" s="9">
        <v>8.5460572336499799E-2</v>
      </c>
      <c r="H683" s="9">
        <v>8.6590898630508895E-2</v>
      </c>
      <c r="I683" s="9">
        <v>8.6341945347853194E-2</v>
      </c>
      <c r="J683" s="9">
        <v>8.6445395576308301E-2</v>
      </c>
      <c r="K683" s="9">
        <v>8.6652561636344397E-2</v>
      </c>
      <c r="L683" s="9">
        <v>8.6925088764435401E-2</v>
      </c>
      <c r="M683" s="9">
        <v>8.7417690062280007E-2</v>
      </c>
      <c r="N683" s="9">
        <v>8.7847190115139195E-2</v>
      </c>
      <c r="O683" s="9">
        <v>9.0837818215212002E-2</v>
      </c>
      <c r="P683" s="9">
        <v>9.1602685286839694E-2</v>
      </c>
      <c r="Q683" s="9">
        <v>9.1778339016372099E-2</v>
      </c>
      <c r="R683" s="9">
        <v>9.1683021045354501E-2</v>
      </c>
      <c r="S683" s="9">
        <v>9.1799906481979304E-2</v>
      </c>
      <c r="T683" s="9">
        <v>9.1984756092789097E-2</v>
      </c>
      <c r="U683" s="9">
        <v>9.21791657037839E-2</v>
      </c>
      <c r="V683" s="9">
        <v>9.2204316561348407E-2</v>
      </c>
      <c r="W683" s="9">
        <v>9.2357405772687598E-2</v>
      </c>
      <c r="X683" s="9">
        <v>9.2635743309968099E-2</v>
      </c>
      <c r="Y683" s="9">
        <v>9.2606162070389395E-2</v>
      </c>
      <c r="Z683" s="9">
        <v>9.2443735723558407E-2</v>
      </c>
      <c r="AA683" s="9">
        <v>9.2518104348210506E-2</v>
      </c>
      <c r="AB683" s="9">
        <v>9.3141364119455006E-2</v>
      </c>
      <c r="AC683" s="9">
        <v>9.3435944493161102E-2</v>
      </c>
      <c r="AD683" s="9">
        <v>9.3528820434680596E-2</v>
      </c>
      <c r="AE683" s="9">
        <v>9.35079685044998E-2</v>
      </c>
      <c r="AF683" s="9">
        <v>9.3474996651043807E-2</v>
      </c>
      <c r="AG683" s="9">
        <v>9.3370038040782602E-2</v>
      </c>
      <c r="AH683" s="9">
        <v>9.3060768322300605E-2</v>
      </c>
      <c r="AI683" s="9">
        <v>9.22191963711049E-2</v>
      </c>
      <c r="AJ683" s="9">
        <v>9.159757251016E-2</v>
      </c>
      <c r="AK683" s="9">
        <v>9.1005301519478499E-2</v>
      </c>
    </row>
    <row r="684" spans="1:37" s="9" customFormat="1" x14ac:dyDescent="0.3">
      <c r="A684" s="13" t="str">
        <f t="shared" si="11"/>
        <v>SDGbaseTRA_UrbBAU_v6_3PQXcpetr-k</v>
      </c>
      <c r="B684" s="37" t="s">
        <v>220</v>
      </c>
      <c r="C684" s="8" t="s">
        <v>294</v>
      </c>
      <c r="D684" s="10" t="s">
        <v>120</v>
      </c>
      <c r="E684" s="9" t="s">
        <v>163</v>
      </c>
      <c r="F684" s="9">
        <v>0.25572651944824298</v>
      </c>
      <c r="G684" s="9">
        <v>0.26327551869695398</v>
      </c>
      <c r="H684" s="9">
        <v>0.26707096801735403</v>
      </c>
      <c r="I684" s="9">
        <v>0.263993207513816</v>
      </c>
      <c r="J684" s="9">
        <v>0.26585518038397499</v>
      </c>
      <c r="K684" s="9">
        <v>0.26748279055775898</v>
      </c>
      <c r="L684" s="9">
        <v>0.26933372131130501</v>
      </c>
      <c r="M684" s="9">
        <v>0.272086701358418</v>
      </c>
      <c r="N684" s="9">
        <v>0.27492205866647601</v>
      </c>
      <c r="O684" s="9">
        <v>0.29968234814476202</v>
      </c>
      <c r="P684" s="9">
        <v>0.30420165854422299</v>
      </c>
      <c r="Q684" s="9">
        <v>0.30403252661774699</v>
      </c>
      <c r="R684" s="9">
        <v>0.30253474521557899</v>
      </c>
      <c r="S684" s="9">
        <v>0.30231405925405302</v>
      </c>
      <c r="T684" s="9">
        <v>0.30288887304505302</v>
      </c>
      <c r="U684" s="9">
        <v>0.30366873933788502</v>
      </c>
      <c r="V684" s="9">
        <v>0.30317716579246301</v>
      </c>
      <c r="W684" s="9">
        <v>0.30387351856638001</v>
      </c>
      <c r="X684" s="9">
        <v>0.30578243375942399</v>
      </c>
      <c r="Y684" s="9">
        <v>0.30637616391431</v>
      </c>
      <c r="Z684" s="9">
        <v>0.30626039793191501</v>
      </c>
      <c r="AA684" s="9">
        <v>0.30752832222613402</v>
      </c>
      <c r="AB684" s="9">
        <v>0.31468404316339199</v>
      </c>
      <c r="AC684" s="9">
        <v>0.31799730033565998</v>
      </c>
      <c r="AD684" s="9">
        <v>0.318735119926014</v>
      </c>
      <c r="AE684" s="9">
        <v>0.31847431434301698</v>
      </c>
      <c r="AF684" s="9">
        <v>0.31813401815681802</v>
      </c>
      <c r="AG684" s="9">
        <v>0.31799169672608801</v>
      </c>
      <c r="AH684" s="9">
        <v>0.31858350762508197</v>
      </c>
      <c r="AI684" s="9">
        <v>0.315585675354908</v>
      </c>
      <c r="AJ684" s="9">
        <v>0.31287279605073898</v>
      </c>
      <c r="AK684" s="9">
        <v>0.31001731487324902</v>
      </c>
    </row>
    <row r="685" spans="1:37" s="9" customFormat="1" x14ac:dyDescent="0.3">
      <c r="A685" s="13" t="str">
        <f t="shared" si="11"/>
        <v>SDGbaseTRA_UrbBAU_v6_3PQXcpetr-l</v>
      </c>
      <c r="B685" s="37" t="s">
        <v>220</v>
      </c>
      <c r="C685" s="8" t="s">
        <v>294</v>
      </c>
      <c r="D685" s="10" t="s">
        <v>120</v>
      </c>
      <c r="E685" s="9" t="s">
        <v>164</v>
      </c>
      <c r="F685" s="9">
        <v>0.97343121913291497</v>
      </c>
      <c r="G685" s="9">
        <v>0.98889373484163001</v>
      </c>
      <c r="H685" s="9">
        <v>0.996412199800639</v>
      </c>
      <c r="I685" s="9">
        <v>0.99315897237301398</v>
      </c>
      <c r="J685" s="9">
        <v>0.99459370834599004</v>
      </c>
      <c r="K685" s="9">
        <v>0.99676409230980401</v>
      </c>
      <c r="L685" s="9">
        <v>0.99995192880116701</v>
      </c>
      <c r="M685" s="9">
        <v>1.00582527224536</v>
      </c>
      <c r="N685" s="9">
        <v>1.0116390626337299</v>
      </c>
      <c r="O685" s="9">
        <v>1.04884630525073</v>
      </c>
      <c r="P685" s="9">
        <v>1.0590337022962699</v>
      </c>
      <c r="Q685" s="9">
        <v>1.06213631399723</v>
      </c>
      <c r="R685" s="9">
        <v>1.06072581061933</v>
      </c>
      <c r="S685" s="9">
        <v>1.06251618228911</v>
      </c>
      <c r="T685" s="9">
        <v>1.06522837448828</v>
      </c>
      <c r="U685" s="9">
        <v>1.06828082117516</v>
      </c>
      <c r="V685" s="9">
        <v>1.06929104373818</v>
      </c>
      <c r="W685" s="9">
        <v>1.0715831968946199</v>
      </c>
      <c r="X685" s="9">
        <v>1.07535034446985</v>
      </c>
      <c r="Y685" s="9">
        <v>1.07627894157508</v>
      </c>
      <c r="Z685" s="9">
        <v>1.07572349405087</v>
      </c>
      <c r="AA685" s="9">
        <v>1.0777599210475299</v>
      </c>
      <c r="AB685" s="9">
        <v>1.0866264465125</v>
      </c>
      <c r="AC685" s="9">
        <v>1.0913574459351101</v>
      </c>
      <c r="AD685" s="9">
        <v>1.09328980163463</v>
      </c>
      <c r="AE685" s="9">
        <v>1.0937755779149501</v>
      </c>
      <c r="AF685" s="9">
        <v>1.0939597336087801</v>
      </c>
      <c r="AG685" s="9">
        <v>1.09335851190748</v>
      </c>
      <c r="AH685" s="9">
        <v>1.0903512140255101</v>
      </c>
      <c r="AI685" s="9">
        <v>1.0812116682077</v>
      </c>
      <c r="AJ685" s="9">
        <v>1.0742553262827601</v>
      </c>
      <c r="AK685" s="9">
        <v>1.0675108869249399</v>
      </c>
    </row>
    <row r="686" spans="1:37" s="9" customFormat="1" x14ac:dyDescent="0.3">
      <c r="A686" s="13" t="str">
        <f t="shared" si="11"/>
        <v>SDGbaseTRA_UrbBAU_v6_3PQXchydr</v>
      </c>
      <c r="B686" s="37" t="s">
        <v>220</v>
      </c>
      <c r="C686" s="8" t="s">
        <v>294</v>
      </c>
      <c r="D686" s="10" t="s">
        <v>120</v>
      </c>
      <c r="E686" s="9" t="s">
        <v>165</v>
      </c>
      <c r="F686" s="9">
        <v>0.90525772545483896</v>
      </c>
      <c r="G686" s="9">
        <v>0.92752400864925899</v>
      </c>
      <c r="H686" s="9">
        <v>0.939791709960341</v>
      </c>
      <c r="I686" s="9">
        <v>0.93708976050713599</v>
      </c>
      <c r="J686" s="9">
        <v>0.93821253055148701</v>
      </c>
      <c r="K686" s="9">
        <v>0.94046095329436197</v>
      </c>
      <c r="L686" s="9">
        <v>0.94341875532409902</v>
      </c>
      <c r="M686" s="9">
        <v>0.94876507489515105</v>
      </c>
      <c r="N686" s="9">
        <v>0.95342654157916096</v>
      </c>
      <c r="O686" s="9">
        <v>0.98588454283043603</v>
      </c>
      <c r="P686" s="9">
        <v>0.99418582788961196</v>
      </c>
      <c r="Q686" s="9">
        <v>0.996092239781036</v>
      </c>
      <c r="R686" s="9">
        <v>0.99505773106950501</v>
      </c>
      <c r="S686" s="9">
        <v>0.99632631663784099</v>
      </c>
      <c r="T686" s="9">
        <v>0.998332533625922</v>
      </c>
      <c r="U686" s="9">
        <v>1.00044250757959</v>
      </c>
      <c r="V686" s="9">
        <v>1.00071547584545</v>
      </c>
      <c r="W686" s="9">
        <v>1.00237698963017</v>
      </c>
      <c r="X686" s="9">
        <v>1.0053978534143599</v>
      </c>
      <c r="Y686" s="9">
        <v>1.00507680115193</v>
      </c>
      <c r="Z686" s="9">
        <v>1.00331394921168</v>
      </c>
      <c r="AA686" s="9">
        <v>1.00412108966205</v>
      </c>
      <c r="AB686" s="9">
        <v>1.0108854768714499</v>
      </c>
      <c r="AC686" s="9">
        <v>1.01408262803322</v>
      </c>
      <c r="AD686" s="9">
        <v>1.0150906328106799</v>
      </c>
      <c r="AE686" s="9">
        <v>1.0148643218353099</v>
      </c>
      <c r="AF686" s="9">
        <v>1.0145064704044899</v>
      </c>
      <c r="AG686" s="9">
        <v>1.01336732956011</v>
      </c>
      <c r="AH686" s="9">
        <v>1.0100107514136101</v>
      </c>
      <c r="AI686" s="9">
        <v>1.00087696996249</v>
      </c>
      <c r="AJ686" s="9">
        <v>0.994130337697263</v>
      </c>
      <c r="AK686" s="9">
        <v>0.98770227913143005</v>
      </c>
    </row>
    <row r="687" spans="1:37" s="9" customFormat="1" x14ac:dyDescent="0.3">
      <c r="A687" s="13" t="str">
        <f t="shared" si="11"/>
        <v>SDGbaseTRA_UrbBAU_v6_3PQXcammo</v>
      </c>
      <c r="B687" s="37" t="s">
        <v>220</v>
      </c>
      <c r="C687" s="8" t="s">
        <v>294</v>
      </c>
      <c r="D687" s="10" t="s">
        <v>120</v>
      </c>
      <c r="E687" s="9" t="s">
        <v>166</v>
      </c>
      <c r="F687" s="9">
        <v>1.19043107039864</v>
      </c>
      <c r="G687" s="9">
        <v>0.78351472719769499</v>
      </c>
      <c r="H687" s="9">
        <v>0.78428623661133001</v>
      </c>
      <c r="I687" s="9">
        <v>0.78758149378348197</v>
      </c>
      <c r="J687" s="9">
        <v>0.78427131153871099</v>
      </c>
      <c r="K687" s="9">
        <v>0.78218950725618697</v>
      </c>
      <c r="L687" s="9">
        <v>0.78087077307241004</v>
      </c>
      <c r="M687" s="9">
        <v>0.78040517724999403</v>
      </c>
      <c r="N687" s="9">
        <v>0.77972807990958903</v>
      </c>
      <c r="O687" s="9">
        <v>0.76818388470127996</v>
      </c>
      <c r="P687" s="9">
        <v>0.76669626766739796</v>
      </c>
      <c r="Q687" s="9">
        <v>0.76753912619958098</v>
      </c>
      <c r="R687" s="9">
        <v>0.76588061990157996</v>
      </c>
      <c r="S687" s="9">
        <v>0.76534314002456105</v>
      </c>
      <c r="T687" s="9">
        <v>0.76477785546617405</v>
      </c>
      <c r="U687" s="9">
        <v>0.76496661733794102</v>
      </c>
      <c r="V687" s="9">
        <v>0.76504450342931796</v>
      </c>
      <c r="W687" s="9">
        <v>0.76394212941633799</v>
      </c>
      <c r="X687" s="9">
        <v>0.76259470437505705</v>
      </c>
      <c r="Y687" s="9">
        <v>0.88525621219627304</v>
      </c>
      <c r="Z687" s="9">
        <v>1.01347940039318</v>
      </c>
      <c r="AA687" s="9">
        <v>1.1490348510806401</v>
      </c>
      <c r="AB687" s="9">
        <v>1.1750347876327101</v>
      </c>
      <c r="AC687" s="9">
        <v>1.20389663020063</v>
      </c>
      <c r="AD687" s="9">
        <v>1.2341258826092301</v>
      </c>
      <c r="AE687" s="9">
        <v>1.2648588485313299</v>
      </c>
      <c r="AF687" s="9">
        <v>1.29529700822136</v>
      </c>
      <c r="AG687" s="9">
        <v>1.3262610180957299</v>
      </c>
      <c r="AH687" s="9">
        <v>1.3506241034008399</v>
      </c>
      <c r="AI687" s="9">
        <v>1.37220656602137</v>
      </c>
      <c r="AJ687" s="9">
        <v>1.3971491938938401</v>
      </c>
      <c r="AK687" s="9">
        <v>1.4229297922661299</v>
      </c>
    </row>
    <row r="688" spans="1:37" s="9" customFormat="1" x14ac:dyDescent="0.3">
      <c r="A688" s="13" t="str">
        <f t="shared" si="11"/>
        <v>SDGbaseTRA_UrbBAU_v6_3PQXcbchm</v>
      </c>
      <c r="B688" s="37" t="s">
        <v>220</v>
      </c>
      <c r="C688" s="8" t="s">
        <v>294</v>
      </c>
      <c r="D688" s="10" t="s">
        <v>120</v>
      </c>
      <c r="E688" s="9" t="s">
        <v>167</v>
      </c>
      <c r="F688" s="9">
        <v>1.1904310703991301</v>
      </c>
      <c r="G688" s="9">
        <v>1.2192308032981201</v>
      </c>
      <c r="H688" s="9">
        <v>1.23507244369386</v>
      </c>
      <c r="I688" s="9">
        <v>1.2316700708723201</v>
      </c>
      <c r="J688" s="9">
        <v>1.23304572468135</v>
      </c>
      <c r="K688" s="9">
        <v>1.2359189563800399</v>
      </c>
      <c r="L688" s="9">
        <v>1.2397353426792801</v>
      </c>
      <c r="M688" s="9">
        <v>1.24668172198097</v>
      </c>
      <c r="N688" s="9">
        <v>1.2527397817133701</v>
      </c>
      <c r="O688" s="9">
        <v>1.2943948583156399</v>
      </c>
      <c r="P688" s="9">
        <v>1.30521411712672</v>
      </c>
      <c r="Q688" s="9">
        <v>1.3078258017181299</v>
      </c>
      <c r="R688" s="9">
        <v>1.30653922121584</v>
      </c>
      <c r="S688" s="9">
        <v>1.3082711363744299</v>
      </c>
      <c r="T688" s="9">
        <v>1.31093626950909</v>
      </c>
      <c r="U688" s="9">
        <v>1.31373621522339</v>
      </c>
      <c r="V688" s="9">
        <v>1.3141720479866601</v>
      </c>
      <c r="W688" s="9">
        <v>1.31636529673626</v>
      </c>
      <c r="X688" s="9">
        <v>1.3202863505515099</v>
      </c>
      <c r="Y688" s="9">
        <v>1.3198768458489301</v>
      </c>
      <c r="Z688" s="9">
        <v>1.3175965712386799</v>
      </c>
      <c r="AA688" s="9">
        <v>1.31863971402689</v>
      </c>
      <c r="AB688" s="9">
        <v>1.3272318505279299</v>
      </c>
      <c r="AC688" s="9">
        <v>1.3313246523267801</v>
      </c>
      <c r="AD688" s="9">
        <v>1.33265941520807</v>
      </c>
      <c r="AE688" s="9">
        <v>1.3324124020975301</v>
      </c>
      <c r="AF688" s="9">
        <v>1.33198744599039</v>
      </c>
      <c r="AG688" s="9">
        <v>1.3305072766611199</v>
      </c>
      <c r="AH688" s="9">
        <v>1.3260111246177599</v>
      </c>
      <c r="AI688" s="9">
        <v>1.3140639464618999</v>
      </c>
      <c r="AJ688" s="9">
        <v>1.30526514084365</v>
      </c>
      <c r="AK688" s="9">
        <v>1.29689556446581</v>
      </c>
    </row>
    <row r="689" spans="1:37" s="9" customFormat="1" x14ac:dyDescent="0.3">
      <c r="A689" s="13" t="str">
        <f t="shared" si="11"/>
        <v>SDGbaseTRA_UrbBAU_v6_3PQXcochm</v>
      </c>
      <c r="B689" s="37" t="s">
        <v>220</v>
      </c>
      <c r="C689" s="8" t="s">
        <v>294</v>
      </c>
      <c r="D689" s="10" t="s">
        <v>120</v>
      </c>
      <c r="E689" s="9" t="s">
        <v>168</v>
      </c>
      <c r="F689" s="9">
        <v>1.3021397686218801</v>
      </c>
      <c r="G689" s="9">
        <v>1.32953818605719</v>
      </c>
      <c r="H689" s="9">
        <v>1.34416826329148</v>
      </c>
      <c r="I689" s="9">
        <v>1.34063092266689</v>
      </c>
      <c r="J689" s="9">
        <v>1.3420104866604901</v>
      </c>
      <c r="K689" s="9">
        <v>1.3448882375759099</v>
      </c>
      <c r="L689" s="9">
        <v>1.34891343497335</v>
      </c>
      <c r="M689" s="9">
        <v>1.3563830151187399</v>
      </c>
      <c r="N689" s="9">
        <v>1.3631568360128301</v>
      </c>
      <c r="O689" s="9">
        <v>1.4074297660467201</v>
      </c>
      <c r="P689" s="9">
        <v>1.4195254800843899</v>
      </c>
      <c r="Q689" s="9">
        <v>1.4229876475943399</v>
      </c>
      <c r="R689" s="9">
        <v>1.4216250915091599</v>
      </c>
      <c r="S689" s="9">
        <v>1.4238090895945601</v>
      </c>
      <c r="T689" s="9">
        <v>1.42698417685916</v>
      </c>
      <c r="U689" s="9">
        <v>1.43038700115135</v>
      </c>
      <c r="V689" s="9">
        <v>1.43128684689243</v>
      </c>
      <c r="W689" s="9">
        <v>1.4338883653630501</v>
      </c>
      <c r="X689" s="9">
        <v>1.4382597044977199</v>
      </c>
      <c r="Y689" s="9">
        <v>1.4383037226813</v>
      </c>
      <c r="Z689" s="9">
        <v>1.4363776162744</v>
      </c>
      <c r="AA689" s="9">
        <v>1.4379061151377499</v>
      </c>
      <c r="AB689" s="9">
        <v>1.44724929686628</v>
      </c>
      <c r="AC689" s="9">
        <v>1.4519618346147201</v>
      </c>
      <c r="AD689" s="9">
        <v>1.4537486109009501</v>
      </c>
      <c r="AE689" s="9">
        <v>1.45384838289433</v>
      </c>
      <c r="AF689" s="9">
        <v>1.4536849757674299</v>
      </c>
      <c r="AG689" s="9">
        <v>1.45232871571194</v>
      </c>
      <c r="AH689" s="9">
        <v>1.4474557842115301</v>
      </c>
      <c r="AI689" s="9">
        <v>1.43476747394761</v>
      </c>
      <c r="AJ689" s="9">
        <v>1.42540381075689</v>
      </c>
      <c r="AK689" s="9">
        <v>1.41648408722304</v>
      </c>
    </row>
    <row r="690" spans="1:37" s="9" customFormat="1" x14ac:dyDescent="0.3">
      <c r="A690" s="13" t="str">
        <f t="shared" si="11"/>
        <v>SDGbaseTRA_UrbBAU_v6_3PQXcrubb</v>
      </c>
      <c r="B690" s="37" t="s">
        <v>220</v>
      </c>
      <c r="C690" s="8" t="s">
        <v>294</v>
      </c>
      <c r="D690" s="10" t="s">
        <v>120</v>
      </c>
      <c r="E690" s="9" t="s">
        <v>105</v>
      </c>
      <c r="F690" s="9">
        <v>1.26969209312609</v>
      </c>
      <c r="G690" s="9">
        <v>1.27810363292436</v>
      </c>
      <c r="H690" s="9">
        <v>1.2857186141361301</v>
      </c>
      <c r="I690" s="9">
        <v>1.2847337327819599</v>
      </c>
      <c r="J690" s="9">
        <v>1.2838765633265701</v>
      </c>
      <c r="K690" s="9">
        <v>1.28534490658166</v>
      </c>
      <c r="L690" s="9">
        <v>1.28782374085188</v>
      </c>
      <c r="M690" s="9">
        <v>1.2924163057518001</v>
      </c>
      <c r="N690" s="9">
        <v>1.29640699171007</v>
      </c>
      <c r="O690" s="9">
        <v>1.31257419171089</v>
      </c>
      <c r="P690" s="9">
        <v>1.31929221907085</v>
      </c>
      <c r="Q690" s="9">
        <v>1.32278500738672</v>
      </c>
      <c r="R690" s="9">
        <v>1.3237453424557299</v>
      </c>
      <c r="S690" s="9">
        <v>1.32670863281378</v>
      </c>
      <c r="T690" s="9">
        <v>1.3298361433660599</v>
      </c>
      <c r="U690" s="9">
        <v>1.33349446809509</v>
      </c>
      <c r="V690" s="9">
        <v>1.3357460875479801</v>
      </c>
      <c r="W690" s="9">
        <v>1.3386017639841901</v>
      </c>
      <c r="X690" s="9">
        <v>1.3425150046154699</v>
      </c>
      <c r="Y690" s="9">
        <v>1.3442564756626401</v>
      </c>
      <c r="Z690" s="9">
        <v>1.3451089855271601</v>
      </c>
      <c r="AA690" s="9">
        <v>1.34801474337676</v>
      </c>
      <c r="AB690" s="9">
        <v>1.35057123327824</v>
      </c>
      <c r="AC690" s="9">
        <v>1.35261009102736</v>
      </c>
      <c r="AD690" s="9">
        <v>1.3547801192492901</v>
      </c>
      <c r="AE690" s="9">
        <v>1.3564387021734601</v>
      </c>
      <c r="AF690" s="9">
        <v>1.35779534092625</v>
      </c>
      <c r="AG690" s="9">
        <v>1.3577469826027</v>
      </c>
      <c r="AH690" s="9">
        <v>1.35033663997678</v>
      </c>
      <c r="AI690" s="9">
        <v>1.3398523912159901</v>
      </c>
      <c r="AJ690" s="9">
        <v>1.3329516353230699</v>
      </c>
      <c r="AK690" s="9">
        <v>1.3272145251916401</v>
      </c>
    </row>
    <row r="691" spans="1:37" s="9" customFormat="1" x14ac:dyDescent="0.3">
      <c r="A691" s="13" t="str">
        <f t="shared" si="11"/>
        <v>SDGbaseTRA_UrbBAU_v6_3PQXcplas</v>
      </c>
      <c r="B691" s="37" t="s">
        <v>220</v>
      </c>
      <c r="C691" s="8" t="s">
        <v>294</v>
      </c>
      <c r="D691" s="10" t="s">
        <v>120</v>
      </c>
      <c r="E691" s="9" t="s">
        <v>106</v>
      </c>
      <c r="F691" s="9">
        <v>1.4958932107925</v>
      </c>
      <c r="G691" s="9">
        <v>1.5158195844267099</v>
      </c>
      <c r="H691" s="9">
        <v>1.52217781255479</v>
      </c>
      <c r="I691" s="9">
        <v>1.5237889344403299</v>
      </c>
      <c r="J691" s="9">
        <v>1.5201384471866</v>
      </c>
      <c r="K691" s="9">
        <v>1.51958566186623</v>
      </c>
      <c r="L691" s="9">
        <v>1.5212377116942799</v>
      </c>
      <c r="M691" s="9">
        <v>1.52646483580744</v>
      </c>
      <c r="N691" s="9">
        <v>1.5294863456214201</v>
      </c>
      <c r="O691" s="9">
        <v>1.52824835785883</v>
      </c>
      <c r="P691" s="9">
        <v>1.53376688346556</v>
      </c>
      <c r="Q691" s="9">
        <v>1.5391309436974401</v>
      </c>
      <c r="R691" s="9">
        <v>1.5393805634965301</v>
      </c>
      <c r="S691" s="9">
        <v>1.54381157121721</v>
      </c>
      <c r="T691" s="9">
        <v>1.5476807389585301</v>
      </c>
      <c r="U691" s="9">
        <v>1.55190510867443</v>
      </c>
      <c r="V691" s="9">
        <v>1.55521715761585</v>
      </c>
      <c r="W691" s="9">
        <v>1.55806485071704</v>
      </c>
      <c r="X691" s="9">
        <v>1.5609471835097799</v>
      </c>
      <c r="Y691" s="9">
        <v>1.56240817597187</v>
      </c>
      <c r="Z691" s="9">
        <v>1.5631099443438501</v>
      </c>
      <c r="AA691" s="9">
        <v>1.5652929483042799</v>
      </c>
      <c r="AB691" s="9">
        <v>1.56112333237645</v>
      </c>
      <c r="AC691" s="9">
        <v>1.55992368447552</v>
      </c>
      <c r="AD691" s="9">
        <v>1.56144685134376</v>
      </c>
      <c r="AE691" s="9">
        <v>1.56328881516744</v>
      </c>
      <c r="AF691" s="9">
        <v>1.5650294907745801</v>
      </c>
      <c r="AG691" s="9">
        <v>1.56495875463566</v>
      </c>
      <c r="AH691" s="9">
        <v>1.55245076025438</v>
      </c>
      <c r="AI691" s="9">
        <v>1.5394509398869201</v>
      </c>
      <c r="AJ691" s="9">
        <v>1.53158988347011</v>
      </c>
      <c r="AK691" s="9">
        <v>1.5253108326098099</v>
      </c>
    </row>
    <row r="692" spans="1:37" s="9" customFormat="1" x14ac:dyDescent="0.3">
      <c r="A692" s="13" t="str">
        <f t="shared" si="11"/>
        <v>SDGbaseTRA_UrbBAU_v6_3PQXcnmet</v>
      </c>
      <c r="B692" s="37" t="s">
        <v>220</v>
      </c>
      <c r="C692" s="8" t="s">
        <v>294</v>
      </c>
      <c r="D692" s="10" t="s">
        <v>120</v>
      </c>
      <c r="E692" s="9" t="s">
        <v>107</v>
      </c>
      <c r="F692" s="9">
        <v>1.40438623929439</v>
      </c>
      <c r="G692" s="9">
        <v>1.4287837296658901</v>
      </c>
      <c r="H692" s="9">
        <v>1.4280976139718</v>
      </c>
      <c r="I692" s="9">
        <v>1.43491523055799</v>
      </c>
      <c r="J692" s="9">
        <v>1.4277761804517</v>
      </c>
      <c r="K692" s="9">
        <v>1.4240620253379399</v>
      </c>
      <c r="L692" s="9">
        <v>1.4220156283430101</v>
      </c>
      <c r="M692" s="9">
        <v>1.42205878816491</v>
      </c>
      <c r="N692" s="9">
        <v>1.4201428648324701</v>
      </c>
      <c r="O692" s="9">
        <v>1.40626667447811</v>
      </c>
      <c r="P692" s="9">
        <v>1.4042411933932</v>
      </c>
      <c r="Q692" s="9">
        <v>1.4057804127299101</v>
      </c>
      <c r="R692" s="9">
        <v>1.40175964177523</v>
      </c>
      <c r="S692" s="9">
        <v>1.40683423235695</v>
      </c>
      <c r="T692" s="9">
        <v>1.4116222677160399</v>
      </c>
      <c r="U692" s="9">
        <v>1.41523982576477</v>
      </c>
      <c r="V692" s="9">
        <v>1.41932482390255</v>
      </c>
      <c r="W692" s="9">
        <v>1.4229296945558501</v>
      </c>
      <c r="X692" s="9">
        <v>1.4269935177806301</v>
      </c>
      <c r="Y692" s="9">
        <v>1.42812098437696</v>
      </c>
      <c r="Z692" s="9">
        <v>1.42895564547868</v>
      </c>
      <c r="AA692" s="9">
        <v>1.42941292553627</v>
      </c>
      <c r="AB692" s="9">
        <v>1.42198880211051</v>
      </c>
      <c r="AC692" s="9">
        <v>1.41884182764907</v>
      </c>
      <c r="AD692" s="9">
        <v>1.4201124701316801</v>
      </c>
      <c r="AE692" s="9">
        <v>1.4226579783813</v>
      </c>
      <c r="AF692" s="9">
        <v>1.42589841700941</v>
      </c>
      <c r="AG692" s="9">
        <v>1.4355013078100201</v>
      </c>
      <c r="AH692" s="9">
        <v>1.4354695118415499</v>
      </c>
      <c r="AI692" s="9">
        <v>1.4358912794914001</v>
      </c>
      <c r="AJ692" s="9">
        <v>1.4411313246795101</v>
      </c>
      <c r="AK692" s="9">
        <v>1.44883969148407</v>
      </c>
    </row>
    <row r="693" spans="1:37" s="9" customFormat="1" x14ac:dyDescent="0.3">
      <c r="A693" s="13" t="str">
        <f t="shared" si="11"/>
        <v>SDGbaseTRA_UrbBAU_v6_3PQXciron</v>
      </c>
      <c r="B693" s="37" t="s">
        <v>220</v>
      </c>
      <c r="C693" s="8" t="s">
        <v>294</v>
      </c>
      <c r="D693" s="10" t="s">
        <v>120</v>
      </c>
      <c r="E693" s="9" t="s">
        <v>169</v>
      </c>
      <c r="F693" s="9">
        <v>1.2185849816788801</v>
      </c>
      <c r="G693" s="9">
        <v>1.3447461996082499</v>
      </c>
      <c r="H693" s="9">
        <v>1.36960823939356</v>
      </c>
      <c r="I693" s="9">
        <v>1.3955291439172199</v>
      </c>
      <c r="J693" s="9">
        <v>1.40288830337688</v>
      </c>
      <c r="K693" s="9">
        <v>1.40631770970877</v>
      </c>
      <c r="L693" s="9">
        <v>1.39831981272781</v>
      </c>
      <c r="M693" s="9">
        <v>1.3859240519332401</v>
      </c>
      <c r="N693" s="9">
        <v>1.37527275339001</v>
      </c>
      <c r="O693" s="9">
        <v>1.3377746189947901</v>
      </c>
      <c r="P693" s="9">
        <v>1.3314043002584199</v>
      </c>
      <c r="Q693" s="9">
        <v>1.3346651215049901</v>
      </c>
      <c r="R693" s="9">
        <v>1.3360703330149499</v>
      </c>
      <c r="S693" s="9">
        <v>1.33832357044707</v>
      </c>
      <c r="T693" s="9">
        <v>1.3410832822377401</v>
      </c>
      <c r="U693" s="9">
        <v>1.3421199371344801</v>
      </c>
      <c r="V693" s="9">
        <v>1.2856548586957799</v>
      </c>
      <c r="W693" s="9">
        <v>1.2829756433964099</v>
      </c>
      <c r="X693" s="9">
        <v>1.37579680671131</v>
      </c>
      <c r="Y693" s="9">
        <v>1.37433783423877</v>
      </c>
      <c r="Z693" s="9">
        <v>1.3734678122200901</v>
      </c>
      <c r="AA693" s="9">
        <v>1.37147037214931</v>
      </c>
      <c r="AB693" s="9">
        <v>1.3778138123839101</v>
      </c>
      <c r="AC693" s="9">
        <v>1.3849357619228799</v>
      </c>
      <c r="AD693" s="9">
        <v>1.3862050459295501</v>
      </c>
      <c r="AE693" s="9">
        <v>1.3860694886875899</v>
      </c>
      <c r="AF693" s="9">
        <v>1.38416472899811</v>
      </c>
      <c r="AG693" s="9">
        <v>1.3900706189950001</v>
      </c>
      <c r="AH693" s="9">
        <v>1.40678818199961</v>
      </c>
      <c r="AI693" s="9">
        <v>1.42795685201314</v>
      </c>
      <c r="AJ693" s="9">
        <v>1.44176386527616</v>
      </c>
      <c r="AK693" s="9">
        <v>1.4571645499761701</v>
      </c>
    </row>
    <row r="694" spans="1:37" s="9" customFormat="1" x14ac:dyDescent="0.3">
      <c r="A694" s="13" t="str">
        <f t="shared" si="11"/>
        <v>SDGbaseTRA_UrbBAU_v6_3PQXcnfrm</v>
      </c>
      <c r="B694" s="37" t="s">
        <v>220</v>
      </c>
      <c r="C694" s="8" t="s">
        <v>294</v>
      </c>
      <c r="D694" s="10" t="s">
        <v>120</v>
      </c>
      <c r="E694" s="9" t="s">
        <v>108</v>
      </c>
      <c r="F694" s="9">
        <v>1.2468797409207899</v>
      </c>
      <c r="G694" s="9">
        <v>1.29230459056493</v>
      </c>
      <c r="H694" s="9">
        <v>1.35235927526472</v>
      </c>
      <c r="I694" s="9">
        <v>1.41478641037955</v>
      </c>
      <c r="J694" s="9">
        <v>1.4487455267491001</v>
      </c>
      <c r="K694" s="9">
        <v>1.46852234841367</v>
      </c>
      <c r="L694" s="9">
        <v>1.46942246148527</v>
      </c>
      <c r="M694" s="9">
        <v>1.4277493953356</v>
      </c>
      <c r="N694" s="9">
        <v>1.4021836056907899</v>
      </c>
      <c r="O694" s="9">
        <v>1.3399917537039101</v>
      </c>
      <c r="P694" s="9">
        <v>1.3170277925660501</v>
      </c>
      <c r="Q694" s="9">
        <v>1.3119345076395099</v>
      </c>
      <c r="R694" s="9">
        <v>1.30877436367968</v>
      </c>
      <c r="S694" s="9">
        <v>1.3105682317604099</v>
      </c>
      <c r="T694" s="9">
        <v>1.31230048865784</v>
      </c>
      <c r="U694" s="9">
        <v>1.3092095415876199</v>
      </c>
      <c r="V694" s="9">
        <v>1.2805455064062601</v>
      </c>
      <c r="W694" s="9">
        <v>1.26337569692843</v>
      </c>
      <c r="X694" s="9">
        <v>1.2762423379866701</v>
      </c>
      <c r="Y694" s="9">
        <v>1.2750738723155499</v>
      </c>
      <c r="Z694" s="9">
        <v>1.2757354703708099</v>
      </c>
      <c r="AA694" s="9">
        <v>1.2738988631819601</v>
      </c>
      <c r="AB694" s="9">
        <v>1.3940449916053701</v>
      </c>
      <c r="AC694" s="9">
        <v>1.4648146423736801</v>
      </c>
      <c r="AD694" s="9">
        <v>1.4742031517440899</v>
      </c>
      <c r="AE694" s="9">
        <v>1.4691363287001999</v>
      </c>
      <c r="AF694" s="9">
        <v>1.46001133102923</v>
      </c>
      <c r="AG694" s="9">
        <v>1.4614605473367099</v>
      </c>
      <c r="AH694" s="9">
        <v>1.59076886878853</v>
      </c>
      <c r="AI694" s="9">
        <v>1.7102199652074099</v>
      </c>
      <c r="AJ694" s="9">
        <v>1.7635837853077001</v>
      </c>
      <c r="AK694" s="9">
        <v>1.8033734361726499</v>
      </c>
    </row>
    <row r="695" spans="1:37" s="9" customFormat="1" x14ac:dyDescent="0.3">
      <c r="A695" s="13" t="str">
        <f t="shared" si="11"/>
        <v>SDGbaseTRA_UrbBAU_v6_3PQXcmetp</v>
      </c>
      <c r="B695" s="37" t="s">
        <v>220</v>
      </c>
      <c r="C695" s="8" t="s">
        <v>294</v>
      </c>
      <c r="D695" s="10" t="s">
        <v>120</v>
      </c>
      <c r="E695" s="9" t="s">
        <v>109</v>
      </c>
      <c r="F695" s="9">
        <v>1.26807825699027</v>
      </c>
      <c r="G695" s="9">
        <v>1.3564981305470001</v>
      </c>
      <c r="H695" s="9">
        <v>1.3687163026115801</v>
      </c>
      <c r="I695" s="9">
        <v>1.3810089557898799</v>
      </c>
      <c r="J695" s="9">
        <v>1.382772333638</v>
      </c>
      <c r="K695" s="9">
        <v>1.38563936934499</v>
      </c>
      <c r="L695" s="9">
        <v>1.3856182730806701</v>
      </c>
      <c r="M695" s="9">
        <v>1.38138846384942</v>
      </c>
      <c r="N695" s="9">
        <v>1.37839537952911</v>
      </c>
      <c r="O695" s="9">
        <v>1.36098460391577</v>
      </c>
      <c r="P695" s="9">
        <v>1.35991377818215</v>
      </c>
      <c r="Q695" s="9">
        <v>1.36296223379728</v>
      </c>
      <c r="R695" s="9">
        <v>1.3648467838712</v>
      </c>
      <c r="S695" s="9">
        <v>1.36855149168876</v>
      </c>
      <c r="T695" s="9">
        <v>1.3719396913903501</v>
      </c>
      <c r="U695" s="9">
        <v>1.3748579316271601</v>
      </c>
      <c r="V695" s="9">
        <v>1.36216237563924</v>
      </c>
      <c r="W695" s="9">
        <v>1.3618244327900699</v>
      </c>
      <c r="X695" s="9">
        <v>1.3851082172757401</v>
      </c>
      <c r="Y695" s="9">
        <v>1.38430136227023</v>
      </c>
      <c r="Z695" s="9">
        <v>1.3834838690534501</v>
      </c>
      <c r="AA695" s="9">
        <v>1.38259372676183</v>
      </c>
      <c r="AB695" s="9">
        <v>1.3927070783793201</v>
      </c>
      <c r="AC695" s="9">
        <v>1.3999538857006799</v>
      </c>
      <c r="AD695" s="9">
        <v>1.4018824463149799</v>
      </c>
      <c r="AE695" s="9">
        <v>1.40237440374155</v>
      </c>
      <c r="AF695" s="9">
        <v>1.4020532702748001</v>
      </c>
      <c r="AG695" s="9">
        <v>1.4059009898742301</v>
      </c>
      <c r="AH695" s="9">
        <v>1.4145569252404899</v>
      </c>
      <c r="AI695" s="9">
        <v>1.42463600451439</v>
      </c>
      <c r="AJ695" s="9">
        <v>1.4303915700134</v>
      </c>
      <c r="AK695" s="9">
        <v>1.43632573730083</v>
      </c>
    </row>
    <row r="696" spans="1:37" s="9" customFormat="1" x14ac:dyDescent="0.3">
      <c r="A696" s="13" t="str">
        <f t="shared" si="11"/>
        <v>SDGbaseTRA_UrbBAU_v6_3PQXcmach</v>
      </c>
      <c r="B696" s="37" t="s">
        <v>220</v>
      </c>
      <c r="C696" s="8" t="s">
        <v>294</v>
      </c>
      <c r="D696" s="10" t="s">
        <v>120</v>
      </c>
      <c r="E696" s="9" t="s">
        <v>110</v>
      </c>
      <c r="F696" s="9">
        <v>1.12927017964911</v>
      </c>
      <c r="G696" s="9">
        <v>1.1735000169877901</v>
      </c>
      <c r="H696" s="9">
        <v>1.1866628043340299</v>
      </c>
      <c r="I696" s="9">
        <v>1.19617201155488</v>
      </c>
      <c r="J696" s="9">
        <v>1.1987514346739501</v>
      </c>
      <c r="K696" s="9">
        <v>1.20204806260287</v>
      </c>
      <c r="L696" s="9">
        <v>1.20355844409805</v>
      </c>
      <c r="M696" s="9">
        <v>1.2005952359733001</v>
      </c>
      <c r="N696" s="9">
        <v>1.19983632769798</v>
      </c>
      <c r="O696" s="9">
        <v>1.2042695540167501</v>
      </c>
      <c r="P696" s="9">
        <v>1.2075459676343501</v>
      </c>
      <c r="Q696" s="9">
        <v>1.21008102626072</v>
      </c>
      <c r="R696" s="9">
        <v>1.21000729215866</v>
      </c>
      <c r="S696" s="9">
        <v>1.21401973523799</v>
      </c>
      <c r="T696" s="9">
        <v>1.2175839555374699</v>
      </c>
      <c r="U696" s="9">
        <v>1.2207517117267399</v>
      </c>
      <c r="V696" s="9">
        <v>1.21810436406478</v>
      </c>
      <c r="W696" s="9">
        <v>1.2199939473546799</v>
      </c>
      <c r="X696" s="9">
        <v>1.2305765268993301</v>
      </c>
      <c r="Y696" s="9">
        <v>1.23068950208634</v>
      </c>
      <c r="Z696" s="9">
        <v>1.22997471777697</v>
      </c>
      <c r="AA696" s="9">
        <v>1.2304203894119801</v>
      </c>
      <c r="AB696" s="9">
        <v>1.25166612322877</v>
      </c>
      <c r="AC696" s="9">
        <v>1.26432483203055</v>
      </c>
      <c r="AD696" s="9">
        <v>1.2665358211017701</v>
      </c>
      <c r="AE696" s="9">
        <v>1.26592087690566</v>
      </c>
      <c r="AF696" s="9">
        <v>1.2645420364270401</v>
      </c>
      <c r="AG696" s="9">
        <v>1.2651076873259199</v>
      </c>
      <c r="AH696" s="9">
        <v>1.2836819865570099</v>
      </c>
      <c r="AI696" s="9">
        <v>1.30027619644504</v>
      </c>
      <c r="AJ696" s="9">
        <v>1.3074524711083499</v>
      </c>
      <c r="AK696" s="9">
        <v>1.31309886505995</v>
      </c>
    </row>
    <row r="697" spans="1:37" s="9" customFormat="1" x14ac:dyDescent="0.3">
      <c r="A697" s="13" t="str">
        <f t="shared" si="11"/>
        <v>SDGbaseTRA_UrbBAU_v6_3PQXcfcel</v>
      </c>
      <c r="B697" s="37" t="s">
        <v>220</v>
      </c>
      <c r="C697" s="8" t="s">
        <v>294</v>
      </c>
      <c r="D697" s="10" t="s">
        <v>120</v>
      </c>
      <c r="E697" s="9" t="s">
        <v>170</v>
      </c>
      <c r="F697" s="9">
        <v>0.99999999999994504</v>
      </c>
      <c r="G697" s="9">
        <v>1.02459662322482</v>
      </c>
      <c r="H697" s="9">
        <v>1.0381482350654301</v>
      </c>
      <c r="I697" s="9">
        <v>1.0351635055489301</v>
      </c>
      <c r="J697" s="9">
        <v>1.03640378222681</v>
      </c>
      <c r="K697" s="9">
        <v>1.03888751992896</v>
      </c>
      <c r="L697" s="9">
        <v>1.04215487898768</v>
      </c>
      <c r="M697" s="9">
        <v>1.0480607325592299</v>
      </c>
      <c r="N697" s="9">
        <v>1.05321005805288</v>
      </c>
      <c r="O697" s="9">
        <v>1.08906504204096</v>
      </c>
      <c r="P697" s="9">
        <v>1.09823512126344</v>
      </c>
      <c r="Q697" s="9">
        <v>1.10034105401365</v>
      </c>
      <c r="R697" s="9">
        <v>1.09919827590479</v>
      </c>
      <c r="S697" s="9">
        <v>1.1005996288374</v>
      </c>
      <c r="T697" s="9">
        <v>1.1028158120653</v>
      </c>
      <c r="U697" s="9">
        <v>1.1051466112336901</v>
      </c>
      <c r="V697" s="9">
        <v>1.1054481477554801</v>
      </c>
      <c r="W697" s="9">
        <v>1.1072835519039299</v>
      </c>
      <c r="X697" s="9">
        <v>1.1106205726260701</v>
      </c>
      <c r="Y697" s="9">
        <v>1.1102659197453399</v>
      </c>
      <c r="Z697" s="9">
        <v>1.10831857160627</v>
      </c>
      <c r="AA697" s="9">
        <v>1.10921018559403</v>
      </c>
      <c r="AB697" s="9">
        <v>1.1166825186362399</v>
      </c>
      <c r="AC697" s="9">
        <v>1.12021427657372</v>
      </c>
      <c r="AD697" s="9">
        <v>1.1213277769108601</v>
      </c>
      <c r="AE697" s="9">
        <v>1.1210777807229899</v>
      </c>
      <c r="AF697" s="9">
        <v>1.12068247738265</v>
      </c>
      <c r="AG697" s="9">
        <v>1.1194241165419501</v>
      </c>
      <c r="AH697" s="9">
        <v>1.1157162463445101</v>
      </c>
      <c r="AI697" s="9">
        <v>1.1056265435046999</v>
      </c>
      <c r="AJ697" s="9">
        <v>1.0981738235962399</v>
      </c>
      <c r="AK697" s="9">
        <v>1.09107301862273</v>
      </c>
    </row>
    <row r="698" spans="1:37" s="9" customFormat="1" x14ac:dyDescent="0.3">
      <c r="A698" s="13" t="str">
        <f t="shared" si="11"/>
        <v>SDGbaseTRA_UrbBAU_v6_3PQXcelct</v>
      </c>
      <c r="B698" s="37" t="s">
        <v>220</v>
      </c>
      <c r="C698" s="8" t="s">
        <v>294</v>
      </c>
      <c r="D698" s="10" t="s">
        <v>120</v>
      </c>
      <c r="E698" s="9" t="s">
        <v>171</v>
      </c>
      <c r="F698" s="9">
        <v>0.99999999999994504</v>
      </c>
      <c r="G698" s="9">
        <v>1.02459662322482</v>
      </c>
      <c r="H698" s="9">
        <v>1.0381482350654301</v>
      </c>
      <c r="I698" s="9">
        <v>1.0351635055489301</v>
      </c>
      <c r="J698" s="9">
        <v>1.03640378222681</v>
      </c>
      <c r="K698" s="9">
        <v>1.03888751992896</v>
      </c>
      <c r="L698" s="9">
        <v>1.04215487898768</v>
      </c>
      <c r="M698" s="9">
        <v>1.0480607325592299</v>
      </c>
      <c r="N698" s="9">
        <v>1.05321005805288</v>
      </c>
      <c r="O698" s="9">
        <v>1.08906504204096</v>
      </c>
      <c r="P698" s="9">
        <v>1.09823512126344</v>
      </c>
      <c r="Q698" s="9">
        <v>1.10034105401365</v>
      </c>
      <c r="R698" s="9">
        <v>1.09919827590479</v>
      </c>
      <c r="S698" s="9">
        <v>1.1005996288374</v>
      </c>
      <c r="T698" s="9">
        <v>1.1028158120653</v>
      </c>
      <c r="U698" s="9">
        <v>1.1051466112336901</v>
      </c>
      <c r="V698" s="9">
        <v>1.1054481477554801</v>
      </c>
      <c r="W698" s="9">
        <v>1.1072835519039299</v>
      </c>
      <c r="X698" s="9">
        <v>1.1106205726260701</v>
      </c>
      <c r="Y698" s="9">
        <v>1.1102659197453399</v>
      </c>
      <c r="Z698" s="9">
        <v>1.10831857160627</v>
      </c>
      <c r="AA698" s="9">
        <v>1.10921018559403</v>
      </c>
      <c r="AB698" s="9">
        <v>1.1166825186362399</v>
      </c>
      <c r="AC698" s="9">
        <v>1.12021427657372</v>
      </c>
      <c r="AD698" s="9">
        <v>1.1213277769108601</v>
      </c>
      <c r="AE698" s="9">
        <v>1.1210777807229899</v>
      </c>
      <c r="AF698" s="9">
        <v>1.12068247738265</v>
      </c>
      <c r="AG698" s="9">
        <v>1.1194241165419501</v>
      </c>
      <c r="AH698" s="9">
        <v>1.1157162463445101</v>
      </c>
      <c r="AI698" s="9">
        <v>1.1056265435046999</v>
      </c>
      <c r="AJ698" s="9">
        <v>1.0981738235962399</v>
      </c>
      <c r="AK698" s="9">
        <v>1.09107301862273</v>
      </c>
    </row>
    <row r="699" spans="1:37" s="9" customFormat="1" x14ac:dyDescent="0.3">
      <c r="A699" s="13" t="str">
        <f t="shared" si="11"/>
        <v>SDGbaseTRA_UrbBAU_v6_3PQXcemch</v>
      </c>
      <c r="B699" s="37" t="s">
        <v>220</v>
      </c>
      <c r="C699" s="8" t="s">
        <v>294</v>
      </c>
      <c r="D699" s="10" t="s">
        <v>120</v>
      </c>
      <c r="E699" s="9" t="s">
        <v>111</v>
      </c>
      <c r="F699" s="9">
        <v>1.24867234600578</v>
      </c>
      <c r="G699" s="9">
        <v>1.27748436012324</v>
      </c>
      <c r="H699" s="9">
        <v>1.29476409907112</v>
      </c>
      <c r="I699" s="9">
        <v>1.3059311201644901</v>
      </c>
      <c r="J699" s="9">
        <v>1.31076868181748</v>
      </c>
      <c r="K699" s="9">
        <v>1.3151067567291601</v>
      </c>
      <c r="L699" s="9">
        <v>1.3170375070245099</v>
      </c>
      <c r="M699" s="9">
        <v>1.3129532447780601</v>
      </c>
      <c r="N699" s="9">
        <v>1.3118634610050199</v>
      </c>
      <c r="O699" s="9">
        <v>1.3145074928093301</v>
      </c>
      <c r="P699" s="9">
        <v>1.31790573537212</v>
      </c>
      <c r="Q699" s="9">
        <v>1.3212629148742601</v>
      </c>
      <c r="R699" s="9">
        <v>1.3227754500967599</v>
      </c>
      <c r="S699" s="9">
        <v>1.3264911094562599</v>
      </c>
      <c r="T699" s="9">
        <v>1.3298849907374799</v>
      </c>
      <c r="U699" s="9">
        <v>1.3326533016801201</v>
      </c>
      <c r="V699" s="9">
        <v>1.3301488045118901</v>
      </c>
      <c r="W699" s="9">
        <v>1.33082449391008</v>
      </c>
      <c r="X699" s="9">
        <v>1.3382776030817001</v>
      </c>
      <c r="Y699" s="9">
        <v>1.3384006516382301</v>
      </c>
      <c r="Z699" s="9">
        <v>1.3377698667551701</v>
      </c>
      <c r="AA699" s="9">
        <v>1.33820787744077</v>
      </c>
      <c r="AB699" s="9">
        <v>1.3647922517933</v>
      </c>
      <c r="AC699" s="9">
        <v>1.3804073853214101</v>
      </c>
      <c r="AD699" s="9">
        <v>1.3827132884151101</v>
      </c>
      <c r="AE699" s="9">
        <v>1.3815297182780799</v>
      </c>
      <c r="AF699" s="9">
        <v>1.3793917606966299</v>
      </c>
      <c r="AG699" s="9">
        <v>1.376660432687</v>
      </c>
      <c r="AH699" s="9">
        <v>1.3976331309807899</v>
      </c>
      <c r="AI699" s="9">
        <v>1.41470340529696</v>
      </c>
      <c r="AJ699" s="9">
        <v>1.41998896589277</v>
      </c>
      <c r="AK699" s="9">
        <v>1.4250832987777999</v>
      </c>
    </row>
    <row r="700" spans="1:37" s="9" customFormat="1" x14ac:dyDescent="0.3">
      <c r="A700" s="13" t="str">
        <f t="shared" si="11"/>
        <v>SDGbaseTRA_UrbBAU_v6_3PQXcsequ</v>
      </c>
      <c r="B700" s="37" t="s">
        <v>220</v>
      </c>
      <c r="C700" s="8" t="s">
        <v>294</v>
      </c>
      <c r="D700" s="10" t="s">
        <v>120</v>
      </c>
      <c r="E700" s="9" t="s">
        <v>112</v>
      </c>
      <c r="F700" s="9">
        <v>1.1538066119605499</v>
      </c>
      <c r="G700" s="9">
        <v>1.1669068237867399</v>
      </c>
      <c r="H700" s="9">
        <v>1.1805560892637399</v>
      </c>
      <c r="I700" s="9">
        <v>1.1852414522025001</v>
      </c>
      <c r="J700" s="9">
        <v>1.1885876838026499</v>
      </c>
      <c r="K700" s="9">
        <v>1.1922698329726</v>
      </c>
      <c r="L700" s="9">
        <v>1.1950896571226699</v>
      </c>
      <c r="M700" s="9">
        <v>1.1953738199013</v>
      </c>
      <c r="N700" s="9">
        <v>1.1972798525659401</v>
      </c>
      <c r="O700" s="9">
        <v>1.2160902773329401</v>
      </c>
      <c r="P700" s="9">
        <v>1.2227051361736301</v>
      </c>
      <c r="Q700" s="9">
        <v>1.22576171930148</v>
      </c>
      <c r="R700" s="9">
        <v>1.2263786052835799</v>
      </c>
      <c r="S700" s="9">
        <v>1.2298105979293099</v>
      </c>
      <c r="T700" s="9">
        <v>1.23318178096183</v>
      </c>
      <c r="U700" s="9">
        <v>1.23623501595083</v>
      </c>
      <c r="V700" s="9">
        <v>1.2381190937033</v>
      </c>
      <c r="W700" s="9">
        <v>1.2406485599053101</v>
      </c>
      <c r="X700" s="9">
        <v>1.24429630609344</v>
      </c>
      <c r="Y700" s="9">
        <v>1.2446516029538699</v>
      </c>
      <c r="Z700" s="9">
        <v>1.2437329305772</v>
      </c>
      <c r="AA700" s="9">
        <v>1.2447016267755899</v>
      </c>
      <c r="AB700" s="9">
        <v>1.26523533323993</v>
      </c>
      <c r="AC700" s="9">
        <v>1.2771195420730199</v>
      </c>
      <c r="AD700" s="9">
        <v>1.27946025932193</v>
      </c>
      <c r="AE700" s="9">
        <v>1.2789659803054301</v>
      </c>
      <c r="AF700" s="9">
        <v>1.27783990877953</v>
      </c>
      <c r="AG700" s="9">
        <v>1.27674233841919</v>
      </c>
      <c r="AH700" s="9">
        <v>1.2914803516903799</v>
      </c>
      <c r="AI700" s="9">
        <v>1.30125009668785</v>
      </c>
      <c r="AJ700" s="9">
        <v>1.3036195488796301</v>
      </c>
      <c r="AK700" s="9">
        <v>1.3044896524013101</v>
      </c>
    </row>
    <row r="701" spans="1:37" s="9" customFormat="1" x14ac:dyDescent="0.3">
      <c r="A701" s="13" t="str">
        <f t="shared" si="11"/>
        <v>SDGbaseTRA_UrbBAU_v6_3PQXcvehi</v>
      </c>
      <c r="B701" s="37" t="s">
        <v>220</v>
      </c>
      <c r="C701" s="8" t="s">
        <v>294</v>
      </c>
      <c r="D701" s="10" t="s">
        <v>120</v>
      </c>
      <c r="E701" s="9" t="s">
        <v>113</v>
      </c>
      <c r="F701" s="9">
        <v>1.2697466300101301</v>
      </c>
      <c r="G701" s="9">
        <v>1.2917111519069</v>
      </c>
      <c r="H701" s="9">
        <v>1.3084122833052501</v>
      </c>
      <c r="I701" s="9">
        <v>1.32219851092563</v>
      </c>
      <c r="J701" s="9">
        <v>1.32806794266407</v>
      </c>
      <c r="K701" s="9">
        <v>1.33308039156333</v>
      </c>
      <c r="L701" s="9">
        <v>1.3348837865232701</v>
      </c>
      <c r="M701" s="9">
        <v>1.3281321441398899</v>
      </c>
      <c r="N701" s="9">
        <v>1.3257883391283301</v>
      </c>
      <c r="O701" s="9">
        <v>1.3232636194643901</v>
      </c>
      <c r="P701" s="9">
        <v>1.3265613445495501</v>
      </c>
      <c r="Q701" s="9">
        <v>1.3306737069683201</v>
      </c>
      <c r="R701" s="9">
        <v>1.3336416443268699</v>
      </c>
      <c r="S701" s="9">
        <v>1.3386366187663701</v>
      </c>
      <c r="T701" s="9">
        <v>1.34273705201217</v>
      </c>
      <c r="U701" s="9">
        <v>1.34610640130262</v>
      </c>
      <c r="V701" s="9">
        <v>1.3452297868791401</v>
      </c>
      <c r="W701" s="9">
        <v>1.34705925380078</v>
      </c>
      <c r="X701" s="9">
        <v>1.3548893993223099</v>
      </c>
      <c r="Y701" s="9">
        <v>1.38099868414598</v>
      </c>
      <c r="Z701" s="9">
        <v>1.4081380415231299</v>
      </c>
      <c r="AA701" s="9">
        <v>1.43520185510729</v>
      </c>
      <c r="AB701" s="9">
        <v>1.47415718527022</v>
      </c>
      <c r="AC701" s="9">
        <v>1.4994757858841099</v>
      </c>
      <c r="AD701" s="9">
        <v>1.5068896070117399</v>
      </c>
      <c r="AE701" s="9">
        <v>1.5086202440549099</v>
      </c>
      <c r="AF701" s="9">
        <v>1.5086374907675599</v>
      </c>
      <c r="AG701" s="9">
        <v>1.5050548345836601</v>
      </c>
      <c r="AH701" s="9">
        <v>1.5345207904773399</v>
      </c>
      <c r="AI701" s="9">
        <v>1.56523071208886</v>
      </c>
      <c r="AJ701" s="9">
        <v>1.57973099442385</v>
      </c>
      <c r="AK701" s="9">
        <v>1.59012008166846</v>
      </c>
    </row>
    <row r="702" spans="1:37" s="9" customFormat="1" x14ac:dyDescent="0.3">
      <c r="A702" s="13" t="str">
        <f t="shared" si="11"/>
        <v>SDGbaseTRA_UrbBAU_v6_3PQXctequ</v>
      </c>
      <c r="B702" s="37" t="s">
        <v>220</v>
      </c>
      <c r="C702" s="8" t="s">
        <v>294</v>
      </c>
      <c r="D702" s="10" t="s">
        <v>120</v>
      </c>
      <c r="E702" s="9" t="s">
        <v>114</v>
      </c>
      <c r="F702" s="9">
        <v>1.08451739466165</v>
      </c>
      <c r="G702" s="9">
        <v>1.1380086382966199</v>
      </c>
      <c r="H702" s="9">
        <v>1.1494345493848099</v>
      </c>
      <c r="I702" s="9">
        <v>1.1654998628765301</v>
      </c>
      <c r="J702" s="9">
        <v>1.1705264577219801</v>
      </c>
      <c r="K702" s="9">
        <v>1.17564878040441</v>
      </c>
      <c r="L702" s="9">
        <v>1.17745209131027</v>
      </c>
      <c r="M702" s="9">
        <v>1.1681383323733501</v>
      </c>
      <c r="N702" s="9">
        <v>1.1637053800947601</v>
      </c>
      <c r="O702" s="9">
        <v>1.1462749647535</v>
      </c>
      <c r="P702" s="9">
        <v>1.14431189762409</v>
      </c>
      <c r="Q702" s="9">
        <v>1.1460833313744001</v>
      </c>
      <c r="R702" s="9">
        <v>1.14919322765626</v>
      </c>
      <c r="S702" s="9">
        <v>1.1546497764762</v>
      </c>
      <c r="T702" s="9">
        <v>1.15868667026593</v>
      </c>
      <c r="U702" s="9">
        <v>1.16233661096942</v>
      </c>
      <c r="V702" s="9">
        <v>1.1614230644152099</v>
      </c>
      <c r="W702" s="9">
        <v>1.1637721071384499</v>
      </c>
      <c r="X702" s="9">
        <v>1.17390624858676</v>
      </c>
      <c r="Y702" s="9">
        <v>1.1771324404663801</v>
      </c>
      <c r="Z702" s="9">
        <v>1.18037369171697</v>
      </c>
      <c r="AA702" s="9">
        <v>1.18337740627993</v>
      </c>
      <c r="AB702" s="9">
        <v>1.22143099134958</v>
      </c>
      <c r="AC702" s="9">
        <v>1.24407868446915</v>
      </c>
      <c r="AD702" s="9">
        <v>1.2475066858800099</v>
      </c>
      <c r="AE702" s="9">
        <v>1.2463624246377201</v>
      </c>
      <c r="AF702" s="9">
        <v>1.24401828769425</v>
      </c>
      <c r="AG702" s="9">
        <v>1.2459533487649199</v>
      </c>
      <c r="AH702" s="9">
        <v>1.28354606179282</v>
      </c>
      <c r="AI702" s="9">
        <v>1.3211870967566901</v>
      </c>
      <c r="AJ702" s="9">
        <v>1.33869374556622</v>
      </c>
      <c r="AK702" s="9">
        <v>1.3525006011798999</v>
      </c>
    </row>
    <row r="703" spans="1:37" s="9" customFormat="1" x14ac:dyDescent="0.3">
      <c r="A703" s="13" t="str">
        <f t="shared" si="11"/>
        <v>SDGbaseTRA_UrbBAU_v6_3PQXcfurn</v>
      </c>
      <c r="B703" s="37" t="s">
        <v>220</v>
      </c>
      <c r="C703" s="8" t="s">
        <v>294</v>
      </c>
      <c r="D703" s="10" t="s">
        <v>120</v>
      </c>
      <c r="E703" s="9" t="s">
        <v>115</v>
      </c>
      <c r="F703" s="9">
        <v>1.3153729048665299</v>
      </c>
      <c r="G703" s="9">
        <v>1.36875079316564</v>
      </c>
      <c r="H703" s="9">
        <v>1.36914915033999</v>
      </c>
      <c r="I703" s="9">
        <v>1.3744171005685999</v>
      </c>
      <c r="J703" s="9">
        <v>1.3710498525871799</v>
      </c>
      <c r="K703" s="9">
        <v>1.3705836838051899</v>
      </c>
      <c r="L703" s="9">
        <v>1.3710470433617199</v>
      </c>
      <c r="M703" s="9">
        <v>1.37231901753355</v>
      </c>
      <c r="N703" s="9">
        <v>1.37324673131849</v>
      </c>
      <c r="O703" s="9">
        <v>1.3662691315609199</v>
      </c>
      <c r="P703" s="9">
        <v>1.3680494369780001</v>
      </c>
      <c r="Q703" s="9">
        <v>1.37123366881605</v>
      </c>
      <c r="R703" s="9">
        <v>1.37015671548065</v>
      </c>
      <c r="S703" s="9">
        <v>1.37439206186731</v>
      </c>
      <c r="T703" s="9">
        <v>1.3781257341247199</v>
      </c>
      <c r="U703" s="9">
        <v>1.3819492249229399</v>
      </c>
      <c r="V703" s="9">
        <v>1.38336287039531</v>
      </c>
      <c r="W703" s="9">
        <v>1.3856754221230101</v>
      </c>
      <c r="X703" s="9">
        <v>1.39080810830596</v>
      </c>
      <c r="Y703" s="9">
        <v>1.3912220509970299</v>
      </c>
      <c r="Z703" s="9">
        <v>1.39120607753653</v>
      </c>
      <c r="AA703" s="9">
        <v>1.39126244211193</v>
      </c>
      <c r="AB703" s="9">
        <v>1.38860202789724</v>
      </c>
      <c r="AC703" s="9">
        <v>1.3880694149041699</v>
      </c>
      <c r="AD703" s="9">
        <v>1.3892819101748799</v>
      </c>
      <c r="AE703" s="9">
        <v>1.39082729593621</v>
      </c>
      <c r="AF703" s="9">
        <v>1.3922417056937999</v>
      </c>
      <c r="AG703" s="9">
        <v>1.3941210348752899</v>
      </c>
      <c r="AH703" s="9">
        <v>1.38857168932215</v>
      </c>
      <c r="AI703" s="9">
        <v>1.3844081733033999</v>
      </c>
      <c r="AJ703" s="9">
        <v>1.3833805774647501</v>
      </c>
      <c r="AK703" s="9">
        <v>1.3834792407518</v>
      </c>
    </row>
    <row r="704" spans="1:37" s="9" customFormat="1" x14ac:dyDescent="0.3">
      <c r="A704" s="13" t="str">
        <f t="shared" si="11"/>
        <v>SDGbaseTRA_UrbBAU_v6_3PQXcoman</v>
      </c>
      <c r="B704" s="37" t="s">
        <v>220</v>
      </c>
      <c r="C704" s="8" t="s">
        <v>294</v>
      </c>
      <c r="D704" s="10" t="s">
        <v>120</v>
      </c>
      <c r="E704" s="9" t="s">
        <v>116</v>
      </c>
      <c r="F704" s="9">
        <v>1.20409156687984</v>
      </c>
      <c r="G704" s="9">
        <v>1.25131979630479</v>
      </c>
      <c r="H704" s="9">
        <v>1.2462953104527501</v>
      </c>
      <c r="I704" s="9">
        <v>1.24021184891053</v>
      </c>
      <c r="J704" s="9">
        <v>1.2384121953218501</v>
      </c>
      <c r="K704" s="9">
        <v>1.2368022114372601</v>
      </c>
      <c r="L704" s="9">
        <v>1.23545705490015</v>
      </c>
      <c r="M704" s="9">
        <v>1.23592562586142</v>
      </c>
      <c r="N704" s="9">
        <v>1.23440480117611</v>
      </c>
      <c r="O704" s="9">
        <v>1.24976967808291</v>
      </c>
      <c r="P704" s="9">
        <v>1.2447892670124401</v>
      </c>
      <c r="Q704" s="9">
        <v>1.23775157353469</v>
      </c>
      <c r="R704" s="9">
        <v>1.23065896418091</v>
      </c>
      <c r="S704" s="9">
        <v>1.2294495103007901</v>
      </c>
      <c r="T704" s="9">
        <v>1.22959441380428</v>
      </c>
      <c r="U704" s="9">
        <v>1.22832544627044</v>
      </c>
      <c r="V704" s="9">
        <v>1.2281079604670899</v>
      </c>
      <c r="W704" s="9">
        <v>1.22965979342971</v>
      </c>
      <c r="X704" s="9">
        <v>1.23203078200225</v>
      </c>
      <c r="Y704" s="9">
        <v>1.23193800000891</v>
      </c>
      <c r="Z704" s="9">
        <v>1.2312657721557101</v>
      </c>
      <c r="AA704" s="9">
        <v>1.2328397074864601</v>
      </c>
      <c r="AB704" s="9">
        <v>1.23643656353926</v>
      </c>
      <c r="AC704" s="9">
        <v>1.23988977604562</v>
      </c>
      <c r="AD704" s="9">
        <v>1.24333385682177</v>
      </c>
      <c r="AE704" s="9">
        <v>1.2460950529951</v>
      </c>
      <c r="AF704" s="9">
        <v>1.2492929491654099</v>
      </c>
      <c r="AG704" s="9">
        <v>1.25206928946697</v>
      </c>
      <c r="AH704" s="9">
        <v>1.2594350257404401</v>
      </c>
      <c r="AI704" s="9">
        <v>1.2650792874918699</v>
      </c>
      <c r="AJ704" s="9">
        <v>1.2720117451783299</v>
      </c>
      <c r="AK704" s="9">
        <v>1.2796563644163601</v>
      </c>
    </row>
    <row r="705" spans="1:37" s="9" customFormat="1" x14ac:dyDescent="0.3">
      <c r="A705" s="13" t="str">
        <f t="shared" si="11"/>
        <v>SDGbaseTRA_UrbBAU_v6_3PQXcelec</v>
      </c>
      <c r="B705" s="37" t="s">
        <v>220</v>
      </c>
      <c r="C705" s="8" t="s">
        <v>294</v>
      </c>
      <c r="D705" s="10" t="s">
        <v>120</v>
      </c>
      <c r="E705" s="9" t="s">
        <v>172</v>
      </c>
      <c r="F705" s="9">
        <v>0.35515715847666401</v>
      </c>
      <c r="G705" s="9">
        <v>0.36156187679484603</v>
      </c>
      <c r="H705" s="9">
        <v>0.33267324188728198</v>
      </c>
      <c r="I705" s="9">
        <v>0.33181390004190298</v>
      </c>
      <c r="J705" s="9">
        <v>0.33621809433677902</v>
      </c>
      <c r="K705" s="9">
        <v>0.34087364483113097</v>
      </c>
      <c r="L705" s="9">
        <v>0.343419871735201</v>
      </c>
      <c r="M705" s="9">
        <v>0.33961341031716602</v>
      </c>
      <c r="N705" s="9">
        <v>0.33365711497404699</v>
      </c>
      <c r="O705" s="9">
        <v>0.33274859044699001</v>
      </c>
      <c r="P705" s="9">
        <v>0.331855241545357</v>
      </c>
      <c r="Q705" s="9">
        <v>0.33483812490549397</v>
      </c>
      <c r="R705" s="9">
        <v>0.33970351388240699</v>
      </c>
      <c r="S705" s="9">
        <v>0.34117823713357798</v>
      </c>
      <c r="T705" s="9">
        <v>0.34354106783586902</v>
      </c>
      <c r="U705" s="9">
        <v>0.34463173233903999</v>
      </c>
      <c r="V705" s="9">
        <v>0.34490236662986401</v>
      </c>
      <c r="W705" s="9">
        <v>0.34570922209754901</v>
      </c>
      <c r="X705" s="9">
        <v>0.34306604999983598</v>
      </c>
      <c r="Y705" s="9">
        <v>0.34447674996037903</v>
      </c>
      <c r="Z705" s="9">
        <v>0.34607574947137598</v>
      </c>
      <c r="AA705" s="9">
        <v>0.34766151807531498</v>
      </c>
      <c r="AB705" s="9">
        <v>0.350089648503562</v>
      </c>
      <c r="AC705" s="9">
        <v>0.35388513678554701</v>
      </c>
      <c r="AD705" s="9">
        <v>0.35739647912623701</v>
      </c>
      <c r="AE705" s="9">
        <v>0.36005172338136898</v>
      </c>
      <c r="AF705" s="9">
        <v>0.36250245168001199</v>
      </c>
      <c r="AG705" s="9">
        <v>0.38235341328577699</v>
      </c>
      <c r="AH705" s="9">
        <v>0.397293740584794</v>
      </c>
      <c r="AI705" s="9">
        <v>0.41978337329543303</v>
      </c>
      <c r="AJ705" s="9">
        <v>0.44015834781410801</v>
      </c>
      <c r="AK705" s="9">
        <v>0.45739183108051901</v>
      </c>
    </row>
    <row r="706" spans="1:37" s="9" customFormat="1" x14ac:dyDescent="0.3">
      <c r="A706" s="13" t="str">
        <f t="shared" si="11"/>
        <v>SDGbaseTRA_UrbBAU_v6_3PQXcwatr</v>
      </c>
      <c r="B706" s="37" t="s">
        <v>220</v>
      </c>
      <c r="C706" s="8" t="s">
        <v>294</v>
      </c>
      <c r="D706" s="10" t="s">
        <v>120</v>
      </c>
      <c r="E706" s="9" t="s">
        <v>173</v>
      </c>
      <c r="F706" s="9">
        <v>1.0475553820608301</v>
      </c>
      <c r="G706" s="9">
        <v>0.93920726697136203</v>
      </c>
      <c r="H706" s="9">
        <v>0.954259984778143</v>
      </c>
      <c r="I706" s="9">
        <v>0.95760955251651603</v>
      </c>
      <c r="J706" s="9">
        <v>0.96778058297116798</v>
      </c>
      <c r="K706" s="9">
        <v>0.975058651584787</v>
      </c>
      <c r="L706" s="9">
        <v>0.97893277281596702</v>
      </c>
      <c r="M706" s="9">
        <v>0.97984676329666498</v>
      </c>
      <c r="N706" s="9">
        <v>0.97854206857345105</v>
      </c>
      <c r="O706" s="9">
        <v>0.97596434724577596</v>
      </c>
      <c r="P706" s="9">
        <v>0.97726202844880905</v>
      </c>
      <c r="Q706" s="9">
        <v>0.98019754647358204</v>
      </c>
      <c r="R706" s="9">
        <v>0.99102575323374298</v>
      </c>
      <c r="S706" s="9">
        <v>0.99642199012147203</v>
      </c>
      <c r="T706" s="9">
        <v>1.0010301875795</v>
      </c>
      <c r="U706" s="9">
        <v>1.0001963280041199</v>
      </c>
      <c r="V706" s="9">
        <v>1.0017866708455401</v>
      </c>
      <c r="W706" s="9">
        <v>1.00430764910064</v>
      </c>
      <c r="X706" s="9">
        <v>1.00606664788832</v>
      </c>
      <c r="Y706" s="9">
        <v>1.0051569906337601</v>
      </c>
      <c r="Z706" s="9">
        <v>1.0049129536738499</v>
      </c>
      <c r="AA706" s="9">
        <v>1.0044450899855499</v>
      </c>
      <c r="AB706" s="9">
        <v>1.0106384524819301</v>
      </c>
      <c r="AC706" s="9">
        <v>1.01421994391151</v>
      </c>
      <c r="AD706" s="9">
        <v>1.01870028054753</v>
      </c>
      <c r="AE706" s="9">
        <v>1.0220485326717299</v>
      </c>
      <c r="AF706" s="9">
        <v>1.0255305629820599</v>
      </c>
      <c r="AG706" s="9">
        <v>1.02759102865065</v>
      </c>
      <c r="AH706" s="9">
        <v>1.04203520023581</v>
      </c>
      <c r="AI706" s="9">
        <v>1.0532117468106399</v>
      </c>
      <c r="AJ706" s="9">
        <v>1.05964517718666</v>
      </c>
      <c r="AK706" s="9">
        <v>1.06441772189351</v>
      </c>
    </row>
    <row r="707" spans="1:37" s="9" customFormat="1" x14ac:dyDescent="0.3">
      <c r="A707" s="13" t="str">
        <f t="shared" si="11"/>
        <v>SDGbaseTRA_UrbBAU_v6_3PQXccons</v>
      </c>
      <c r="B707" s="37" t="s">
        <v>220</v>
      </c>
      <c r="C707" s="8" t="s">
        <v>294</v>
      </c>
      <c r="D707" s="10" t="s">
        <v>120</v>
      </c>
      <c r="E707" s="9" t="s">
        <v>117</v>
      </c>
      <c r="F707" s="9">
        <v>1.0066853345789299</v>
      </c>
      <c r="G707" s="9">
        <v>1.0668731328582901</v>
      </c>
      <c r="H707" s="9">
        <v>1.0589251201471299</v>
      </c>
      <c r="I707" s="9">
        <v>1.06938266415987</v>
      </c>
      <c r="J707" s="9">
        <v>1.06020283587445</v>
      </c>
      <c r="K707" s="9">
        <v>1.0565787354393299</v>
      </c>
      <c r="L707" s="9">
        <v>1.0544782125499199</v>
      </c>
      <c r="M707" s="9">
        <v>1.05381098498968</v>
      </c>
      <c r="N707" s="9">
        <v>1.0529364959835199</v>
      </c>
      <c r="O707" s="9">
        <v>1.0458100427796899</v>
      </c>
      <c r="P707" s="9">
        <v>1.04583255349402</v>
      </c>
      <c r="Q707" s="9">
        <v>1.0475795642425201</v>
      </c>
      <c r="R707" s="9">
        <v>1.0382845240585501</v>
      </c>
      <c r="S707" s="9">
        <v>1.04521352227595</v>
      </c>
      <c r="T707" s="9">
        <v>1.05036814709128</v>
      </c>
      <c r="U707" s="9">
        <v>1.0543595036326301</v>
      </c>
      <c r="V707" s="9">
        <v>1.05572753121625</v>
      </c>
      <c r="W707" s="9">
        <v>1.05799200826316</v>
      </c>
      <c r="X707" s="9">
        <v>1.06369152255572</v>
      </c>
      <c r="Y707" s="9">
        <v>1.0640099523286799</v>
      </c>
      <c r="Z707" s="9">
        <v>1.06458949648477</v>
      </c>
      <c r="AA707" s="9">
        <v>1.0642253592783599</v>
      </c>
      <c r="AB707" s="9">
        <v>1.06098043132582</v>
      </c>
      <c r="AC707" s="9">
        <v>1.0604976749108099</v>
      </c>
      <c r="AD707" s="9">
        <v>1.06229805428005</v>
      </c>
      <c r="AE707" s="9">
        <v>1.06438872978066</v>
      </c>
      <c r="AF707" s="9">
        <v>1.0661205787816601</v>
      </c>
      <c r="AG707" s="9">
        <v>1.0683099762760799</v>
      </c>
      <c r="AH707" s="9">
        <v>1.0673258649733199</v>
      </c>
      <c r="AI707" s="9">
        <v>1.06673238132945</v>
      </c>
      <c r="AJ707" s="9">
        <v>1.0678193837943</v>
      </c>
      <c r="AK707" s="9">
        <v>1.0696456967161101</v>
      </c>
    </row>
    <row r="708" spans="1:37" s="9" customFormat="1" x14ac:dyDescent="0.3">
      <c r="A708" s="13" t="str">
        <f t="shared" si="11"/>
        <v>SDGbaseTRA_UrbBAU_v6_3PQXctrad</v>
      </c>
      <c r="B708" s="37" t="s">
        <v>220</v>
      </c>
      <c r="C708" s="8" t="s">
        <v>294</v>
      </c>
      <c r="D708" s="10" t="s">
        <v>120</v>
      </c>
      <c r="E708" s="9" t="s">
        <v>174</v>
      </c>
      <c r="F708" s="9">
        <v>1.00131749317995</v>
      </c>
      <c r="G708" s="9">
        <v>1.0100415941380601</v>
      </c>
      <c r="H708" s="9">
        <v>1.01306200894388</v>
      </c>
      <c r="I708" s="9">
        <v>1.01939251037297</v>
      </c>
      <c r="J708" s="9">
        <v>1.01467928523636</v>
      </c>
      <c r="K708" s="9">
        <v>1.0133901678571999</v>
      </c>
      <c r="L708" s="9">
        <v>1.01321047206764</v>
      </c>
      <c r="M708" s="9">
        <v>1.0149288094101601</v>
      </c>
      <c r="N708" s="9">
        <v>1.01545336961902</v>
      </c>
      <c r="O708" s="9">
        <v>0.98853538372808203</v>
      </c>
      <c r="P708" s="9">
        <v>0.99205124344469897</v>
      </c>
      <c r="Q708" s="9">
        <v>1.00049144402848</v>
      </c>
      <c r="R708" s="9">
        <v>1.00579005163118</v>
      </c>
      <c r="S708" s="9">
        <v>1.0124414237613599</v>
      </c>
      <c r="T708" s="9">
        <v>1.0172597721655701</v>
      </c>
      <c r="U708" s="9">
        <v>1.0212152117365501</v>
      </c>
      <c r="V708" s="9">
        <v>1.0264514354033201</v>
      </c>
      <c r="W708" s="9">
        <v>1.0298041839687999</v>
      </c>
      <c r="X708" s="9">
        <v>1.03114201729566</v>
      </c>
      <c r="Y708" s="9">
        <v>1.0309131851445701</v>
      </c>
      <c r="Z708" s="9">
        <v>1.0302631076412501</v>
      </c>
      <c r="AA708" s="9">
        <v>1.0297531055568201</v>
      </c>
      <c r="AB708" s="9">
        <v>1.0188482945283699</v>
      </c>
      <c r="AC708" s="9">
        <v>1.01502115191732</v>
      </c>
      <c r="AD708" s="9">
        <v>1.01679530830263</v>
      </c>
      <c r="AE708" s="9">
        <v>1.0196817904395099</v>
      </c>
      <c r="AF708" s="9">
        <v>1.0226992774094901</v>
      </c>
      <c r="AG708" s="9">
        <v>1.02287948496644</v>
      </c>
      <c r="AH708" s="9">
        <v>1.0131259592502999</v>
      </c>
      <c r="AI708" s="9">
        <v>1.00515134653459</v>
      </c>
      <c r="AJ708" s="9">
        <v>1.00104861366901</v>
      </c>
      <c r="AK708" s="9">
        <v>0.99811381860375903</v>
      </c>
    </row>
    <row r="709" spans="1:37" s="9" customFormat="1" x14ac:dyDescent="0.3">
      <c r="A709" s="13" t="str">
        <f t="shared" si="11"/>
        <v>SDGbaseTRA_UrbBAU_v6_3PQXchotl</v>
      </c>
      <c r="B709" s="37" t="s">
        <v>220</v>
      </c>
      <c r="C709" s="8" t="s">
        <v>294</v>
      </c>
      <c r="D709" s="10" t="s">
        <v>120</v>
      </c>
      <c r="E709" s="9" t="s">
        <v>175</v>
      </c>
      <c r="F709" s="9">
        <v>1.07621407528443</v>
      </c>
      <c r="G709" s="9">
        <v>1.0835097834232199</v>
      </c>
      <c r="H709" s="9">
        <v>1.08103889873106</v>
      </c>
      <c r="I709" s="9">
        <v>1.0742193721814399</v>
      </c>
      <c r="J709" s="9">
        <v>1.0734628931494401</v>
      </c>
      <c r="K709" s="9">
        <v>1.0745058127474201</v>
      </c>
      <c r="L709" s="9">
        <v>1.07505489608548</v>
      </c>
      <c r="M709" s="9">
        <v>1.0765015611501001</v>
      </c>
      <c r="N709" s="9">
        <v>1.0779453090845199</v>
      </c>
      <c r="O709" s="9">
        <v>1.0807080211998801</v>
      </c>
      <c r="P709" s="9">
        <v>1.08257496962382</v>
      </c>
      <c r="Q709" s="9">
        <v>1.0843228430113301</v>
      </c>
      <c r="R709" s="9">
        <v>1.08939940002672</v>
      </c>
      <c r="S709" s="9">
        <v>1.09190908800052</v>
      </c>
      <c r="T709" s="9">
        <v>1.09436830139458</v>
      </c>
      <c r="U709" s="9">
        <v>1.0964746118759801</v>
      </c>
      <c r="V709" s="9">
        <v>1.0995878805216499</v>
      </c>
      <c r="W709" s="9">
        <v>1.1025853043709</v>
      </c>
      <c r="X709" s="9">
        <v>1.1051288926379499</v>
      </c>
      <c r="Y709" s="9">
        <v>1.10627476044873</v>
      </c>
      <c r="Z709" s="9">
        <v>1.1072003215977</v>
      </c>
      <c r="AA709" s="9">
        <v>1.10803022007176</v>
      </c>
      <c r="AB709" s="9">
        <v>1.1078127018077499</v>
      </c>
      <c r="AC709" s="9">
        <v>1.1072810366480399</v>
      </c>
      <c r="AD709" s="9">
        <v>1.10791073082974</v>
      </c>
      <c r="AE709" s="9">
        <v>1.1091652492328601</v>
      </c>
      <c r="AF709" s="9">
        <v>1.1109759149346901</v>
      </c>
      <c r="AG709" s="9">
        <v>1.1121001888002</v>
      </c>
      <c r="AH709" s="9">
        <v>1.11129894083701</v>
      </c>
      <c r="AI709" s="9">
        <v>1.10843373223835</v>
      </c>
      <c r="AJ709" s="9">
        <v>1.10591554201855</v>
      </c>
      <c r="AK709" s="9">
        <v>1.10357259785106</v>
      </c>
    </row>
    <row r="710" spans="1:37" s="9" customFormat="1" x14ac:dyDescent="0.3">
      <c r="A710" s="13" t="str">
        <f t="shared" si="11"/>
        <v>SDGbaseTRA_UrbBAU_v6_3PQXcptrp-l</v>
      </c>
      <c r="B710" s="37" t="s">
        <v>220</v>
      </c>
      <c r="C710" s="8" t="s">
        <v>294</v>
      </c>
      <c r="D710" s="10" t="s">
        <v>120</v>
      </c>
      <c r="E710" s="9" t="s">
        <v>176</v>
      </c>
      <c r="F710" s="9">
        <v>0.94511785411850902</v>
      </c>
      <c r="G710" s="9">
        <v>0.95255393862928806</v>
      </c>
      <c r="H710" s="9">
        <v>0.95103668221541704</v>
      </c>
      <c r="I710" s="9">
        <v>0.95213001505468897</v>
      </c>
      <c r="J710" s="9">
        <v>0.95455579969662296</v>
      </c>
      <c r="K710" s="9">
        <v>0.95533690200815002</v>
      </c>
      <c r="L710" s="9">
        <v>0.95558046774257199</v>
      </c>
      <c r="M710" s="9">
        <v>0.95468869223119601</v>
      </c>
      <c r="N710" s="9">
        <v>0.95141478857332196</v>
      </c>
      <c r="O710" s="9">
        <v>0.95225413857935703</v>
      </c>
      <c r="P710" s="9">
        <v>0.94760823757502799</v>
      </c>
      <c r="Q710" s="9">
        <v>0.940444239367071</v>
      </c>
      <c r="R710" s="9">
        <v>0.93554083650376496</v>
      </c>
      <c r="S710" s="9">
        <v>0.92880177939418895</v>
      </c>
      <c r="T710" s="9">
        <v>0.92187291485800105</v>
      </c>
      <c r="U710" s="9">
        <v>0.91367886555299205</v>
      </c>
      <c r="V710" s="9">
        <v>0.90528421436715101</v>
      </c>
      <c r="W710" s="9">
        <v>0.89782182402235</v>
      </c>
      <c r="X710" s="9">
        <v>0.88971056254375702</v>
      </c>
      <c r="Y710" s="9">
        <v>0.880617732762636</v>
      </c>
      <c r="Z710" s="9">
        <v>0.87132754075335805</v>
      </c>
      <c r="AA710" s="9">
        <v>0.86285176349321402</v>
      </c>
      <c r="AB710" s="9">
        <v>0.85635496059832195</v>
      </c>
      <c r="AC710" s="9">
        <v>0.85058451927520895</v>
      </c>
      <c r="AD710" s="9">
        <v>0.84487630851315598</v>
      </c>
      <c r="AE710" s="9">
        <v>0.84013435461188501</v>
      </c>
      <c r="AF710" s="9">
        <v>0.83659762881298405</v>
      </c>
      <c r="AG710" s="9">
        <v>0.83325644468024096</v>
      </c>
      <c r="AH710" s="9">
        <v>0.83452858283665698</v>
      </c>
      <c r="AI710" s="9">
        <v>0.83604122943774695</v>
      </c>
      <c r="AJ710" s="9">
        <v>0.83946565056516598</v>
      </c>
      <c r="AK710" s="9">
        <v>0.84327281659909703</v>
      </c>
    </row>
    <row r="711" spans="1:37" s="9" customFormat="1" x14ac:dyDescent="0.3">
      <c r="A711" s="13" t="str">
        <f t="shared" si="11"/>
        <v>SDGbaseTRA_UrbBAU_v6_3PQXcftrp-l</v>
      </c>
      <c r="B711" s="37" t="s">
        <v>220</v>
      </c>
      <c r="C711" s="8" t="s">
        <v>294</v>
      </c>
      <c r="D711" s="10" t="s">
        <v>120</v>
      </c>
      <c r="E711" s="9" t="s">
        <v>177</v>
      </c>
      <c r="F711" s="9">
        <v>0.99797758367020195</v>
      </c>
      <c r="G711" s="9">
        <v>0.97628454682116905</v>
      </c>
      <c r="H711" s="9">
        <v>0.98045123748636298</v>
      </c>
      <c r="I711" s="9">
        <v>0.98528326518842602</v>
      </c>
      <c r="J711" s="9">
        <v>0.97956242161288598</v>
      </c>
      <c r="K711" s="9">
        <v>0.96972641944627003</v>
      </c>
      <c r="L711" s="9">
        <v>0.96080944502690402</v>
      </c>
      <c r="M711" s="9">
        <v>0.95354473208728896</v>
      </c>
      <c r="N711" s="9">
        <v>0.94955980453235</v>
      </c>
      <c r="O711" s="9">
        <v>0.93862928759751196</v>
      </c>
      <c r="P711" s="9">
        <v>0.92790963091034995</v>
      </c>
      <c r="Q711" s="9">
        <v>0.91884400684962697</v>
      </c>
      <c r="R711" s="9">
        <v>0.90204126045986299</v>
      </c>
      <c r="S711" s="9">
        <v>0.88479201169696098</v>
      </c>
      <c r="T711" s="9">
        <v>0.87043420798730498</v>
      </c>
      <c r="U711" s="9">
        <v>0.86246148759260799</v>
      </c>
      <c r="V711" s="9">
        <v>0.85243381967266596</v>
      </c>
      <c r="W711" s="9">
        <v>0.83752993142103904</v>
      </c>
      <c r="X711" s="9">
        <v>0.82162854716441303</v>
      </c>
      <c r="Y711" s="9">
        <v>0.81238349895181605</v>
      </c>
      <c r="Z711" s="9">
        <v>0.80497016595940696</v>
      </c>
      <c r="AA711" s="9">
        <v>0.79409165309225305</v>
      </c>
      <c r="AB711" s="9">
        <v>0.77648682723565998</v>
      </c>
      <c r="AC711" s="9">
        <v>0.76859195674449399</v>
      </c>
      <c r="AD711" s="9">
        <v>0.75839621782223998</v>
      </c>
      <c r="AE711" s="9">
        <v>0.74930308885236196</v>
      </c>
      <c r="AF711" s="9">
        <v>0.73593825875796204</v>
      </c>
      <c r="AG711" s="9">
        <v>0.72363474070249401</v>
      </c>
      <c r="AH711" s="9">
        <v>0.72231770797280004</v>
      </c>
      <c r="AI711" s="9">
        <v>0.72326634617102703</v>
      </c>
      <c r="AJ711" s="9">
        <v>0.72459197340936998</v>
      </c>
      <c r="AK711" s="9">
        <v>0.72605929804966396</v>
      </c>
    </row>
    <row r="712" spans="1:37" s="9" customFormat="1" x14ac:dyDescent="0.3">
      <c r="A712" s="13" t="str">
        <f t="shared" si="11"/>
        <v>SDGbaseTRA_UrbBAU_v6_3PQXcptrp-o</v>
      </c>
      <c r="B712" s="37" t="s">
        <v>220</v>
      </c>
      <c r="C712" s="8" t="s">
        <v>294</v>
      </c>
      <c r="D712" s="10" t="s">
        <v>120</v>
      </c>
      <c r="E712" s="9" t="s">
        <v>178</v>
      </c>
      <c r="F712" s="9">
        <v>0.94683671611760301</v>
      </c>
      <c r="G712" s="9">
        <v>0.93543205607731705</v>
      </c>
      <c r="H712" s="9">
        <v>0.91403155676089798</v>
      </c>
      <c r="I712" s="9">
        <v>0.89530280713090604</v>
      </c>
      <c r="J712" s="9">
        <v>0.88369525848127595</v>
      </c>
      <c r="K712" s="9">
        <v>0.87270503099306895</v>
      </c>
      <c r="L712" s="9">
        <v>0.86437792054435103</v>
      </c>
      <c r="M712" s="9">
        <v>0.85939206862417195</v>
      </c>
      <c r="N712" s="9">
        <v>0.85636341234967694</v>
      </c>
      <c r="O712" s="9">
        <v>0.87140595572302304</v>
      </c>
      <c r="P712" s="9">
        <v>0.87607830750834104</v>
      </c>
      <c r="Q712" s="9">
        <v>0.876706156193235</v>
      </c>
      <c r="R712" s="9">
        <v>0.87842746858654697</v>
      </c>
      <c r="S712" s="9">
        <v>0.87915342695229104</v>
      </c>
      <c r="T712" s="9">
        <v>0.88033771995236598</v>
      </c>
      <c r="U712" s="9">
        <v>0.881226340370457</v>
      </c>
      <c r="V712" s="9">
        <v>0.88092682256718002</v>
      </c>
      <c r="W712" s="9">
        <v>0.88191342396953698</v>
      </c>
      <c r="X712" s="9">
        <v>0.88363864754649302</v>
      </c>
      <c r="Y712" s="9">
        <v>0.883866538558156</v>
      </c>
      <c r="Z712" s="9">
        <v>0.88329226264150995</v>
      </c>
      <c r="AA712" s="9">
        <v>0.88394775806010195</v>
      </c>
      <c r="AB712" s="9">
        <v>0.88952976434070996</v>
      </c>
      <c r="AC712" s="9">
        <v>0.89336554321397599</v>
      </c>
      <c r="AD712" s="9">
        <v>0.89526661647430095</v>
      </c>
      <c r="AE712" s="9">
        <v>0.89667220585048801</v>
      </c>
      <c r="AF712" s="9">
        <v>0.89832053413257196</v>
      </c>
      <c r="AG712" s="9">
        <v>0.89933925341808696</v>
      </c>
      <c r="AH712" s="9">
        <v>0.901096662088954</v>
      </c>
      <c r="AI712" s="9">
        <v>0.90085236419790704</v>
      </c>
      <c r="AJ712" s="9">
        <v>0.90185151875675196</v>
      </c>
      <c r="AK712" s="9">
        <v>0.90226786268793802</v>
      </c>
    </row>
    <row r="713" spans="1:37" s="9" customFormat="1" x14ac:dyDescent="0.3">
      <c r="A713" s="13" t="str">
        <f t="shared" si="11"/>
        <v>SDGbaseTRA_UrbBAU_v6_3PQXcftrp-o</v>
      </c>
      <c r="B713" s="37" t="s">
        <v>220</v>
      </c>
      <c r="C713" s="8" t="s">
        <v>294</v>
      </c>
      <c r="D713" s="10" t="s">
        <v>120</v>
      </c>
      <c r="E713" s="9" t="s">
        <v>179</v>
      </c>
      <c r="F713" s="9">
        <v>0.97479049187387701</v>
      </c>
      <c r="G713" s="9">
        <v>0.94369661529199</v>
      </c>
      <c r="H713" s="9">
        <v>0.916377751436248</v>
      </c>
      <c r="I713" s="9">
        <v>0.89845915810738097</v>
      </c>
      <c r="J713" s="9">
        <v>0.88555631867189899</v>
      </c>
      <c r="K713" s="9">
        <v>0.87576254104100604</v>
      </c>
      <c r="L713" s="9">
        <v>0.86933346165155501</v>
      </c>
      <c r="M713" s="9">
        <v>0.86667821737956496</v>
      </c>
      <c r="N713" s="9">
        <v>0.867803027822456</v>
      </c>
      <c r="O713" s="9">
        <v>0.88785804053043704</v>
      </c>
      <c r="P713" s="9">
        <v>0.89425172273600595</v>
      </c>
      <c r="Q713" s="9">
        <v>0.89770530984585295</v>
      </c>
      <c r="R713" s="9">
        <v>0.89597215309473499</v>
      </c>
      <c r="S713" s="9">
        <v>0.89463879310122296</v>
      </c>
      <c r="T713" s="9">
        <v>0.89497001311526003</v>
      </c>
      <c r="U713" s="9">
        <v>0.89857974628346204</v>
      </c>
      <c r="V713" s="9">
        <v>0.89977245989362997</v>
      </c>
      <c r="W713" s="9">
        <v>0.89964988937284496</v>
      </c>
      <c r="X713" s="9">
        <v>0.90117473661956604</v>
      </c>
      <c r="Y713" s="9">
        <v>0.903728656585568</v>
      </c>
      <c r="Z713" s="9">
        <v>0.90632233507980497</v>
      </c>
      <c r="AA713" s="9">
        <v>0.90914185701831096</v>
      </c>
      <c r="AB713" s="9">
        <v>0.91409475656186601</v>
      </c>
      <c r="AC713" s="9">
        <v>0.91889864450066505</v>
      </c>
      <c r="AD713" s="9">
        <v>0.92042935538646398</v>
      </c>
      <c r="AE713" s="9">
        <v>0.92116017720186505</v>
      </c>
      <c r="AF713" s="9">
        <v>0.91989170997408598</v>
      </c>
      <c r="AG713" s="9">
        <v>0.91810317201008795</v>
      </c>
      <c r="AH713" s="9">
        <v>0.91901442971787495</v>
      </c>
      <c r="AI713" s="9">
        <v>0.91739021013853606</v>
      </c>
      <c r="AJ713" s="9">
        <v>0.91673337439406799</v>
      </c>
      <c r="AK713" s="9">
        <v>0.91575011790204597</v>
      </c>
    </row>
    <row r="714" spans="1:37" s="9" customFormat="1" x14ac:dyDescent="0.3">
      <c r="A714" s="13" t="str">
        <f t="shared" si="11"/>
        <v>SDGbaseTRA_UrbBAU_v6_3PQXcprtr</v>
      </c>
      <c r="B714" s="37" t="s">
        <v>220</v>
      </c>
      <c r="C714" s="8" t="s">
        <v>294</v>
      </c>
      <c r="D714" s="10" t="s">
        <v>120</v>
      </c>
      <c r="E714" s="9" t="s">
        <v>180</v>
      </c>
      <c r="F714" s="9">
        <v>0.99999999999993905</v>
      </c>
      <c r="G714" s="9">
        <v>1.0181341688916901</v>
      </c>
      <c r="H714" s="9">
        <v>1.0237414786092101</v>
      </c>
      <c r="I714" s="9">
        <v>1.01042860513614</v>
      </c>
      <c r="J714" s="9">
        <v>1.00270222422513</v>
      </c>
      <c r="K714" s="9">
        <v>0.99365725895537504</v>
      </c>
      <c r="L714" s="9">
        <v>0.98547870290989403</v>
      </c>
      <c r="M714" s="9">
        <v>0.97266384619797597</v>
      </c>
      <c r="N714" s="9">
        <v>0.95825512293594395</v>
      </c>
      <c r="O714" s="9">
        <v>0.97685774205532905</v>
      </c>
      <c r="P714" s="9">
        <v>0.93837306688466304</v>
      </c>
      <c r="Q714" s="9">
        <v>0.89102116539301202</v>
      </c>
      <c r="R714" s="9">
        <v>0.83123717546581999</v>
      </c>
      <c r="S714" s="9">
        <v>0.77882799208698295</v>
      </c>
      <c r="T714" s="9">
        <v>0.73019980262875395</v>
      </c>
      <c r="U714" s="9">
        <v>0.68459199662859105</v>
      </c>
      <c r="V714" s="9">
        <v>0.64034005097033597</v>
      </c>
      <c r="W714" s="9">
        <v>0.59953341634453905</v>
      </c>
      <c r="X714" s="9">
        <v>0.55559172102037302</v>
      </c>
      <c r="Y714" s="9">
        <v>0.50827761024093998</v>
      </c>
      <c r="Z714" s="9">
        <v>0.46292795922566998</v>
      </c>
      <c r="AA714" s="9">
        <v>0.42093277302329102</v>
      </c>
      <c r="AB714" s="9">
        <v>0.39530853672522198</v>
      </c>
      <c r="AC714" s="9">
        <v>0.36957732454672898</v>
      </c>
      <c r="AD714" s="9">
        <v>0.34409819126661101</v>
      </c>
      <c r="AE714" s="9">
        <v>0.31924038445283598</v>
      </c>
      <c r="AF714" s="9">
        <v>0.29542856726818101</v>
      </c>
      <c r="AG714" s="9">
        <v>0.27735430489495799</v>
      </c>
      <c r="AH714" s="9">
        <v>0.25896035541891799</v>
      </c>
      <c r="AI714" s="9">
        <v>0.24300989406036999</v>
      </c>
      <c r="AJ714" s="9">
        <v>0.228197014419175</v>
      </c>
      <c r="AK714" s="9">
        <v>0.21382175489541599</v>
      </c>
    </row>
    <row r="715" spans="1:37" s="9" customFormat="1" x14ac:dyDescent="0.3">
      <c r="A715" s="13" t="str">
        <f t="shared" si="11"/>
        <v>SDGbaseTRA_UrbBAU_v6_3PQXctrps</v>
      </c>
      <c r="B715" s="37" t="s">
        <v>220</v>
      </c>
      <c r="C715" s="8" t="s">
        <v>294</v>
      </c>
      <c r="D715" s="10" t="s">
        <v>120</v>
      </c>
      <c r="E715" s="9" t="s">
        <v>181</v>
      </c>
      <c r="F715" s="9">
        <v>1.0049024468524299</v>
      </c>
      <c r="G715" s="9">
        <v>0.99830347292246402</v>
      </c>
      <c r="H715" s="9">
        <v>0.99768601130852097</v>
      </c>
      <c r="I715" s="9">
        <v>0.99878807856304297</v>
      </c>
      <c r="J715" s="9">
        <v>0.99670473333749998</v>
      </c>
      <c r="K715" s="9">
        <v>0.9972404868868</v>
      </c>
      <c r="L715" s="9">
        <v>0.99699610401914096</v>
      </c>
      <c r="M715" s="9">
        <v>0.99489438965431598</v>
      </c>
      <c r="N715" s="9">
        <v>0.99344865189393095</v>
      </c>
      <c r="O715" s="9">
        <v>0.98769798459782099</v>
      </c>
      <c r="P715" s="9">
        <v>0.98568605852174196</v>
      </c>
      <c r="Q715" s="9">
        <v>0.98384175965922804</v>
      </c>
      <c r="R715" s="9">
        <v>0.98423309154304806</v>
      </c>
      <c r="S715" s="9">
        <v>0.98706843706222802</v>
      </c>
      <c r="T715" s="9">
        <v>0.98847217585410896</v>
      </c>
      <c r="U715" s="9">
        <v>0.99034186542756997</v>
      </c>
      <c r="V715" s="9">
        <v>0.99192628530561899</v>
      </c>
      <c r="W715" s="9">
        <v>0.99309068750678997</v>
      </c>
      <c r="X715" s="9">
        <v>0.99174614621718105</v>
      </c>
      <c r="Y715" s="9">
        <v>0.99141731660224497</v>
      </c>
      <c r="Z715" s="9">
        <v>0.99114471762039302</v>
      </c>
      <c r="AA715" s="9">
        <v>0.99020626965531899</v>
      </c>
      <c r="AB715" s="9">
        <v>0.99564437956429797</v>
      </c>
      <c r="AC715" s="9">
        <v>1.0001764451444299</v>
      </c>
      <c r="AD715" s="9">
        <v>1.00391000145388</v>
      </c>
      <c r="AE715" s="9">
        <v>1.00638282145826</v>
      </c>
      <c r="AF715" s="9">
        <v>1.00699036424001</v>
      </c>
      <c r="AG715" s="9">
        <v>1.00329292851986</v>
      </c>
      <c r="AH715" s="9">
        <v>1.00432046100761</v>
      </c>
      <c r="AI715" s="9">
        <v>1.0054226303668199</v>
      </c>
      <c r="AJ715" s="9">
        <v>1.0063538505377601</v>
      </c>
      <c r="AK715" s="9">
        <v>1.0071437321466301</v>
      </c>
    </row>
    <row r="716" spans="1:37" s="9" customFormat="1" x14ac:dyDescent="0.3">
      <c r="A716" s="13" t="str">
        <f t="shared" si="11"/>
        <v>SDGbaseTRA_UrbBAU_v6_3PQXccomm</v>
      </c>
      <c r="B716" s="37" t="s">
        <v>220</v>
      </c>
      <c r="C716" s="8" t="s">
        <v>294</v>
      </c>
      <c r="D716" s="10" t="s">
        <v>120</v>
      </c>
      <c r="E716" s="9" t="s">
        <v>182</v>
      </c>
      <c r="F716" s="9">
        <v>1.0010985603248499</v>
      </c>
      <c r="G716" s="9">
        <v>0.95535198437364499</v>
      </c>
      <c r="H716" s="9">
        <v>0.97273466012154497</v>
      </c>
      <c r="I716" s="9">
        <v>0.97993851458971604</v>
      </c>
      <c r="J716" s="9">
        <v>0.98454886752469495</v>
      </c>
      <c r="K716" s="9">
        <v>0.98907725890157405</v>
      </c>
      <c r="L716" s="9">
        <v>0.99174537195453205</v>
      </c>
      <c r="M716" s="9">
        <v>0.99403708057186801</v>
      </c>
      <c r="N716" s="9">
        <v>0.99558574085751905</v>
      </c>
      <c r="O716" s="9">
        <v>0.99885128685826097</v>
      </c>
      <c r="P716" s="9">
        <v>1.0019780070756099</v>
      </c>
      <c r="Q716" s="9">
        <v>1.0046987493337101</v>
      </c>
      <c r="R716" s="9">
        <v>1.00775487885633</v>
      </c>
      <c r="S716" s="9">
        <v>1.0109044365625399</v>
      </c>
      <c r="T716" s="9">
        <v>1.01368497741089</v>
      </c>
      <c r="U716" s="9">
        <v>1.0154988492480901</v>
      </c>
      <c r="V716" s="9">
        <v>1.0187181907610201</v>
      </c>
      <c r="W716" s="9">
        <v>1.0215357007989301</v>
      </c>
      <c r="X716" s="9">
        <v>1.0238815791975799</v>
      </c>
      <c r="Y716" s="9">
        <v>1.0244604352804301</v>
      </c>
      <c r="Z716" s="9">
        <v>1.0244117018058001</v>
      </c>
      <c r="AA716" s="9">
        <v>1.0244407064815999</v>
      </c>
      <c r="AB716" s="9">
        <v>1.02558797663305</v>
      </c>
      <c r="AC716" s="9">
        <v>1.0271404184800701</v>
      </c>
      <c r="AD716" s="9">
        <v>1.02898431804195</v>
      </c>
      <c r="AE716" s="9">
        <v>1.03049879574032</v>
      </c>
      <c r="AF716" s="9">
        <v>1.0318988271876699</v>
      </c>
      <c r="AG716" s="9">
        <v>1.0320334558995199</v>
      </c>
      <c r="AH716" s="9">
        <v>1.03614004115043</v>
      </c>
      <c r="AI716" s="9">
        <v>1.0377229945053901</v>
      </c>
      <c r="AJ716" s="9">
        <v>1.0374763432940299</v>
      </c>
      <c r="AK716" s="9">
        <v>1.0369140233665901</v>
      </c>
    </row>
    <row r="717" spans="1:37" s="9" customFormat="1" x14ac:dyDescent="0.3">
      <c r="A717" s="13" t="str">
        <f t="shared" si="11"/>
        <v>SDGbaseTRA_UrbBAU_v6_3PQXcfsrv</v>
      </c>
      <c r="B717" s="37" t="s">
        <v>220</v>
      </c>
      <c r="C717" s="8" t="s">
        <v>294</v>
      </c>
      <c r="D717" s="10" t="s">
        <v>120</v>
      </c>
      <c r="E717" s="9" t="s">
        <v>183</v>
      </c>
      <c r="F717" s="9">
        <v>1.03694361559526</v>
      </c>
      <c r="G717" s="9">
        <v>1.00882630533936</v>
      </c>
      <c r="H717" s="9">
        <v>1.01539430042853</v>
      </c>
      <c r="I717" s="9">
        <v>1.01323690000878</v>
      </c>
      <c r="J717" s="9">
        <v>1.0138036071400101</v>
      </c>
      <c r="K717" s="9">
        <v>1.01797074087013</v>
      </c>
      <c r="L717" s="9">
        <v>1.0221181788715199</v>
      </c>
      <c r="M717" s="9">
        <v>1.0261121271525899</v>
      </c>
      <c r="N717" s="9">
        <v>1.02908375784168</v>
      </c>
      <c r="O717" s="9">
        <v>1.0242253530083401</v>
      </c>
      <c r="P717" s="9">
        <v>1.02730952955074</v>
      </c>
      <c r="Q717" s="9">
        <v>1.0310203502914199</v>
      </c>
      <c r="R717" s="9">
        <v>1.04017956923086</v>
      </c>
      <c r="S717" s="9">
        <v>1.0446521788472101</v>
      </c>
      <c r="T717" s="9">
        <v>1.0485237513732599</v>
      </c>
      <c r="U717" s="9">
        <v>1.0521283067031499</v>
      </c>
      <c r="V717" s="9">
        <v>1.0569828942644399</v>
      </c>
      <c r="W717" s="9">
        <v>1.0615290889874001</v>
      </c>
      <c r="X717" s="9">
        <v>1.06499159660924</v>
      </c>
      <c r="Y717" s="9">
        <v>1.066113916355</v>
      </c>
      <c r="Z717" s="9">
        <v>1.06702674059785</v>
      </c>
      <c r="AA717" s="9">
        <v>1.0672186182141501</v>
      </c>
      <c r="AB717" s="9">
        <v>1.0644942520298499</v>
      </c>
      <c r="AC717" s="9">
        <v>1.06276295559417</v>
      </c>
      <c r="AD717" s="9">
        <v>1.06395187672698</v>
      </c>
      <c r="AE717" s="9">
        <v>1.0657406237257101</v>
      </c>
      <c r="AF717" s="9">
        <v>1.06805013046432</v>
      </c>
      <c r="AG717" s="9">
        <v>1.0683556844895401</v>
      </c>
      <c r="AH717" s="9">
        <v>1.0592295761603401</v>
      </c>
      <c r="AI717" s="9">
        <v>1.0500894404737</v>
      </c>
      <c r="AJ717" s="9">
        <v>1.0428190138090201</v>
      </c>
      <c r="AK717" s="9">
        <v>1.0364890996460101</v>
      </c>
    </row>
    <row r="718" spans="1:37" s="9" customFormat="1" x14ac:dyDescent="0.3">
      <c r="A718" s="13" t="str">
        <f t="shared" si="11"/>
        <v>SDGbaseTRA_UrbBAU_v6_3PQXcbsrv</v>
      </c>
      <c r="B718" s="37" t="s">
        <v>220</v>
      </c>
      <c r="C718" s="8" t="s">
        <v>294</v>
      </c>
      <c r="D718" s="10" t="s">
        <v>120</v>
      </c>
      <c r="E718" s="9" t="s">
        <v>118</v>
      </c>
      <c r="F718" s="9">
        <v>1.0381864367859399</v>
      </c>
      <c r="G718" s="9">
        <v>1.0077954302860499</v>
      </c>
      <c r="H718" s="9">
        <v>1.0149588558804601</v>
      </c>
      <c r="I718" s="9">
        <v>1.01941195738249</v>
      </c>
      <c r="J718" s="9">
        <v>1.02077739333798</v>
      </c>
      <c r="K718" s="9">
        <v>1.02314133274598</v>
      </c>
      <c r="L718" s="9">
        <v>1.0246363395579301</v>
      </c>
      <c r="M718" s="9">
        <v>1.0260960641464201</v>
      </c>
      <c r="N718" s="9">
        <v>1.02705792883599</v>
      </c>
      <c r="O718" s="9">
        <v>1.02451193519615</v>
      </c>
      <c r="P718" s="9">
        <v>1.0264556667245399</v>
      </c>
      <c r="Q718" s="9">
        <v>1.0290343031329501</v>
      </c>
      <c r="R718" s="9">
        <v>1.03135408572154</v>
      </c>
      <c r="S718" s="9">
        <v>1.0345349850309999</v>
      </c>
      <c r="T718" s="9">
        <v>1.0370081012582999</v>
      </c>
      <c r="U718" s="9">
        <v>1.0390556142348399</v>
      </c>
      <c r="V718" s="9">
        <v>1.0420173651701601</v>
      </c>
      <c r="W718" s="9">
        <v>1.04438221030613</v>
      </c>
      <c r="X718" s="9">
        <v>1.04643703167423</v>
      </c>
      <c r="Y718" s="9">
        <v>1.0469459907184799</v>
      </c>
      <c r="Z718" s="9">
        <v>1.0472377728433</v>
      </c>
      <c r="AA718" s="9">
        <v>1.0470495079921101</v>
      </c>
      <c r="AB718" s="9">
        <v>1.0447933659541599</v>
      </c>
      <c r="AC718" s="9">
        <v>1.0440634215403299</v>
      </c>
      <c r="AD718" s="9">
        <v>1.0451137968000199</v>
      </c>
      <c r="AE718" s="9">
        <v>1.04650561549238</v>
      </c>
      <c r="AF718" s="9">
        <v>1.0478974335453699</v>
      </c>
      <c r="AG718" s="9">
        <v>1.0484155693173101</v>
      </c>
      <c r="AH718" s="9">
        <v>1.0480191735775</v>
      </c>
      <c r="AI718" s="9">
        <v>1.0465657061026901</v>
      </c>
      <c r="AJ718" s="9">
        <v>1.04518371543179</v>
      </c>
      <c r="AK718" s="9">
        <v>1.0439707606559401</v>
      </c>
    </row>
    <row r="719" spans="1:37" s="9" customFormat="1" x14ac:dyDescent="0.3">
      <c r="A719" s="13" t="str">
        <f t="shared" si="11"/>
        <v>SDGbaseTRA_UrbBAU_v6_3PQXcgsrv</v>
      </c>
      <c r="B719" s="37" t="s">
        <v>220</v>
      </c>
      <c r="C719" s="8" t="s">
        <v>294</v>
      </c>
      <c r="D719" s="10" t="s">
        <v>120</v>
      </c>
      <c r="E719" s="9" t="s">
        <v>184</v>
      </c>
      <c r="F719" s="9">
        <v>1.0247663158727001</v>
      </c>
      <c r="G719" s="9">
        <v>1.0326895336026101</v>
      </c>
      <c r="H719" s="9">
        <v>1.03643603113089</v>
      </c>
      <c r="I719" s="9">
        <v>1.0420873911681401</v>
      </c>
      <c r="J719" s="9">
        <v>1.03882851172305</v>
      </c>
      <c r="K719" s="9">
        <v>1.0402885810741</v>
      </c>
      <c r="L719" s="9">
        <v>1.04363603540926</v>
      </c>
      <c r="M719" s="9">
        <v>1.04718328512089</v>
      </c>
      <c r="N719" s="9">
        <v>1.05008242226668</v>
      </c>
      <c r="O719" s="9">
        <v>1.0469377981639001</v>
      </c>
      <c r="P719" s="9">
        <v>1.04924142962296</v>
      </c>
      <c r="Q719" s="9">
        <v>1.05136949398506</v>
      </c>
      <c r="R719" s="9">
        <v>1.0542152498492501</v>
      </c>
      <c r="S719" s="9">
        <v>1.05682390516957</v>
      </c>
      <c r="T719" s="9">
        <v>1.05903890339205</v>
      </c>
      <c r="U719" s="9">
        <v>1.0621834543573101</v>
      </c>
      <c r="V719" s="9">
        <v>1.0655326853913101</v>
      </c>
      <c r="W719" s="9">
        <v>1.06816701806368</v>
      </c>
      <c r="X719" s="9">
        <v>1.0700597856445799</v>
      </c>
      <c r="Y719" s="9">
        <v>1.0699084781525099</v>
      </c>
      <c r="Z719" s="9">
        <v>1.0698109954480901</v>
      </c>
      <c r="AA719" s="9">
        <v>1.06974761957746</v>
      </c>
      <c r="AB719" s="9">
        <v>1.0666570476811299</v>
      </c>
      <c r="AC719" s="9">
        <v>1.0646989977524901</v>
      </c>
      <c r="AD719" s="9">
        <v>1.0653355467818799</v>
      </c>
      <c r="AE719" s="9">
        <v>1.06652491104459</v>
      </c>
      <c r="AF719" s="9">
        <v>1.0679581110713301</v>
      </c>
      <c r="AG719" s="9">
        <v>1.0668453085671501</v>
      </c>
      <c r="AH719" s="9">
        <v>1.0506119078487901</v>
      </c>
      <c r="AI719" s="9">
        <v>1.03721400704448</v>
      </c>
      <c r="AJ719" s="9">
        <v>1.0284798691668899</v>
      </c>
      <c r="AK719" s="9">
        <v>1.02136444019382</v>
      </c>
    </row>
    <row r="720" spans="1:37" s="9" customFormat="1" x14ac:dyDescent="0.3">
      <c r="A720" s="13" t="str">
        <f t="shared" si="11"/>
        <v>SDGbaseTRA_UrbBAU_v6_3PQXcosrv</v>
      </c>
      <c r="B720" s="37" t="s">
        <v>220</v>
      </c>
      <c r="C720" s="8" t="s">
        <v>294</v>
      </c>
      <c r="D720" s="10" t="s">
        <v>120</v>
      </c>
      <c r="E720" s="9" t="s">
        <v>185</v>
      </c>
      <c r="F720" s="9">
        <v>1.06678017525817</v>
      </c>
      <c r="G720" s="9">
        <v>1.1462843934651401</v>
      </c>
      <c r="H720" s="9">
        <v>1.13378713328167</v>
      </c>
      <c r="I720" s="9">
        <v>1.12384511464128</v>
      </c>
      <c r="J720" s="9">
        <v>1.11985281492283</v>
      </c>
      <c r="K720" s="9">
        <v>1.1186935934247599</v>
      </c>
      <c r="L720" s="9">
        <v>1.1178143089769501</v>
      </c>
      <c r="M720" s="9">
        <v>1.11842547129874</v>
      </c>
      <c r="N720" s="9">
        <v>1.11936868622568</v>
      </c>
      <c r="O720" s="9">
        <v>1.11729359840147</v>
      </c>
      <c r="P720" s="9">
        <v>1.12004933982191</v>
      </c>
      <c r="Q720" s="9">
        <v>1.1235723881486199</v>
      </c>
      <c r="R720" s="9">
        <v>1.1295901635212</v>
      </c>
      <c r="S720" s="9">
        <v>1.1335050824814501</v>
      </c>
      <c r="T720" s="9">
        <v>1.1368646064999099</v>
      </c>
      <c r="U720" s="9">
        <v>1.13946550203026</v>
      </c>
      <c r="V720" s="9">
        <v>1.1435885005483399</v>
      </c>
      <c r="W720" s="9">
        <v>1.14733110048498</v>
      </c>
      <c r="X720" s="9">
        <v>1.1506485338798</v>
      </c>
      <c r="Y720" s="9">
        <v>1.1527083978043799</v>
      </c>
      <c r="Z720" s="9">
        <v>1.1543921698047801</v>
      </c>
      <c r="AA720" s="9">
        <v>1.1553598998621899</v>
      </c>
      <c r="AB720" s="9">
        <v>1.15334562904628</v>
      </c>
      <c r="AC720" s="9">
        <v>1.15259438290234</v>
      </c>
      <c r="AD720" s="9">
        <v>1.15381032577182</v>
      </c>
      <c r="AE720" s="9">
        <v>1.1554085059563</v>
      </c>
      <c r="AF720" s="9">
        <v>1.1572278851856801</v>
      </c>
      <c r="AG720" s="9">
        <v>1.1578337003511501</v>
      </c>
      <c r="AH720" s="9">
        <v>1.15887978829103</v>
      </c>
      <c r="AI720" s="9">
        <v>1.15831992105569</v>
      </c>
      <c r="AJ720" s="9">
        <v>1.15682212940181</v>
      </c>
      <c r="AK720" s="9">
        <v>1.1551872419748701</v>
      </c>
    </row>
    <row r="721" spans="1:37" s="9" customFormat="1" x14ac:dyDescent="0.3">
      <c r="A721" s="13" t="str">
        <f t="shared" si="11"/>
        <v>SDGbaseTRA_UrbBAU_v6_3PQXcimpt</v>
      </c>
      <c r="B721" s="37" t="s">
        <v>220</v>
      </c>
      <c r="C721" s="8" t="s">
        <v>294</v>
      </c>
      <c r="D721" s="10" t="s">
        <v>120</v>
      </c>
      <c r="E721" s="9" t="s">
        <v>119</v>
      </c>
      <c r="F721" s="9">
        <v>1.01401053572661</v>
      </c>
      <c r="G721" s="9">
        <v>1.0362194132976299</v>
      </c>
      <c r="H721" s="9">
        <v>1.0483470080123101</v>
      </c>
      <c r="I721" s="9">
        <v>1.04632621730459</v>
      </c>
      <c r="J721" s="9">
        <v>1.04691131009423</v>
      </c>
      <c r="K721" s="9">
        <v>1.04889598303027</v>
      </c>
      <c r="L721" s="9">
        <v>1.0517300601133199</v>
      </c>
      <c r="M721" s="9">
        <v>1.0571624188061199</v>
      </c>
      <c r="N721" s="9">
        <v>1.0618737007424199</v>
      </c>
      <c r="O721" s="9">
        <v>1.0914521249645801</v>
      </c>
      <c r="P721" s="9">
        <v>1.10006214845663</v>
      </c>
      <c r="Q721" s="9">
        <v>1.10281889281611</v>
      </c>
      <c r="R721" s="9">
        <v>1.10215043250334</v>
      </c>
      <c r="S721" s="9">
        <v>1.10396070785582</v>
      </c>
      <c r="T721" s="9">
        <v>1.1063537670935</v>
      </c>
      <c r="U721" s="9">
        <v>1.1088412690509899</v>
      </c>
      <c r="V721" s="9">
        <v>1.1096076849451999</v>
      </c>
      <c r="W721" s="9">
        <v>1.1114973536469901</v>
      </c>
      <c r="X721" s="9">
        <v>1.1145230646395301</v>
      </c>
      <c r="Y721" s="9">
        <v>1.11418254452946</v>
      </c>
      <c r="Z721" s="9">
        <v>1.11238686989762</v>
      </c>
      <c r="AA721" s="9">
        <v>1.11311571275195</v>
      </c>
      <c r="AB721" s="9">
        <v>1.11866200509557</v>
      </c>
      <c r="AC721" s="9">
        <v>1.1214639673661599</v>
      </c>
      <c r="AD721" s="9">
        <v>1.12261110974027</v>
      </c>
      <c r="AE721" s="9">
        <v>1.1226472587778999</v>
      </c>
      <c r="AF721" s="9">
        <v>1.12251208574713</v>
      </c>
      <c r="AG721" s="9">
        <v>1.1213207758363799</v>
      </c>
      <c r="AH721" s="9">
        <v>1.11700503952056</v>
      </c>
      <c r="AI721" s="9">
        <v>1.10715327429842</v>
      </c>
      <c r="AJ721" s="9">
        <v>1.10005277833449</v>
      </c>
      <c r="AK721" s="9">
        <v>1.09338179723833</v>
      </c>
    </row>
    <row r="722" spans="1:37" s="9" customFormat="1" x14ac:dyDescent="0.3">
      <c r="A722" s="13" t="str">
        <f t="shared" si="11"/>
        <v>SDGbaseTRA_UrbBAU_v6_3C_InvValctext</v>
      </c>
      <c r="B722" s="37" t="s">
        <v>220</v>
      </c>
      <c r="C722" s="8" t="s">
        <v>294</v>
      </c>
      <c r="D722" s="10" t="s">
        <v>186</v>
      </c>
      <c r="E722" s="9" t="s">
        <v>102</v>
      </c>
      <c r="F722" s="9">
        <v>3.2468516958317102E-2</v>
      </c>
      <c r="G722" s="9">
        <v>3.0183199423785001E-2</v>
      </c>
      <c r="H722" s="9">
        <v>3.1346612265058298E-2</v>
      </c>
      <c r="I722" s="9">
        <v>3.3362631900363801E-2</v>
      </c>
      <c r="J722" s="9">
        <v>3.3993762579223999E-2</v>
      </c>
      <c r="K722" s="9">
        <v>3.4723170965850703E-2</v>
      </c>
      <c r="L722" s="9">
        <v>3.5605144852440998E-2</v>
      </c>
      <c r="M722" s="9">
        <v>3.6621906514502499E-2</v>
      </c>
      <c r="N722" s="9">
        <v>3.7679278606653897E-2</v>
      </c>
      <c r="O722" s="9">
        <v>3.89870376384331E-2</v>
      </c>
      <c r="P722" s="9">
        <v>4.0260579295820199E-2</v>
      </c>
      <c r="Q722" s="9">
        <v>4.1477544968290397E-2</v>
      </c>
      <c r="R722" s="9">
        <v>4.1236535099436603E-2</v>
      </c>
      <c r="S722" s="9">
        <v>4.26321730987545E-2</v>
      </c>
      <c r="T722" s="9">
        <v>4.4114993984570298E-2</v>
      </c>
      <c r="U722" s="9">
        <v>4.5818160405484802E-2</v>
      </c>
      <c r="V722" s="9">
        <v>4.75717804596529E-2</v>
      </c>
      <c r="W722" s="9">
        <v>4.9296909638554501E-2</v>
      </c>
      <c r="X722" s="9">
        <v>5.0891965241304501E-2</v>
      </c>
      <c r="Y722" s="9">
        <v>5.24902634650386E-2</v>
      </c>
      <c r="Z722" s="9">
        <v>5.4150898246142998E-2</v>
      </c>
      <c r="AA722" s="9">
        <v>5.5799815312356602E-2</v>
      </c>
      <c r="AB722" s="9">
        <v>5.7147178363843198E-2</v>
      </c>
      <c r="AC722" s="9">
        <v>5.8565894496657098E-2</v>
      </c>
      <c r="AD722" s="9">
        <v>6.0292387549361601E-2</v>
      </c>
      <c r="AE722" s="9">
        <v>6.2169469474433803E-2</v>
      </c>
      <c r="AF722" s="9">
        <v>6.4147156703420596E-2</v>
      </c>
      <c r="AG722" s="9">
        <v>6.5964552533055706E-2</v>
      </c>
      <c r="AH722" s="9">
        <v>6.5361126521083904E-2</v>
      </c>
      <c r="AI722" s="9">
        <v>6.45124835897668E-2</v>
      </c>
      <c r="AJ722" s="9">
        <v>6.4044155819446405E-2</v>
      </c>
      <c r="AK722" s="9">
        <v>6.3515024535348297E-2</v>
      </c>
    </row>
    <row r="723" spans="1:37" s="9" customFormat="1" x14ac:dyDescent="0.3">
      <c r="A723" s="13" t="str">
        <f t="shared" si="11"/>
        <v>SDGbaseTRA_UrbBAU_v6_3C_InvValcleat</v>
      </c>
      <c r="B723" s="37" t="s">
        <v>220</v>
      </c>
      <c r="C723" s="8" t="s">
        <v>294</v>
      </c>
      <c r="D723" s="10" t="s">
        <v>186</v>
      </c>
      <c r="E723" s="9" t="s">
        <v>103</v>
      </c>
      <c r="F723" s="141">
        <v>4.0175040329651301E-5</v>
      </c>
      <c r="G723" s="141">
        <v>3.6568279802006901E-5</v>
      </c>
      <c r="H723" s="141">
        <v>3.7799953972261397E-5</v>
      </c>
      <c r="I723" s="141">
        <v>3.9913540079787101E-5</v>
      </c>
      <c r="J723" s="141">
        <v>4.0661903926265398E-5</v>
      </c>
      <c r="K723" s="141">
        <v>4.1513772245283102E-5</v>
      </c>
      <c r="L723" s="141">
        <v>4.2527351270010002E-5</v>
      </c>
      <c r="M723" s="141">
        <v>4.3752752033905598E-5</v>
      </c>
      <c r="N723" s="141">
        <v>4.4993419429977499E-5</v>
      </c>
      <c r="O723" s="141">
        <v>4.7144472783829401E-5</v>
      </c>
      <c r="P723" s="141">
        <v>4.8465179625282101E-5</v>
      </c>
      <c r="Q723" s="141">
        <v>4.9586996757456503E-5</v>
      </c>
      <c r="R723" s="141">
        <v>4.9023733856618399E-5</v>
      </c>
      <c r="S723" s="141">
        <v>5.0503730345272203E-5</v>
      </c>
      <c r="T723" s="141">
        <v>5.2117630390957102E-5</v>
      </c>
      <c r="U723" s="141">
        <v>5.3975433374556901E-5</v>
      </c>
      <c r="V723" s="141">
        <v>5.59332706680228E-5</v>
      </c>
      <c r="W723" s="141">
        <v>5.7930223405260202E-5</v>
      </c>
      <c r="X723" s="141">
        <v>5.97993393060994E-5</v>
      </c>
      <c r="Y723" s="141">
        <v>6.1523664300405605E-5</v>
      </c>
      <c r="Z723" s="141">
        <v>6.3310649342269599E-5</v>
      </c>
      <c r="AA723" s="141">
        <v>6.5134782943963694E-5</v>
      </c>
      <c r="AB723" s="141">
        <v>6.6812765809739797E-5</v>
      </c>
      <c r="AC723" s="141">
        <v>6.8421832148989094E-5</v>
      </c>
      <c r="AD723" s="141">
        <v>7.0344435097109006E-5</v>
      </c>
      <c r="AE723" s="141">
        <v>7.2441384503861401E-5</v>
      </c>
      <c r="AF723" s="141">
        <v>7.4697437171761201E-5</v>
      </c>
      <c r="AG723" s="141">
        <v>7.6900587331295305E-5</v>
      </c>
      <c r="AH723" s="141">
        <v>7.6681951971063902E-5</v>
      </c>
      <c r="AI723" s="141">
        <v>7.5935538830291906E-5</v>
      </c>
      <c r="AJ723" s="141">
        <v>7.5598589923981697E-5</v>
      </c>
      <c r="AK723" s="141">
        <v>7.5161421780939501E-5</v>
      </c>
    </row>
    <row r="724" spans="1:37" s="9" customFormat="1" x14ac:dyDescent="0.3">
      <c r="A724" s="13" t="str">
        <f t="shared" si="11"/>
        <v>SDGbaseTRA_UrbBAU_v6_3C_InvValcprnt</v>
      </c>
      <c r="B724" s="37" t="s">
        <v>220</v>
      </c>
      <c r="C724" s="8" t="s">
        <v>294</v>
      </c>
      <c r="D724" s="10" t="s">
        <v>186</v>
      </c>
      <c r="E724" s="9" t="s">
        <v>104</v>
      </c>
      <c r="F724" s="9">
        <v>1.6898649277363E-3</v>
      </c>
      <c r="G724" s="9">
        <v>1.57291297023159E-3</v>
      </c>
      <c r="H724" s="9">
        <v>1.6196546498137101E-3</v>
      </c>
      <c r="I724" s="9">
        <v>1.7191040805902E-3</v>
      </c>
      <c r="J724" s="9">
        <v>1.7458805805612701E-3</v>
      </c>
      <c r="K724" s="9">
        <v>1.77837112256369E-3</v>
      </c>
      <c r="L724" s="9">
        <v>1.8220296821925301E-3</v>
      </c>
      <c r="M724" s="9">
        <v>1.8783582906936199E-3</v>
      </c>
      <c r="N724" s="9">
        <v>1.9319698552335699E-3</v>
      </c>
      <c r="O724" s="9">
        <v>1.9796455047394299E-3</v>
      </c>
      <c r="P724" s="9">
        <v>2.0425403271278901E-3</v>
      </c>
      <c r="Q724" s="9">
        <v>2.1055110311744099E-3</v>
      </c>
      <c r="R724" s="9">
        <v>2.0843015714699202E-3</v>
      </c>
      <c r="S724" s="9">
        <v>2.15541858104686E-3</v>
      </c>
      <c r="T724" s="9">
        <v>2.2297927831193901E-3</v>
      </c>
      <c r="U724" s="9">
        <v>2.3162143566366799E-3</v>
      </c>
      <c r="V724" s="9">
        <v>2.4060821012624502E-3</v>
      </c>
      <c r="W724" s="9">
        <v>2.4928526991799399E-3</v>
      </c>
      <c r="X724" s="9">
        <v>2.5715593938659301E-3</v>
      </c>
      <c r="Y724" s="9">
        <v>2.6480466966468099E-3</v>
      </c>
      <c r="Z724" s="9">
        <v>2.7282937102670502E-3</v>
      </c>
      <c r="AA724" s="9">
        <v>2.8064017981625101E-3</v>
      </c>
      <c r="AB724" s="9">
        <v>2.8617929044810501E-3</v>
      </c>
      <c r="AC724" s="9">
        <v>2.9259452566963401E-3</v>
      </c>
      <c r="AD724" s="9">
        <v>3.0099824514062999E-3</v>
      </c>
      <c r="AE724" s="9">
        <v>3.1028543355530402E-3</v>
      </c>
      <c r="AF724" s="9">
        <v>3.20060114457601E-3</v>
      </c>
      <c r="AG724" s="9">
        <v>3.2941933326269702E-3</v>
      </c>
      <c r="AH724" s="9">
        <v>3.2527982536370401E-3</v>
      </c>
      <c r="AI724" s="9">
        <v>3.2038773107800201E-3</v>
      </c>
      <c r="AJ724" s="9">
        <v>3.17700938366658E-3</v>
      </c>
      <c r="AK724" s="9">
        <v>3.1487373830797402E-3</v>
      </c>
    </row>
    <row r="725" spans="1:37" s="9" customFormat="1" x14ac:dyDescent="0.3">
      <c r="A725" s="13" t="str">
        <f t="shared" si="11"/>
        <v>SDGbaseTRA_UrbBAU_v6_3C_InvValcrubb</v>
      </c>
      <c r="B725" s="37" t="s">
        <v>220</v>
      </c>
      <c r="C725" s="8" t="s">
        <v>294</v>
      </c>
      <c r="D725" s="10" t="s">
        <v>186</v>
      </c>
      <c r="E725" s="9" t="s">
        <v>105</v>
      </c>
      <c r="F725" s="9">
        <v>5.6662119632731201E-3</v>
      </c>
      <c r="G725" s="9">
        <v>5.1981917680840699E-3</v>
      </c>
      <c r="H725" s="9">
        <v>5.3825775706717698E-3</v>
      </c>
      <c r="I725" s="9">
        <v>5.7016121261083304E-3</v>
      </c>
      <c r="J725" s="9">
        <v>5.8003068502429098E-3</v>
      </c>
      <c r="K725" s="9">
        <v>5.9240229668458804E-3</v>
      </c>
      <c r="L725" s="9">
        <v>6.0767724381667098E-3</v>
      </c>
      <c r="M725" s="9">
        <v>6.2589555081895096E-3</v>
      </c>
      <c r="N725" s="9">
        <v>6.4478253363866303E-3</v>
      </c>
      <c r="O725" s="9">
        <v>6.7428933977943598E-3</v>
      </c>
      <c r="P725" s="9">
        <v>6.9766652582656701E-3</v>
      </c>
      <c r="Q725" s="9">
        <v>7.1851599638975902E-3</v>
      </c>
      <c r="R725" s="9">
        <v>7.1311642233306202E-3</v>
      </c>
      <c r="S725" s="9">
        <v>7.3686141954154597E-3</v>
      </c>
      <c r="T725" s="9">
        <v>7.6212755427465997E-3</v>
      </c>
      <c r="U725" s="9">
        <v>7.9152177018732197E-3</v>
      </c>
      <c r="V725" s="9">
        <v>8.2121958052327106E-3</v>
      </c>
      <c r="W725" s="9">
        <v>8.5099864485056395E-3</v>
      </c>
      <c r="X725" s="9">
        <v>8.7931428345997802E-3</v>
      </c>
      <c r="Y725" s="9">
        <v>9.0682771197160006E-3</v>
      </c>
      <c r="Z725" s="9">
        <v>9.35340441213783E-3</v>
      </c>
      <c r="AA725" s="9">
        <v>9.6453650450506398E-3</v>
      </c>
      <c r="AB725" s="9">
        <v>9.90168008481262E-3</v>
      </c>
      <c r="AC725" s="9">
        <v>1.0158844996283301E-2</v>
      </c>
      <c r="AD725" s="9">
        <v>1.04607661969783E-2</v>
      </c>
      <c r="AE725" s="9">
        <v>1.07838422050272E-2</v>
      </c>
      <c r="AF725" s="9">
        <v>1.1121618388118201E-2</v>
      </c>
      <c r="AG725" s="9">
        <v>1.1442204728074799E-2</v>
      </c>
      <c r="AH725" s="9">
        <v>1.13391597077155E-2</v>
      </c>
      <c r="AI725" s="9">
        <v>1.11695091524353E-2</v>
      </c>
      <c r="AJ725" s="9">
        <v>1.10679861807435E-2</v>
      </c>
      <c r="AK725" s="9">
        <v>1.0956795349981001E-2</v>
      </c>
    </row>
    <row r="726" spans="1:37" s="9" customFormat="1" x14ac:dyDescent="0.3">
      <c r="A726" s="13" t="str">
        <f t="shared" si="11"/>
        <v>SDGbaseTRA_UrbBAU_v6_3C_InvValcplas</v>
      </c>
      <c r="B726" s="37" t="s">
        <v>220</v>
      </c>
      <c r="C726" s="8" t="s">
        <v>294</v>
      </c>
      <c r="D726" s="10" t="s">
        <v>186</v>
      </c>
      <c r="E726" s="9" t="s">
        <v>106</v>
      </c>
      <c r="F726" s="9">
        <v>1.40737115558564E-2</v>
      </c>
      <c r="G726" s="9">
        <v>1.2997127962715901E-2</v>
      </c>
      <c r="H726" s="9">
        <v>1.34345587310851E-2</v>
      </c>
      <c r="I726" s="9">
        <v>1.4256831297803699E-2</v>
      </c>
      <c r="J726" s="9">
        <v>1.4478530812417E-2</v>
      </c>
      <c r="K726" s="9">
        <v>1.4765083006217299E-2</v>
      </c>
      <c r="L726" s="9">
        <v>1.51330784147801E-2</v>
      </c>
      <c r="M726" s="9">
        <v>1.55847519012654E-2</v>
      </c>
      <c r="N726" s="9">
        <v>1.6037296447486998E-2</v>
      </c>
      <c r="O726" s="9">
        <v>1.65512204747724E-2</v>
      </c>
      <c r="P726" s="9">
        <v>1.7099361518908701E-2</v>
      </c>
      <c r="Q726" s="9">
        <v>1.7625295220617499E-2</v>
      </c>
      <c r="R726" s="9">
        <v>1.7482987404992E-2</v>
      </c>
      <c r="S726" s="9">
        <v>1.8076660774163499E-2</v>
      </c>
      <c r="T726" s="9">
        <v>1.8699266107263302E-2</v>
      </c>
      <c r="U726" s="9">
        <v>1.9420055277367499E-2</v>
      </c>
      <c r="V726" s="9">
        <v>2.01576582035368E-2</v>
      </c>
      <c r="W726" s="9">
        <v>2.0882219611732301E-2</v>
      </c>
      <c r="X726" s="9">
        <v>2.1553948511278499E-2</v>
      </c>
      <c r="Y726" s="9">
        <v>2.2220345227292802E-2</v>
      </c>
      <c r="Z726" s="9">
        <v>2.2914765517579701E-2</v>
      </c>
      <c r="AA726" s="9">
        <v>2.3612029033427299E-2</v>
      </c>
      <c r="AB726" s="9">
        <v>2.4129163328465299E-2</v>
      </c>
      <c r="AC726" s="9">
        <v>2.4699531515513198E-2</v>
      </c>
      <c r="AD726" s="9">
        <v>2.5417658469932599E-2</v>
      </c>
      <c r="AE726" s="9">
        <v>2.6201504264802201E-2</v>
      </c>
      <c r="AF726" s="9">
        <v>2.7025258317526599E-2</v>
      </c>
      <c r="AG726" s="9">
        <v>2.7804008767231301E-2</v>
      </c>
      <c r="AH726" s="9">
        <v>2.74833904423697E-2</v>
      </c>
      <c r="AI726" s="9">
        <v>2.7055566939599901E-2</v>
      </c>
      <c r="AJ726" s="9">
        <v>2.6810836150603E-2</v>
      </c>
      <c r="AK726" s="9">
        <v>2.65469377635098E-2</v>
      </c>
    </row>
    <row r="727" spans="1:37" s="9" customFormat="1" x14ac:dyDescent="0.3">
      <c r="A727" s="13" t="str">
        <f t="shared" si="11"/>
        <v>SDGbaseTRA_UrbBAU_v6_3C_InvValcnmet</v>
      </c>
      <c r="B727" s="37" t="s">
        <v>220</v>
      </c>
      <c r="C727" s="8" t="s">
        <v>294</v>
      </c>
      <c r="D727" s="10" t="s">
        <v>186</v>
      </c>
      <c r="E727" s="9" t="s">
        <v>107</v>
      </c>
      <c r="F727" s="9">
        <v>2.9495101884183399E-2</v>
      </c>
      <c r="G727" s="9">
        <v>2.7347753549200601E-2</v>
      </c>
      <c r="H727" s="9">
        <v>2.81365725616235E-2</v>
      </c>
      <c r="I727" s="9">
        <v>2.99695154308048E-2</v>
      </c>
      <c r="J727" s="9">
        <v>3.0356854168897801E-2</v>
      </c>
      <c r="K727" s="9">
        <v>3.0888362950536999E-2</v>
      </c>
      <c r="L727" s="9">
        <v>3.1578380204040399E-2</v>
      </c>
      <c r="M727" s="9">
        <v>3.2410514100211098E-2</v>
      </c>
      <c r="N727" s="9">
        <v>3.3240907332865402E-2</v>
      </c>
      <c r="O727" s="9">
        <v>3.3998444813605699E-2</v>
      </c>
      <c r="P727" s="9">
        <v>3.4947613772719197E-2</v>
      </c>
      <c r="Q727" s="9">
        <v>3.5936319753152403E-2</v>
      </c>
      <c r="R727" s="9">
        <v>3.5538449691201103E-2</v>
      </c>
      <c r="S727" s="9">
        <v>3.6772412595992801E-2</v>
      </c>
      <c r="T727" s="9">
        <v>3.8072988298853597E-2</v>
      </c>
      <c r="U727" s="9">
        <v>3.9533987528303602E-2</v>
      </c>
      <c r="V727" s="9">
        <v>4.10663512308823E-2</v>
      </c>
      <c r="W727" s="9">
        <v>4.2572568382015299E-2</v>
      </c>
      <c r="X727" s="9">
        <v>4.39861462084776E-2</v>
      </c>
      <c r="Y727" s="9">
        <v>4.5339484742711302E-2</v>
      </c>
      <c r="Z727" s="9">
        <v>4.6762736824249397E-2</v>
      </c>
      <c r="AA727" s="9">
        <v>4.8133857208861999E-2</v>
      </c>
      <c r="AB727" s="9">
        <v>4.9063271744564901E-2</v>
      </c>
      <c r="AC727" s="9">
        <v>5.0150426115271901E-2</v>
      </c>
      <c r="AD727" s="9">
        <v>5.1604355119585103E-2</v>
      </c>
      <c r="AE727" s="9">
        <v>5.3228323679113301E-2</v>
      </c>
      <c r="AF727" s="9">
        <v>5.49656281642599E-2</v>
      </c>
      <c r="AG727" s="9">
        <v>5.6932911504882701E-2</v>
      </c>
      <c r="AH727" s="9">
        <v>5.6728555717069598E-2</v>
      </c>
      <c r="AI727" s="9">
        <v>5.6333615370819198E-2</v>
      </c>
      <c r="AJ727" s="9">
        <v>5.63153397063531E-2</v>
      </c>
      <c r="AK727" s="9">
        <v>5.6290057558867498E-2</v>
      </c>
    </row>
    <row r="728" spans="1:37" s="9" customFormat="1" x14ac:dyDescent="0.3">
      <c r="A728" s="13" t="str">
        <f t="shared" si="11"/>
        <v>SDGbaseTRA_UrbBAU_v6_3C_InvValcnfrm</v>
      </c>
      <c r="B728" s="37" t="s">
        <v>220</v>
      </c>
      <c r="C728" s="8" t="s">
        <v>294</v>
      </c>
      <c r="D728" s="10" t="s">
        <v>186</v>
      </c>
      <c r="E728" s="9" t="s">
        <v>108</v>
      </c>
      <c r="F728" s="9">
        <v>1.5791173492785699</v>
      </c>
      <c r="G728" s="9">
        <v>1.4915799937741401</v>
      </c>
      <c r="H728" s="9">
        <v>1.60668923772243</v>
      </c>
      <c r="I728" s="9">
        <v>1.7818488306629101</v>
      </c>
      <c r="J728" s="9">
        <v>1.8574419128613899</v>
      </c>
      <c r="K728" s="9">
        <v>1.9207597550059501</v>
      </c>
      <c r="L728" s="9">
        <v>1.9676989559193501</v>
      </c>
      <c r="M728" s="9">
        <v>1.9622161930746</v>
      </c>
      <c r="N728" s="9">
        <v>1.97912041959206</v>
      </c>
      <c r="O728" s="9">
        <v>1.9535295881819099</v>
      </c>
      <c r="P728" s="9">
        <v>1.9765020056645799</v>
      </c>
      <c r="Q728" s="9">
        <v>2.0223427737600299</v>
      </c>
      <c r="R728" s="9">
        <v>2.0008577188595602</v>
      </c>
      <c r="S728" s="9">
        <v>2.0656908913477299</v>
      </c>
      <c r="T728" s="9">
        <v>2.13431372154895</v>
      </c>
      <c r="U728" s="9">
        <v>2.20534349248245</v>
      </c>
      <c r="V728" s="9">
        <v>2.2342194911391999</v>
      </c>
      <c r="W728" s="9">
        <v>2.27932066811529</v>
      </c>
      <c r="X728" s="9">
        <v>2.37221234732794</v>
      </c>
      <c r="Y728" s="9">
        <v>2.44103174587022</v>
      </c>
      <c r="Z728" s="9">
        <v>2.5174931871841699</v>
      </c>
      <c r="AA728" s="9">
        <v>2.5867497247125701</v>
      </c>
      <c r="AB728" s="9">
        <v>2.90043822835711</v>
      </c>
      <c r="AC728" s="9">
        <v>3.12212163004006</v>
      </c>
      <c r="AD728" s="9">
        <v>3.2303341650026698</v>
      </c>
      <c r="AE728" s="9">
        <v>3.3145981571803702</v>
      </c>
      <c r="AF728" s="9">
        <v>3.3937928952368002</v>
      </c>
      <c r="AG728" s="9">
        <v>3.49521099920167</v>
      </c>
      <c r="AH728" s="9">
        <v>3.79089135804427</v>
      </c>
      <c r="AI728" s="9">
        <v>4.0459875262306504</v>
      </c>
      <c r="AJ728" s="9">
        <v>4.1557149279592496</v>
      </c>
      <c r="AK728" s="9">
        <v>4.2249690019796899</v>
      </c>
    </row>
    <row r="729" spans="1:37" s="9" customFormat="1" x14ac:dyDescent="0.3">
      <c r="A729" s="13" t="str">
        <f t="shared" si="11"/>
        <v>SDGbaseTRA_UrbBAU_v6_3C_InvValcmetp</v>
      </c>
      <c r="B729" s="37" t="s">
        <v>220</v>
      </c>
      <c r="C729" s="8" t="s">
        <v>294</v>
      </c>
      <c r="D729" s="10" t="s">
        <v>186</v>
      </c>
      <c r="E729" s="9" t="s">
        <v>109</v>
      </c>
      <c r="F729" s="9">
        <v>2.8443098004737801</v>
      </c>
      <c r="G729" s="9">
        <v>2.7729489067086499</v>
      </c>
      <c r="H729" s="9">
        <v>2.88001166001707</v>
      </c>
      <c r="I729" s="9">
        <v>3.0804735001155401</v>
      </c>
      <c r="J729" s="9">
        <v>3.1398927936144099</v>
      </c>
      <c r="K729" s="9">
        <v>3.2098423809439902</v>
      </c>
      <c r="L729" s="9">
        <v>3.2862196516744699</v>
      </c>
      <c r="M729" s="9">
        <v>3.3624179902504201</v>
      </c>
      <c r="N729" s="9">
        <v>3.4457371768263401</v>
      </c>
      <c r="O729" s="9">
        <v>3.5140835692571399</v>
      </c>
      <c r="P729" s="9">
        <v>3.6145538466376501</v>
      </c>
      <c r="Q729" s="9">
        <v>3.7210665701569301</v>
      </c>
      <c r="R729" s="9">
        <v>3.6955266086007601</v>
      </c>
      <c r="S729" s="9">
        <v>3.8203912857483502</v>
      </c>
      <c r="T729" s="9">
        <v>3.9518549165474401</v>
      </c>
      <c r="U729" s="9">
        <v>4.1017190471859903</v>
      </c>
      <c r="V729" s="9">
        <v>4.2092110858502298</v>
      </c>
      <c r="W729" s="9">
        <v>4.3514604167586297</v>
      </c>
      <c r="X729" s="9">
        <v>4.5597929775575601</v>
      </c>
      <c r="Y729" s="9">
        <v>4.6936395255727996</v>
      </c>
      <c r="Z729" s="9">
        <v>4.8352928054939799</v>
      </c>
      <c r="AA729" s="9">
        <v>4.9722739562857496</v>
      </c>
      <c r="AB729" s="9">
        <v>5.1320114698477299</v>
      </c>
      <c r="AC729" s="9">
        <v>5.2847187725318099</v>
      </c>
      <c r="AD729" s="9">
        <v>5.4405489035197903</v>
      </c>
      <c r="AE729" s="9">
        <v>5.60368569559642</v>
      </c>
      <c r="AF729" s="9">
        <v>5.7721104118643796</v>
      </c>
      <c r="AG729" s="9">
        <v>5.9550038217701502</v>
      </c>
      <c r="AH729" s="9">
        <v>5.9702936095256796</v>
      </c>
      <c r="AI729" s="9">
        <v>5.9692186707269999</v>
      </c>
      <c r="AJ729" s="9">
        <v>5.9696050411942103</v>
      </c>
      <c r="AK729" s="9">
        <v>5.9598016581163202</v>
      </c>
    </row>
    <row r="730" spans="1:37" s="9" customFormat="1" x14ac:dyDescent="0.3">
      <c r="A730" s="13" t="str">
        <f t="shared" si="11"/>
        <v>SDGbaseTRA_UrbBAU_v6_3C_InvValcmach</v>
      </c>
      <c r="B730" s="37" t="s">
        <v>220</v>
      </c>
      <c r="C730" s="8" t="s">
        <v>294</v>
      </c>
      <c r="D730" s="10" t="s">
        <v>186</v>
      </c>
      <c r="E730" s="9" t="s">
        <v>110</v>
      </c>
      <c r="F730" s="9">
        <v>159.35794887059299</v>
      </c>
      <c r="G730" s="9">
        <v>150.74222448614699</v>
      </c>
      <c r="H730" s="9">
        <v>156.96515077107901</v>
      </c>
      <c r="I730" s="9">
        <v>167.85340273897901</v>
      </c>
      <c r="J730" s="9">
        <v>171.278560808653</v>
      </c>
      <c r="K730" s="9">
        <v>175.25423350107801</v>
      </c>
      <c r="L730" s="9">
        <v>179.70190251016999</v>
      </c>
      <c r="M730" s="9">
        <v>184.032051053152</v>
      </c>
      <c r="N730" s="9">
        <v>188.938137418932</v>
      </c>
      <c r="O730" s="9">
        <v>195.93998507855099</v>
      </c>
      <c r="P730" s="9">
        <v>202.31066822908201</v>
      </c>
      <c r="Q730" s="9">
        <v>208.299356233156</v>
      </c>
      <c r="R730" s="9">
        <v>206.554277546566</v>
      </c>
      <c r="S730" s="9">
        <v>213.72627949838301</v>
      </c>
      <c r="T730" s="9">
        <v>221.24910924189501</v>
      </c>
      <c r="U730" s="9">
        <v>229.82328456832499</v>
      </c>
      <c r="V730" s="9">
        <v>237.603115554449</v>
      </c>
      <c r="W730" s="9">
        <v>246.14650318022899</v>
      </c>
      <c r="X730" s="9">
        <v>255.859188471284</v>
      </c>
      <c r="Y730" s="9">
        <v>263.610787388657</v>
      </c>
      <c r="Z730" s="9">
        <v>271.634396422289</v>
      </c>
      <c r="AA730" s="9">
        <v>279.67220866500003</v>
      </c>
      <c r="AB730" s="9">
        <v>291.56189725427998</v>
      </c>
      <c r="AC730" s="9">
        <v>301.75732211045801</v>
      </c>
      <c r="AD730" s="9">
        <v>310.83160344720898</v>
      </c>
      <c r="AE730" s="9">
        <v>319.94889656147302</v>
      </c>
      <c r="AF730" s="9">
        <v>329.34772227501003</v>
      </c>
      <c r="AG730" s="9">
        <v>339.06787733813201</v>
      </c>
      <c r="AH730" s="9">
        <v>342.81085037015703</v>
      </c>
      <c r="AI730" s="9">
        <v>344.70737008822903</v>
      </c>
      <c r="AJ730" s="9">
        <v>345.22857353125403</v>
      </c>
      <c r="AK730" s="9">
        <v>344.70693719061899</v>
      </c>
    </row>
    <row r="731" spans="1:37" s="9" customFormat="1" x14ac:dyDescent="0.3">
      <c r="A731" s="13" t="str">
        <f t="shared" si="11"/>
        <v>SDGbaseTRA_UrbBAU_v6_3C_InvValcemch</v>
      </c>
      <c r="B731" s="37" t="s">
        <v>220</v>
      </c>
      <c r="C731" s="8" t="s">
        <v>294</v>
      </c>
      <c r="D731" s="10" t="s">
        <v>186</v>
      </c>
      <c r="E731" s="9" t="s">
        <v>111</v>
      </c>
      <c r="F731" s="9">
        <v>74.742496873506198</v>
      </c>
      <c r="G731" s="9">
        <v>69.606636514532596</v>
      </c>
      <c r="H731" s="9">
        <v>72.645680742745199</v>
      </c>
      <c r="I731" s="9">
        <v>77.732032141152303</v>
      </c>
      <c r="J731" s="9">
        <v>79.440717584066107</v>
      </c>
      <c r="K731" s="9">
        <v>81.330029735863107</v>
      </c>
      <c r="L731" s="9">
        <v>83.411680495968099</v>
      </c>
      <c r="M731" s="9">
        <v>85.366868113179706</v>
      </c>
      <c r="N731" s="9">
        <v>87.625295529620203</v>
      </c>
      <c r="O731" s="9">
        <v>90.720548413679197</v>
      </c>
      <c r="P731" s="9">
        <v>93.6575294655931</v>
      </c>
      <c r="Q731" s="9">
        <v>96.473038863621895</v>
      </c>
      <c r="R731" s="9">
        <v>95.780162336134595</v>
      </c>
      <c r="S731" s="9">
        <v>99.055765747113</v>
      </c>
      <c r="T731" s="9">
        <v>102.503792944864</v>
      </c>
      <c r="U731" s="9">
        <v>106.420942764272</v>
      </c>
      <c r="V731" s="9">
        <v>110.055334322383</v>
      </c>
      <c r="W731" s="9">
        <v>113.893782639463</v>
      </c>
      <c r="X731" s="9">
        <v>118.027127693634</v>
      </c>
      <c r="Y731" s="9">
        <v>121.60293545460701</v>
      </c>
      <c r="Z731" s="9">
        <v>125.31793344525499</v>
      </c>
      <c r="AA731" s="9">
        <v>129.02165608759799</v>
      </c>
      <c r="AB731" s="9">
        <v>134.850342826836</v>
      </c>
      <c r="AC731" s="9">
        <v>139.74930619187199</v>
      </c>
      <c r="AD731" s="9">
        <v>143.94051928182199</v>
      </c>
      <c r="AE731" s="9">
        <v>148.10766095664201</v>
      </c>
      <c r="AF731" s="9">
        <v>152.38852238377899</v>
      </c>
      <c r="AG731" s="9">
        <v>156.50536155149001</v>
      </c>
      <c r="AH731" s="9">
        <v>158.319181750425</v>
      </c>
      <c r="AI731" s="9">
        <v>159.08293424315701</v>
      </c>
      <c r="AJ731" s="9">
        <v>159.040975301424</v>
      </c>
      <c r="AK731" s="9">
        <v>158.685076355749</v>
      </c>
    </row>
    <row r="732" spans="1:37" s="9" customFormat="1" x14ac:dyDescent="0.3">
      <c r="A732" s="13" t="str">
        <f t="shared" si="11"/>
        <v>SDGbaseTRA_UrbBAU_v6_3C_InvValcsequ</v>
      </c>
      <c r="B732" s="37" t="s">
        <v>220</v>
      </c>
      <c r="C732" s="8" t="s">
        <v>294</v>
      </c>
      <c r="D732" s="10" t="s">
        <v>186</v>
      </c>
      <c r="E732" s="9" t="s">
        <v>112</v>
      </c>
      <c r="F732" s="9">
        <v>34.736686859060299</v>
      </c>
      <c r="G732" s="9">
        <v>32.0172019965595</v>
      </c>
      <c r="H732" s="9">
        <v>33.342024024321098</v>
      </c>
      <c r="I732" s="9">
        <v>35.485615510014703</v>
      </c>
      <c r="J732" s="9">
        <v>36.225959123773997</v>
      </c>
      <c r="K732" s="9">
        <v>37.070852788011997</v>
      </c>
      <c r="L732" s="9">
        <v>38.0432842948454</v>
      </c>
      <c r="M732" s="9">
        <v>39.053876125575897</v>
      </c>
      <c r="N732" s="9">
        <v>40.172470721493298</v>
      </c>
      <c r="O732" s="9">
        <v>42.145306627772399</v>
      </c>
      <c r="P732" s="9">
        <v>43.620394606006897</v>
      </c>
      <c r="Q732" s="9">
        <v>44.917357654593602</v>
      </c>
      <c r="R732" s="9">
        <v>44.569886376257102</v>
      </c>
      <c r="S732" s="9">
        <v>46.079680928874097</v>
      </c>
      <c r="T732" s="9">
        <v>47.6779528315341</v>
      </c>
      <c r="U732" s="9">
        <v>49.503243494268503</v>
      </c>
      <c r="V732" s="9">
        <v>51.352166970255297</v>
      </c>
      <c r="W732" s="9">
        <v>53.2092601038743</v>
      </c>
      <c r="X732" s="9">
        <v>54.980636087458798</v>
      </c>
      <c r="Y732" s="9">
        <v>56.643674372006103</v>
      </c>
      <c r="Z732" s="9">
        <v>58.344556165253898</v>
      </c>
      <c r="AA732" s="9">
        <v>60.082812300797201</v>
      </c>
      <c r="AB732" s="9">
        <v>62.578287704629403</v>
      </c>
      <c r="AC732" s="9">
        <v>64.708931673246894</v>
      </c>
      <c r="AD732" s="9">
        <v>66.647283142125801</v>
      </c>
      <c r="AE732" s="9">
        <v>68.595134666354994</v>
      </c>
      <c r="AF732" s="9">
        <v>70.610793400943905</v>
      </c>
      <c r="AG732" s="9">
        <v>72.586373110568999</v>
      </c>
      <c r="AH732" s="9">
        <v>73.162340813134605</v>
      </c>
      <c r="AI732" s="9">
        <v>73.1810903790808</v>
      </c>
      <c r="AJ732" s="9">
        <v>73.024072485745194</v>
      </c>
      <c r="AK732" s="9">
        <v>72.651407278432302</v>
      </c>
    </row>
    <row r="733" spans="1:37" s="9" customFormat="1" x14ac:dyDescent="0.3">
      <c r="A733" s="13" t="str">
        <f t="shared" si="11"/>
        <v>SDGbaseTRA_UrbBAU_v6_3C_InvValcvehi</v>
      </c>
      <c r="B733" s="37" t="s">
        <v>220</v>
      </c>
      <c r="C733" s="8" t="s">
        <v>294</v>
      </c>
      <c r="D733" s="10" t="s">
        <v>186</v>
      </c>
      <c r="E733" s="9" t="s">
        <v>113</v>
      </c>
      <c r="F733" s="9">
        <v>115.652055349397</v>
      </c>
      <c r="G733" s="9">
        <v>107.224374590461</v>
      </c>
      <c r="H733" s="9">
        <v>111.79718371315199</v>
      </c>
      <c r="I733" s="9">
        <v>119.76311702392201</v>
      </c>
      <c r="J733" s="9">
        <v>122.458765474798</v>
      </c>
      <c r="K733" s="9">
        <v>125.399347856246</v>
      </c>
      <c r="L733" s="9">
        <v>128.55882349987999</v>
      </c>
      <c r="M733" s="9">
        <v>131.27517577713701</v>
      </c>
      <c r="N733" s="9">
        <v>134.58231040872499</v>
      </c>
      <c r="O733" s="9">
        <v>138.74287527045499</v>
      </c>
      <c r="P733" s="9">
        <v>143.17793938752001</v>
      </c>
      <c r="Q733" s="9">
        <v>147.523306540947</v>
      </c>
      <c r="R733" s="9">
        <v>146.63479152621099</v>
      </c>
      <c r="S733" s="9">
        <v>151.745160493491</v>
      </c>
      <c r="T733" s="9">
        <v>157.05884135141</v>
      </c>
      <c r="U733" s="9">
        <v>163.077077667797</v>
      </c>
      <c r="V733" s="9">
        <v>168.80050636131099</v>
      </c>
      <c r="W733" s="9">
        <v>174.785765174277</v>
      </c>
      <c r="X733" s="9">
        <v>181.12179321604799</v>
      </c>
      <c r="Y733" s="9">
        <v>190.141885320656</v>
      </c>
      <c r="Z733" s="9">
        <v>199.84779214186801</v>
      </c>
      <c r="AA733" s="9">
        <v>209.59402541873001</v>
      </c>
      <c r="AB733" s="9">
        <v>220.58555729815001</v>
      </c>
      <c r="AC733" s="9">
        <v>229.85452226938901</v>
      </c>
      <c r="AD733" s="9">
        <v>237.47505833903699</v>
      </c>
      <c r="AE733" s="9">
        <v>244.79084294667899</v>
      </c>
      <c r="AF733" s="9">
        <v>252.20892791537699</v>
      </c>
      <c r="AG733" s="9">
        <v>258.871998079386</v>
      </c>
      <c r="AH733" s="9">
        <v>262.99862747497599</v>
      </c>
      <c r="AI733" s="9">
        <v>266.31607306927202</v>
      </c>
      <c r="AJ733" s="9">
        <v>267.719028542915</v>
      </c>
      <c r="AK733" s="9">
        <v>267.92561189316598</v>
      </c>
    </row>
    <row r="734" spans="1:37" s="9" customFormat="1" x14ac:dyDescent="0.3">
      <c r="A734" s="13" t="str">
        <f t="shared" si="11"/>
        <v>SDGbaseTRA_UrbBAU_v6_3C_InvValctequ</v>
      </c>
      <c r="B734" s="37" t="s">
        <v>220</v>
      </c>
      <c r="C734" s="8" t="s">
        <v>294</v>
      </c>
      <c r="D734" s="10" t="s">
        <v>186</v>
      </c>
      <c r="E734" s="9" t="s">
        <v>114</v>
      </c>
      <c r="F734" s="9">
        <v>11.6792231841657</v>
      </c>
      <c r="G734" s="9">
        <v>11.1690136185325</v>
      </c>
      <c r="H734" s="9">
        <v>11.6121235162068</v>
      </c>
      <c r="I734" s="9">
        <v>12.4818742457937</v>
      </c>
      <c r="J734" s="9">
        <v>12.761213272999299</v>
      </c>
      <c r="K734" s="9">
        <v>13.0754813101344</v>
      </c>
      <c r="L734" s="9">
        <v>13.407346258741899</v>
      </c>
      <c r="M734" s="9">
        <v>13.6513859515555</v>
      </c>
      <c r="N734" s="9">
        <v>13.966834146241</v>
      </c>
      <c r="O734" s="9">
        <v>14.2100064224625</v>
      </c>
      <c r="P734" s="9">
        <v>14.6027393115509</v>
      </c>
      <c r="Q734" s="9">
        <v>15.0226451035512</v>
      </c>
      <c r="R734" s="9">
        <v>14.939363164958801</v>
      </c>
      <c r="S734" s="9">
        <v>15.475460215361</v>
      </c>
      <c r="T734" s="9">
        <v>16.0242818798129</v>
      </c>
      <c r="U734" s="9">
        <v>16.648940344366402</v>
      </c>
      <c r="V734" s="9">
        <v>17.230935838862301</v>
      </c>
      <c r="W734" s="9">
        <v>17.8537090652021</v>
      </c>
      <c r="X734" s="9">
        <v>18.5541655735014</v>
      </c>
      <c r="Y734" s="9">
        <v>19.162448849272401</v>
      </c>
      <c r="Z734" s="9">
        <v>19.806821774528501</v>
      </c>
      <c r="AA734" s="9">
        <v>20.4329152616152</v>
      </c>
      <c r="AB734" s="9">
        <v>21.6094326363039</v>
      </c>
      <c r="AC734" s="9">
        <v>22.547717964957499</v>
      </c>
      <c r="AD734" s="9">
        <v>23.244520746971901</v>
      </c>
      <c r="AE734" s="9">
        <v>23.9111648226509</v>
      </c>
      <c r="AF734" s="9">
        <v>24.5891475952312</v>
      </c>
      <c r="AG734" s="9">
        <v>25.338195541451199</v>
      </c>
      <c r="AH734" s="9">
        <v>26.0095784093932</v>
      </c>
      <c r="AI734" s="9">
        <v>26.5781342121835</v>
      </c>
      <c r="AJ734" s="9">
        <v>26.823687738678402</v>
      </c>
      <c r="AK734" s="9">
        <v>26.944053042178801</v>
      </c>
    </row>
    <row r="735" spans="1:37" s="9" customFormat="1" x14ac:dyDescent="0.3">
      <c r="A735" s="13" t="str">
        <f t="shared" ref="A735:A798" si="12">_xlfn.CONCAT(C735,D735,E735)</f>
        <v>SDGbaseTRA_UrbBAU_v6_3C_InvValcfurn</v>
      </c>
      <c r="B735" s="37" t="s">
        <v>220</v>
      </c>
      <c r="C735" s="8" t="s">
        <v>294</v>
      </c>
      <c r="D735" s="10" t="s">
        <v>186</v>
      </c>
      <c r="E735" s="9" t="s">
        <v>115</v>
      </c>
      <c r="F735" s="9">
        <v>28.6353826209942</v>
      </c>
      <c r="G735" s="9">
        <v>27.1562819363971</v>
      </c>
      <c r="H735" s="9">
        <v>27.961136797694401</v>
      </c>
      <c r="I735" s="9">
        <v>29.755194213074599</v>
      </c>
      <c r="J735" s="9">
        <v>30.216255348335601</v>
      </c>
      <c r="K735" s="9">
        <v>30.8150095917477</v>
      </c>
      <c r="L735" s="9">
        <v>31.559389979136501</v>
      </c>
      <c r="M735" s="9">
        <v>32.420089893572801</v>
      </c>
      <c r="N735" s="9">
        <v>33.318095678547799</v>
      </c>
      <c r="O735" s="9">
        <v>34.238788279148103</v>
      </c>
      <c r="P735" s="9">
        <v>35.291358289218699</v>
      </c>
      <c r="Q735" s="9">
        <v>36.334429268271897</v>
      </c>
      <c r="R735" s="9">
        <v>36.006916671561697</v>
      </c>
      <c r="S735" s="9">
        <v>37.237507064985003</v>
      </c>
      <c r="T735" s="9">
        <v>38.528142440591402</v>
      </c>
      <c r="U735" s="9">
        <v>40.015056064404497</v>
      </c>
      <c r="V735" s="9">
        <v>41.4888309009173</v>
      </c>
      <c r="W735" s="9">
        <v>42.973298155378103</v>
      </c>
      <c r="X735" s="9">
        <v>44.4377325318709</v>
      </c>
      <c r="Y735" s="9">
        <v>45.782425347625598</v>
      </c>
      <c r="Z735" s="9">
        <v>47.191458715237502</v>
      </c>
      <c r="AA735" s="9">
        <v>48.561577392634398</v>
      </c>
      <c r="AB735" s="9">
        <v>49.6625354073892</v>
      </c>
      <c r="AC735" s="9">
        <v>50.856046196169103</v>
      </c>
      <c r="AD735" s="9">
        <v>52.329279907077002</v>
      </c>
      <c r="AE735" s="9">
        <v>53.9394177745612</v>
      </c>
      <c r="AF735" s="9">
        <v>55.629865704006498</v>
      </c>
      <c r="AG735" s="9">
        <v>57.312723275363702</v>
      </c>
      <c r="AH735" s="9">
        <v>56.880947737448601</v>
      </c>
      <c r="AI735" s="9">
        <v>56.299039357669102</v>
      </c>
      <c r="AJ735" s="9">
        <v>56.034511156675102</v>
      </c>
      <c r="AK735" s="9">
        <v>55.715337811378298</v>
      </c>
    </row>
    <row r="736" spans="1:37" s="9" customFormat="1" x14ac:dyDescent="0.3">
      <c r="A736" s="13" t="str">
        <f t="shared" si="12"/>
        <v>SDGbaseTRA_UrbBAU_v6_3C_InvValcoman</v>
      </c>
      <c r="B736" s="37" t="s">
        <v>220</v>
      </c>
      <c r="C736" s="8" t="s">
        <v>294</v>
      </c>
      <c r="D736" s="10" t="s">
        <v>186</v>
      </c>
      <c r="E736" s="9" t="s">
        <v>116</v>
      </c>
      <c r="F736" s="9">
        <v>1.75164302777768</v>
      </c>
      <c r="G736" s="9">
        <v>1.65899940997502</v>
      </c>
      <c r="H736" s="9">
        <v>1.7008147562432401</v>
      </c>
      <c r="I736" s="9">
        <v>1.79420518224509</v>
      </c>
      <c r="J736" s="9">
        <v>1.8238310572487499</v>
      </c>
      <c r="K736" s="9">
        <v>1.85818518915736</v>
      </c>
      <c r="L736" s="9">
        <v>1.9003600344443801</v>
      </c>
      <c r="M736" s="9">
        <v>1.9511176661206</v>
      </c>
      <c r="N736" s="9">
        <v>2.00134145154174</v>
      </c>
      <c r="O736" s="9">
        <v>2.0928789262537402</v>
      </c>
      <c r="P736" s="9">
        <v>2.1458255315522199</v>
      </c>
      <c r="Q736" s="9">
        <v>2.1916558191493398</v>
      </c>
      <c r="R736" s="9">
        <v>2.1611524358827299</v>
      </c>
      <c r="S736" s="9">
        <v>2.2259358804829201</v>
      </c>
      <c r="T736" s="9">
        <v>2.2971169216510998</v>
      </c>
      <c r="U736" s="9">
        <v>2.3767132273199998</v>
      </c>
      <c r="V736" s="9">
        <v>2.4612947188918</v>
      </c>
      <c r="W736" s="9">
        <v>2.5483210223473902</v>
      </c>
      <c r="X736" s="9">
        <v>2.6304995186767401</v>
      </c>
      <c r="Y736" s="9">
        <v>2.7090884584791701</v>
      </c>
      <c r="Z736" s="9">
        <v>2.7909736327303198</v>
      </c>
      <c r="AA736" s="9">
        <v>2.8755593055336099</v>
      </c>
      <c r="AB736" s="9">
        <v>2.9549825676646799</v>
      </c>
      <c r="AC736" s="9">
        <v>3.03561351769314</v>
      </c>
      <c r="AD736" s="9">
        <v>3.1294940408973999</v>
      </c>
      <c r="AE736" s="9">
        <v>3.2293581438938501</v>
      </c>
      <c r="AF736" s="9">
        <v>3.3357204879311602</v>
      </c>
      <c r="AG736" s="9">
        <v>3.4396235957247199</v>
      </c>
      <c r="AH736" s="9">
        <v>3.44751588417141</v>
      </c>
      <c r="AI736" s="9">
        <v>3.4378471717560601</v>
      </c>
      <c r="AJ736" s="9">
        <v>3.4430000279780102</v>
      </c>
      <c r="AK736" s="9">
        <v>3.4437171498033599</v>
      </c>
    </row>
    <row r="737" spans="1:37" s="9" customFormat="1" x14ac:dyDescent="0.3">
      <c r="A737" s="13" t="str">
        <f t="shared" si="12"/>
        <v>SDGbaseTRA_UrbBAU_v6_3C_InvValccons</v>
      </c>
      <c r="B737" s="37" t="s">
        <v>220</v>
      </c>
      <c r="C737" s="8" t="s">
        <v>294</v>
      </c>
      <c r="D737" s="10" t="s">
        <v>186</v>
      </c>
      <c r="E737" s="9" t="s">
        <v>117</v>
      </c>
      <c r="F737" s="9">
        <v>407.96078927222601</v>
      </c>
      <c r="G737" s="9">
        <v>394.02999767473301</v>
      </c>
      <c r="H737" s="9">
        <v>402.56859937606703</v>
      </c>
      <c r="I737" s="9">
        <v>430.97091451697003</v>
      </c>
      <c r="J737" s="9">
        <v>434.957616136865</v>
      </c>
      <c r="K737" s="9">
        <v>442.21065069584398</v>
      </c>
      <c r="L737" s="9">
        <v>451.83975234626899</v>
      </c>
      <c r="M737" s="9">
        <v>463.43884909706998</v>
      </c>
      <c r="N737" s="9">
        <v>475.55894927715599</v>
      </c>
      <c r="O737" s="9">
        <v>487.87158105900897</v>
      </c>
      <c r="P737" s="9">
        <v>502.22614860549402</v>
      </c>
      <c r="Q737" s="9">
        <v>516.73095038901101</v>
      </c>
      <c r="R737" s="9">
        <v>507.92858373180002</v>
      </c>
      <c r="S737" s="9">
        <v>527.16377937827599</v>
      </c>
      <c r="T737" s="9">
        <v>546.63993257850598</v>
      </c>
      <c r="U737" s="9">
        <v>568.31699410836802</v>
      </c>
      <c r="V737" s="9">
        <v>589.41001658812797</v>
      </c>
      <c r="W737" s="9">
        <v>610.78750297024703</v>
      </c>
      <c r="X737" s="9">
        <v>632.66084550063999</v>
      </c>
      <c r="Y737" s="9">
        <v>651.80639358803796</v>
      </c>
      <c r="Z737" s="9">
        <v>672.24053366375597</v>
      </c>
      <c r="AA737" s="9">
        <v>691.49319420542497</v>
      </c>
      <c r="AB737" s="9">
        <v>706.36480003061695</v>
      </c>
      <c r="AC737" s="9">
        <v>723.28875197428101</v>
      </c>
      <c r="AD737" s="9">
        <v>744.85432946624496</v>
      </c>
      <c r="AE737" s="9">
        <v>768.42926988469401</v>
      </c>
      <c r="AF737" s="9">
        <v>792.99469386784494</v>
      </c>
      <c r="AG737" s="9">
        <v>817.557734672734</v>
      </c>
      <c r="AH737" s="9">
        <v>813.89079019178598</v>
      </c>
      <c r="AI737" s="9">
        <v>807.53785716834</v>
      </c>
      <c r="AJ737" s="9">
        <v>805.16019520920599</v>
      </c>
      <c r="AK737" s="9">
        <v>801.88603859024295</v>
      </c>
    </row>
    <row r="738" spans="1:37" s="9" customFormat="1" x14ac:dyDescent="0.3">
      <c r="A738" s="13" t="str">
        <f t="shared" si="12"/>
        <v>SDGbaseTRA_UrbBAU_v6_3C_InvValcbsrv</v>
      </c>
      <c r="B738" s="37" t="s">
        <v>220</v>
      </c>
      <c r="C738" s="8" t="s">
        <v>294</v>
      </c>
      <c r="D738" s="10" t="s">
        <v>186</v>
      </c>
      <c r="E738" s="9" t="s">
        <v>118</v>
      </c>
      <c r="F738" s="9">
        <v>64.137533812048304</v>
      </c>
      <c r="G738" s="9">
        <v>56.7415397601631</v>
      </c>
      <c r="H738" s="9">
        <v>58.821393288750897</v>
      </c>
      <c r="I738" s="9">
        <v>62.629186360994801</v>
      </c>
      <c r="J738" s="9">
        <v>63.8412300177296</v>
      </c>
      <c r="K738" s="9">
        <v>65.279254555572294</v>
      </c>
      <c r="L738" s="9">
        <v>66.931229806513997</v>
      </c>
      <c r="M738" s="9">
        <v>68.790736892145404</v>
      </c>
      <c r="N738" s="9">
        <v>70.714641457145007</v>
      </c>
      <c r="O738" s="9">
        <v>72.858790814218494</v>
      </c>
      <c r="P738" s="9">
        <v>75.143182699780098</v>
      </c>
      <c r="Q738" s="9">
        <v>77.3783623333713</v>
      </c>
      <c r="R738" s="9">
        <v>76.914158060828797</v>
      </c>
      <c r="S738" s="9">
        <v>79.542264233365103</v>
      </c>
      <c r="T738" s="9">
        <v>82.272403424599702</v>
      </c>
      <c r="U738" s="9">
        <v>85.379369502407499</v>
      </c>
      <c r="V738" s="9">
        <v>88.6855463208705</v>
      </c>
      <c r="W738" s="9">
        <v>91.9135298920868</v>
      </c>
      <c r="X738" s="9">
        <v>94.881290707268505</v>
      </c>
      <c r="Y738" s="9">
        <v>97.770858445147198</v>
      </c>
      <c r="Z738" s="9">
        <v>100.80917045896101</v>
      </c>
      <c r="AA738" s="9">
        <v>103.71313161752499</v>
      </c>
      <c r="AB738" s="9">
        <v>106.03867829270401</v>
      </c>
      <c r="AC738" s="9">
        <v>108.552816379974</v>
      </c>
      <c r="AD738" s="9">
        <v>111.712241435786</v>
      </c>
      <c r="AE738" s="9">
        <v>115.17478733203301</v>
      </c>
      <c r="AF738" s="9">
        <v>118.821479583371</v>
      </c>
      <c r="AG738" s="9">
        <v>122.31137083479</v>
      </c>
      <c r="AH738" s="9">
        <v>121.828964421322</v>
      </c>
      <c r="AI738" s="9">
        <v>120.777528001907</v>
      </c>
      <c r="AJ738" s="9">
        <v>120.14047789158801</v>
      </c>
      <c r="AK738" s="9">
        <v>119.309015860595</v>
      </c>
    </row>
    <row r="739" spans="1:37" s="9" customFormat="1" x14ac:dyDescent="0.3">
      <c r="A739" s="13" t="str">
        <f t="shared" si="12"/>
        <v>SDGbaseTRA_UrbBAU_v6_3C_InvValcimpt</v>
      </c>
      <c r="B739" s="37" t="s">
        <v>220</v>
      </c>
      <c r="C739" s="8" t="s">
        <v>294</v>
      </c>
      <c r="D739" s="10" t="s">
        <v>186</v>
      </c>
      <c r="E739" s="9" t="s">
        <v>119</v>
      </c>
      <c r="F739" s="9">
        <v>2.8575125020253598</v>
      </c>
      <c r="G739" s="9">
        <v>2.9200977938731101</v>
      </c>
      <c r="H739" s="9">
        <v>2.9542737242956201</v>
      </c>
      <c r="I739" s="9">
        <v>2.9485790746762901</v>
      </c>
      <c r="J739" s="9">
        <v>2.9502278839364799</v>
      </c>
      <c r="K739" s="9">
        <v>2.9558207525777398</v>
      </c>
      <c r="L739" s="9">
        <v>2.9638072679157901</v>
      </c>
      <c r="M739" s="9">
        <v>2.9791158197830598</v>
      </c>
      <c r="N739" s="9">
        <v>2.99239235543947</v>
      </c>
      <c r="O739" s="9">
        <v>3.0757452536857302</v>
      </c>
      <c r="P739" s="9">
        <v>3.10000856151578</v>
      </c>
      <c r="Q739" s="9">
        <v>3.1077771508889298</v>
      </c>
      <c r="R739" s="9">
        <v>3.1058934094152901</v>
      </c>
      <c r="S739" s="9">
        <v>3.1109948203667299</v>
      </c>
      <c r="T739" s="9">
        <v>3.11773853401548</v>
      </c>
      <c r="U739" s="9">
        <v>3.1247483901184601</v>
      </c>
      <c r="V739" s="9">
        <v>3.1269081733971</v>
      </c>
      <c r="W739" s="9">
        <v>3.1322333172193999</v>
      </c>
      <c r="X739" s="9">
        <v>3.1407598627374802</v>
      </c>
      <c r="Y739" s="9">
        <v>3.13980026672004</v>
      </c>
      <c r="Z739" s="9">
        <v>3.1347400010430602</v>
      </c>
      <c r="AA739" s="9">
        <v>3.1367939023536202</v>
      </c>
      <c r="AB739" s="9">
        <v>3.1524235227109898</v>
      </c>
      <c r="AC739" s="9">
        <v>3.1603195375316702</v>
      </c>
      <c r="AD739" s="9">
        <v>3.1635522195996799</v>
      </c>
      <c r="AE739" s="9">
        <v>3.1636540886861702</v>
      </c>
      <c r="AF739" s="9">
        <v>3.1632731669780001</v>
      </c>
      <c r="AG739" s="9">
        <v>3.1599160194496299</v>
      </c>
      <c r="AH739" s="9">
        <v>3.1477541433710501</v>
      </c>
      <c r="AI739" s="9">
        <v>3.1199915696132501</v>
      </c>
      <c r="AJ739" s="9">
        <v>3.0999821562268699</v>
      </c>
      <c r="AK739" s="9">
        <v>3.0811831287893598</v>
      </c>
    </row>
    <row r="740" spans="1:37" s="9" customFormat="1" x14ac:dyDescent="0.3">
      <c r="A740" s="13" t="str">
        <f t="shared" si="12"/>
        <v>SDGbaseTRA_UrbBAU_v6_3C_InvValtotal</v>
      </c>
      <c r="B740" s="37" t="s">
        <v>220</v>
      </c>
      <c r="C740" s="8" t="s">
        <v>294</v>
      </c>
      <c r="D740" s="10" t="s">
        <v>186</v>
      </c>
      <c r="E740" s="9" t="s">
        <v>1</v>
      </c>
      <c r="F740" s="9">
        <v>906.01813310387604</v>
      </c>
      <c r="G740" s="9">
        <v>857.60823243581103</v>
      </c>
      <c r="H740" s="9">
        <v>884.93503938402603</v>
      </c>
      <c r="I740" s="9">
        <v>946.36149294697702</v>
      </c>
      <c r="J740" s="9">
        <v>961.03812741177705</v>
      </c>
      <c r="K740" s="9">
        <v>980.46758863696698</v>
      </c>
      <c r="L740" s="9">
        <v>1003.66175303442</v>
      </c>
      <c r="M740" s="9">
        <v>1028.3766988116799</v>
      </c>
      <c r="N740" s="9">
        <v>1055.3907083122599</v>
      </c>
      <c r="O740" s="9">
        <v>1087.4624256889799</v>
      </c>
      <c r="P740" s="9">
        <v>1120.9682257649699</v>
      </c>
      <c r="Q740" s="9">
        <v>1153.82666811841</v>
      </c>
      <c r="R740" s="9">
        <v>1140.3950920488001</v>
      </c>
      <c r="S740" s="9">
        <v>1181.3559662207699</v>
      </c>
      <c r="T740" s="9">
        <v>1223.56627122132</v>
      </c>
      <c r="U740" s="9">
        <v>1271.1084902820201</v>
      </c>
      <c r="V740" s="9">
        <v>1316.77755632753</v>
      </c>
      <c r="W740" s="9">
        <v>1363.9984990722</v>
      </c>
      <c r="X740" s="9">
        <v>1413.3539010495299</v>
      </c>
      <c r="Y740" s="9">
        <v>1459.6367967035701</v>
      </c>
      <c r="Z740" s="9">
        <v>1508.6071358229599</v>
      </c>
      <c r="AA740" s="9">
        <v>1556.2829604413901</v>
      </c>
      <c r="AB740" s="9">
        <v>1607.5345571386799</v>
      </c>
      <c r="AC740" s="9">
        <v>1656.06475728236</v>
      </c>
      <c r="AD740" s="9">
        <v>1706.1496205895101</v>
      </c>
      <c r="AE740" s="9">
        <v>1758.3640294657901</v>
      </c>
      <c r="AF740" s="9">
        <v>1812.4165846477299</v>
      </c>
      <c r="AG740" s="9">
        <v>1865.7669036115201</v>
      </c>
      <c r="AH740" s="9">
        <v>1872.42197787635</v>
      </c>
      <c r="AI740" s="9">
        <v>1871.2154224460701</v>
      </c>
      <c r="AJ740" s="9">
        <v>1870.00131493668</v>
      </c>
      <c r="AK740" s="9">
        <v>1864.6936816750599</v>
      </c>
    </row>
    <row r="741" spans="1:37" s="9" customFormat="1" x14ac:dyDescent="0.3">
      <c r="A741" s="13" t="str">
        <f t="shared" si="12"/>
        <v>SDGbaseTRA_UrbBAU_v6_3IADJXtotal</v>
      </c>
      <c r="B741" s="37" t="s">
        <v>220</v>
      </c>
      <c r="C741" s="8" t="s">
        <v>294</v>
      </c>
      <c r="D741" s="10" t="s">
        <v>187</v>
      </c>
      <c r="E741" s="9" t="s">
        <v>1</v>
      </c>
      <c r="F741" s="9">
        <v>1</v>
      </c>
      <c r="G741" s="9">
        <v>0.90820100000000004</v>
      </c>
      <c r="H741" s="9">
        <v>0.93589299999999997</v>
      </c>
      <c r="I741" s="9">
        <v>0.99426899999999996</v>
      </c>
      <c r="J741" s="9">
        <v>1.0127969999999999</v>
      </c>
      <c r="K741" s="9">
        <v>1.0339370000000001</v>
      </c>
      <c r="L741" s="9">
        <v>1.0594049999999999</v>
      </c>
      <c r="M741" s="9">
        <v>1.088228</v>
      </c>
      <c r="N741" s="9">
        <v>1.118579</v>
      </c>
      <c r="O741" s="9">
        <v>1.156533</v>
      </c>
      <c r="P741" s="9">
        <v>1.1915849999999999</v>
      </c>
      <c r="Q741" s="9">
        <v>1.2249239999999999</v>
      </c>
      <c r="R741" s="9">
        <v>1.2145429999999999</v>
      </c>
      <c r="S741" s="9">
        <v>1.253287</v>
      </c>
      <c r="T741" s="9">
        <v>1.294349</v>
      </c>
      <c r="U741" s="9">
        <v>1.3418570000000001</v>
      </c>
      <c r="V741" s="9">
        <v>1.391133</v>
      </c>
      <c r="W741" s="9">
        <v>1.4397180000000001</v>
      </c>
      <c r="X741" s="9">
        <v>1.4843660000000001</v>
      </c>
      <c r="Y741" s="9">
        <v>1.5298970000000001</v>
      </c>
      <c r="Z741" s="9">
        <v>1.5780989999999999</v>
      </c>
      <c r="AA741" s="9">
        <v>1.6248849999999999</v>
      </c>
      <c r="AB741" s="9">
        <v>1.665786</v>
      </c>
      <c r="AC741" s="9">
        <v>1.7073449999999999</v>
      </c>
      <c r="AD741" s="9">
        <v>1.756273</v>
      </c>
      <c r="AE741" s="9">
        <v>1.809358</v>
      </c>
      <c r="AF741" s="9">
        <v>1.865248</v>
      </c>
      <c r="AG741" s="9">
        <v>1.920113</v>
      </c>
      <c r="AH741" s="9">
        <v>1.9131359999999999</v>
      </c>
      <c r="AI741" s="9">
        <v>1.899</v>
      </c>
      <c r="AJ741" s="9">
        <v>1.89134</v>
      </c>
      <c r="AK741" s="9">
        <v>1.8802270000000001</v>
      </c>
    </row>
    <row r="742" spans="1:37" s="9" customFormat="1" x14ac:dyDescent="0.3">
      <c r="A742" s="13" t="str">
        <f t="shared" si="12"/>
        <v>SDGbaseTRA_UrbBAU_v6_3C_QINV_IADJtotal</v>
      </c>
      <c r="B742" s="37" t="s">
        <v>220</v>
      </c>
      <c r="C742" s="8" t="s">
        <v>294</v>
      </c>
      <c r="D742" s="10" t="s">
        <v>188</v>
      </c>
      <c r="E742" s="9" t="s">
        <v>1</v>
      </c>
      <c r="F742" s="9">
        <v>906.01813310387604</v>
      </c>
      <c r="G742" s="9">
        <v>944.29342451264802</v>
      </c>
      <c r="H742" s="9">
        <v>945.55151003803496</v>
      </c>
      <c r="I742" s="9">
        <v>951.81635246294195</v>
      </c>
      <c r="J742" s="9">
        <v>948.895116604588</v>
      </c>
      <c r="K742" s="9">
        <v>948.28561956576402</v>
      </c>
      <c r="L742" s="9">
        <v>947.38249586741802</v>
      </c>
      <c r="M742" s="9">
        <v>945.00113837512299</v>
      </c>
      <c r="N742" s="9">
        <v>943.51021100186699</v>
      </c>
      <c r="O742" s="9">
        <v>940.277904468766</v>
      </c>
      <c r="P742" s="9">
        <v>940.73710710101898</v>
      </c>
      <c r="Q742" s="9">
        <v>941.95776074141202</v>
      </c>
      <c r="R742" s="9">
        <v>938.94995240909702</v>
      </c>
      <c r="S742" s="9">
        <v>942.60609598660994</v>
      </c>
      <c r="T742" s="9">
        <v>945.31403139440999</v>
      </c>
      <c r="U742" s="9">
        <v>947.27567116467606</v>
      </c>
      <c r="V742" s="9">
        <v>946.55044221330797</v>
      </c>
      <c r="W742" s="9">
        <v>947.40671372602196</v>
      </c>
      <c r="X742" s="9">
        <v>952.15998011914496</v>
      </c>
      <c r="Y742" s="9">
        <v>954.07520682997995</v>
      </c>
      <c r="Z742" s="9">
        <v>955.96482592217603</v>
      </c>
      <c r="AA742" s="9">
        <v>957.78037242105904</v>
      </c>
      <c r="AB742" s="9">
        <v>965.03065648209395</v>
      </c>
      <c r="AC742" s="9">
        <v>969.96492055346596</v>
      </c>
      <c r="AD742" s="9">
        <v>971.460371246107</v>
      </c>
      <c r="AE742" s="9">
        <v>971.81653905185499</v>
      </c>
      <c r="AF742" s="9">
        <v>971.67592976790695</v>
      </c>
      <c r="AG742" s="9">
        <v>971.696407248696</v>
      </c>
      <c r="AH742" s="9">
        <v>978.71869949462496</v>
      </c>
      <c r="AI742" s="9">
        <v>985.36883751767596</v>
      </c>
      <c r="AJ742" s="9">
        <v>988.71768954110598</v>
      </c>
      <c r="AK742" s="9">
        <v>991.73859415648406</v>
      </c>
    </row>
    <row r="743" spans="1:37" s="9" customFormat="1" x14ac:dyDescent="0.3">
      <c r="A743" s="13" t="str">
        <f t="shared" si="12"/>
        <v>SDGbaseTRA_UrbBAU_v6_3trnsfrx_govent-n</v>
      </c>
      <c r="B743" s="37" t="s">
        <v>220</v>
      </c>
      <c r="C743" s="8" t="s">
        <v>294</v>
      </c>
      <c r="D743" s="10" t="s">
        <v>193</v>
      </c>
      <c r="E743" s="9" t="s">
        <v>82</v>
      </c>
      <c r="F743" s="9">
        <v>182.306313741493</v>
      </c>
      <c r="G743" s="9">
        <v>182.306313741493</v>
      </c>
      <c r="H743" s="9">
        <v>182.306313741493</v>
      </c>
      <c r="I743" s="9">
        <v>182.306313741493</v>
      </c>
      <c r="J743" s="9">
        <v>182.306313741493</v>
      </c>
      <c r="K743" s="9">
        <v>182.306313741493</v>
      </c>
      <c r="L743" s="9">
        <v>182.306313741493</v>
      </c>
      <c r="M743" s="9">
        <v>182.306313741493</v>
      </c>
      <c r="N743" s="9">
        <v>182.306313741493</v>
      </c>
      <c r="O743" s="9">
        <v>182.306313741493</v>
      </c>
      <c r="P743" s="9">
        <v>182.306313741493</v>
      </c>
      <c r="Q743" s="9">
        <v>182.306313741493</v>
      </c>
      <c r="R743" s="9">
        <v>182.306313741493</v>
      </c>
      <c r="S743" s="9">
        <v>182.306313741493</v>
      </c>
      <c r="T743" s="9">
        <v>182.306313741493</v>
      </c>
      <c r="U743" s="9">
        <v>182.306313741493</v>
      </c>
      <c r="V743" s="9">
        <v>182.306313741493</v>
      </c>
      <c r="W743" s="9">
        <v>182.306313741493</v>
      </c>
      <c r="X743" s="9">
        <v>182.306313741493</v>
      </c>
      <c r="Y743" s="9">
        <v>182.306313741493</v>
      </c>
      <c r="Z743" s="9">
        <v>182.306313741493</v>
      </c>
      <c r="AA743" s="9">
        <v>182.306313741493</v>
      </c>
      <c r="AB743" s="9">
        <v>182.306313741493</v>
      </c>
      <c r="AC743" s="9">
        <v>182.306313741493</v>
      </c>
      <c r="AD743" s="9">
        <v>182.306313741493</v>
      </c>
      <c r="AE743" s="9">
        <v>182.306313741493</v>
      </c>
      <c r="AF743" s="9">
        <v>182.306313741493</v>
      </c>
      <c r="AG743" s="9">
        <v>182.306313741493</v>
      </c>
      <c r="AH743" s="9">
        <v>182.306313741493</v>
      </c>
      <c r="AI743" s="9">
        <v>182.306313741493</v>
      </c>
      <c r="AJ743" s="9">
        <v>182.306313741493</v>
      </c>
      <c r="AK743" s="9">
        <v>182.306313741493</v>
      </c>
    </row>
    <row r="744" spans="1:37" s="9" customFormat="1" x14ac:dyDescent="0.3">
      <c r="A744" s="13" t="str">
        <f t="shared" si="12"/>
        <v>SDGbaseTRA_UrbBAU_v6_3trnsfrx_govhhd-0</v>
      </c>
      <c r="B744" s="37" t="s">
        <v>220</v>
      </c>
      <c r="C744" s="8" t="s">
        <v>294</v>
      </c>
      <c r="D744" s="10" t="s">
        <v>193</v>
      </c>
      <c r="E744" s="9" t="s">
        <v>84</v>
      </c>
      <c r="F744" s="9">
        <v>42.273558357640603</v>
      </c>
      <c r="G744" s="9">
        <v>42.273558357640603</v>
      </c>
      <c r="H744" s="9">
        <v>40.1277525354067</v>
      </c>
      <c r="I744" s="9">
        <v>41.621146973764397</v>
      </c>
      <c r="J744" s="9">
        <v>42.782668322361303</v>
      </c>
      <c r="K744" s="9">
        <v>43.802906613844598</v>
      </c>
      <c r="L744" s="9">
        <v>44.9841395965001</v>
      </c>
      <c r="M744" s="9">
        <v>46.309372349013003</v>
      </c>
      <c r="N744" s="9">
        <v>47.6714699179146</v>
      </c>
      <c r="O744" s="9">
        <v>49.155530447929202</v>
      </c>
      <c r="P744" s="9">
        <v>50.861473132124502</v>
      </c>
      <c r="Q744" s="9">
        <v>52.671531237950603</v>
      </c>
      <c r="R744" s="9">
        <v>54.472686920163497</v>
      </c>
      <c r="S744" s="9">
        <v>56.5837759017545</v>
      </c>
      <c r="T744" s="9">
        <v>58.747765827341198</v>
      </c>
      <c r="U744" s="9">
        <v>61.029999034201701</v>
      </c>
      <c r="V744" s="9">
        <v>63.615840093280902</v>
      </c>
      <c r="W744" s="9">
        <v>66.164227031577596</v>
      </c>
      <c r="X744" s="9">
        <v>68.819992940398095</v>
      </c>
      <c r="Y744" s="9">
        <v>71.606996194505399</v>
      </c>
      <c r="Z744" s="9">
        <v>74.276505012636505</v>
      </c>
      <c r="AA744" s="9">
        <v>77.108668148768402</v>
      </c>
      <c r="AB744" s="9">
        <v>79.901235674444195</v>
      </c>
      <c r="AC744" s="9">
        <v>83.001084013669896</v>
      </c>
      <c r="AD744" s="9">
        <v>85.949863525423595</v>
      </c>
      <c r="AE744" s="9">
        <v>88.953123656728906</v>
      </c>
      <c r="AF744" s="9">
        <v>92.076890500182301</v>
      </c>
      <c r="AG744" s="9">
        <v>95.3289541957582</v>
      </c>
      <c r="AH744" s="9">
        <v>98.585105284222706</v>
      </c>
      <c r="AI744" s="9">
        <v>99.572730868960093</v>
      </c>
      <c r="AJ744" s="9">
        <v>100.164192890322</v>
      </c>
      <c r="AK744" s="9">
        <v>100.693560649747</v>
      </c>
    </row>
    <row r="745" spans="1:37" s="9" customFormat="1" x14ac:dyDescent="0.3">
      <c r="A745" s="13" t="str">
        <f t="shared" si="12"/>
        <v>SDGbaseTRA_UrbBAU_v6_3trnsfrx_govhhd-1</v>
      </c>
      <c r="B745" s="37" t="s">
        <v>220</v>
      </c>
      <c r="C745" s="8" t="s">
        <v>294</v>
      </c>
      <c r="D745" s="10" t="s">
        <v>193</v>
      </c>
      <c r="E745" s="9" t="s">
        <v>85</v>
      </c>
      <c r="F745" s="9">
        <v>53.474000035044902</v>
      </c>
      <c r="G745" s="9">
        <v>53.474000035044902</v>
      </c>
      <c r="H745" s="9">
        <v>50.759659793266003</v>
      </c>
      <c r="I745" s="9">
        <v>52.648731292132197</v>
      </c>
      <c r="J745" s="9">
        <v>54.117999436301702</v>
      </c>
      <c r="K745" s="9">
        <v>55.4085513688592</v>
      </c>
      <c r="L745" s="9">
        <v>56.902753773623203</v>
      </c>
      <c r="M745" s="9">
        <v>58.5791088997942</v>
      </c>
      <c r="N745" s="9">
        <v>60.3020962298638</v>
      </c>
      <c r="O745" s="9">
        <v>62.179360787595698</v>
      </c>
      <c r="P745" s="9">
        <v>64.337295503729194</v>
      </c>
      <c r="Q745" s="9">
        <v>66.626931176115903</v>
      </c>
      <c r="R745" s="9">
        <v>68.9053057146144</v>
      </c>
      <c r="S745" s="9">
        <v>71.575730837584203</v>
      </c>
      <c r="T745" s="9">
        <v>74.313073087736797</v>
      </c>
      <c r="U745" s="9">
        <v>77.199987351049202</v>
      </c>
      <c r="V745" s="9">
        <v>80.470950815113198</v>
      </c>
      <c r="W745" s="9">
        <v>83.694536633815801</v>
      </c>
      <c r="X745" s="9">
        <v>87.053951639760498</v>
      </c>
      <c r="Y745" s="9">
        <v>90.579375519315903</v>
      </c>
      <c r="Z745" s="9">
        <v>93.956174638676003</v>
      </c>
      <c r="AA745" s="9">
        <v>97.538723577648696</v>
      </c>
      <c r="AB745" s="9">
        <v>101.07118599073701</v>
      </c>
      <c r="AC745" s="9">
        <v>104.99234372243301</v>
      </c>
      <c r="AD745" s="9">
        <v>108.72240671786</v>
      </c>
      <c r="AE745" s="9">
        <v>112.521385053396</v>
      </c>
      <c r="AF745" s="9">
        <v>116.47279853231601</v>
      </c>
      <c r="AG745" s="9">
        <v>120.586501303679</v>
      </c>
      <c r="AH745" s="9">
        <v>124.70537442870901</v>
      </c>
      <c r="AI745" s="9">
        <v>125.95467286973501</v>
      </c>
      <c r="AJ745" s="9">
        <v>126.70284362658199</v>
      </c>
      <c r="AK745" s="9">
        <v>127.372468155148</v>
      </c>
    </row>
    <row r="746" spans="1:37" s="9" customFormat="1" x14ac:dyDescent="0.3">
      <c r="A746" s="13" t="str">
        <f t="shared" si="12"/>
        <v>SDGbaseTRA_UrbBAU_v6_3trnsfrx_govhhd-2</v>
      </c>
      <c r="B746" s="37" t="s">
        <v>220</v>
      </c>
      <c r="C746" s="8" t="s">
        <v>294</v>
      </c>
      <c r="D746" s="10" t="s">
        <v>193</v>
      </c>
      <c r="E746" s="9" t="s">
        <v>86</v>
      </c>
      <c r="F746" s="9">
        <v>58.0983201113118</v>
      </c>
      <c r="G746" s="9">
        <v>58.0983201113118</v>
      </c>
      <c r="H746" s="9">
        <v>55.149249382461598</v>
      </c>
      <c r="I746" s="9">
        <v>57.201683847479302</v>
      </c>
      <c r="J746" s="9">
        <v>58.798011238610897</v>
      </c>
      <c r="K746" s="9">
        <v>60.200167412618001</v>
      </c>
      <c r="L746" s="9">
        <v>61.823585327234099</v>
      </c>
      <c r="M746" s="9">
        <v>63.644908150974402</v>
      </c>
      <c r="N746" s="9">
        <v>65.516895834419003</v>
      </c>
      <c r="O746" s="9">
        <v>67.556502318640298</v>
      </c>
      <c r="P746" s="9">
        <v>69.901050731608706</v>
      </c>
      <c r="Q746" s="9">
        <v>72.388689325045206</v>
      </c>
      <c r="R746" s="9">
        <v>74.864092945204405</v>
      </c>
      <c r="S746" s="9">
        <v>77.765450867295897</v>
      </c>
      <c r="T746" s="9">
        <v>80.739512770264696</v>
      </c>
      <c r="U746" s="9">
        <v>83.876081362363905</v>
      </c>
      <c r="V746" s="9">
        <v>87.429910929687296</v>
      </c>
      <c r="W746" s="9">
        <v>90.932265731619694</v>
      </c>
      <c r="X746" s="9">
        <v>94.582195945821098</v>
      </c>
      <c r="Y746" s="9">
        <v>98.412491135039105</v>
      </c>
      <c r="Z746" s="9">
        <v>102.081308804553</v>
      </c>
      <c r="AA746" s="9">
        <v>105.973669109271</v>
      </c>
      <c r="AB746" s="9">
        <v>109.811611509732</v>
      </c>
      <c r="AC746" s="9">
        <v>114.071862789864</v>
      </c>
      <c r="AD746" s="9">
        <v>118.12449385919901</v>
      </c>
      <c r="AE746" s="9">
        <v>122.25199992362801</v>
      </c>
      <c r="AF746" s="9">
        <v>126.545123404946</v>
      </c>
      <c r="AG746" s="9">
        <v>131.01457061848501</v>
      </c>
      <c r="AH746" s="9">
        <v>135.4896353071</v>
      </c>
      <c r="AI746" s="9">
        <v>136.846970473607</v>
      </c>
      <c r="AJ746" s="9">
        <v>137.65984147821999</v>
      </c>
      <c r="AK746" s="9">
        <v>138.38737374043299</v>
      </c>
    </row>
    <row r="747" spans="1:37" s="9" customFormat="1" x14ac:dyDescent="0.3">
      <c r="A747" s="13" t="str">
        <f t="shared" si="12"/>
        <v>SDGbaseTRA_UrbBAU_v6_3trnsfrx_govhhd-3</v>
      </c>
      <c r="B747" s="37" t="s">
        <v>220</v>
      </c>
      <c r="C747" s="8" t="s">
        <v>294</v>
      </c>
      <c r="D747" s="10" t="s">
        <v>193</v>
      </c>
      <c r="E747" s="9" t="s">
        <v>87</v>
      </c>
      <c r="F747" s="9">
        <v>61.808786157081002</v>
      </c>
      <c r="G747" s="9">
        <v>61.808786157081002</v>
      </c>
      <c r="H747" s="9">
        <v>58.6713721717475</v>
      </c>
      <c r="I747" s="9">
        <v>60.854885958491302</v>
      </c>
      <c r="J747" s="9">
        <v>62.553163260934902</v>
      </c>
      <c r="K747" s="9">
        <v>64.044868545218407</v>
      </c>
      <c r="L747" s="9">
        <v>65.771966515277299</v>
      </c>
      <c r="M747" s="9">
        <v>67.709608648817394</v>
      </c>
      <c r="N747" s="9">
        <v>69.701151368005</v>
      </c>
      <c r="O747" s="9">
        <v>71.871017911242404</v>
      </c>
      <c r="P747" s="9">
        <v>74.365301587852102</v>
      </c>
      <c r="Q747" s="9">
        <v>77.011813940760504</v>
      </c>
      <c r="R747" s="9">
        <v>79.645309930278799</v>
      </c>
      <c r="S747" s="9">
        <v>82.731963916626697</v>
      </c>
      <c r="T747" s="9">
        <v>85.895965144654198</v>
      </c>
      <c r="U747" s="9">
        <v>89.232851598593697</v>
      </c>
      <c r="V747" s="9">
        <v>93.013647520826098</v>
      </c>
      <c r="W747" s="9">
        <v>96.739681226862899</v>
      </c>
      <c r="X747" s="9">
        <v>100.622715291628</v>
      </c>
      <c r="Y747" s="9">
        <v>104.69763339279299</v>
      </c>
      <c r="Z747" s="9">
        <v>108.600761165676</v>
      </c>
      <c r="AA747" s="9">
        <v>112.74170818892399</v>
      </c>
      <c r="AB747" s="9">
        <v>116.824761892694</v>
      </c>
      <c r="AC747" s="9">
        <v>121.357095355083</v>
      </c>
      <c r="AD747" s="9">
        <v>125.668548881763</v>
      </c>
      <c r="AE747" s="9">
        <v>130.05965931678901</v>
      </c>
      <c r="AF747" s="9">
        <v>134.62696437301699</v>
      </c>
      <c r="AG747" s="9">
        <v>139.38185412770699</v>
      </c>
      <c r="AH747" s="9">
        <v>144.14272011914801</v>
      </c>
      <c r="AI747" s="9">
        <v>145.58674188930101</v>
      </c>
      <c r="AJ747" s="9">
        <v>146.45152713612401</v>
      </c>
      <c r="AK747" s="9">
        <v>147.22552345703801</v>
      </c>
    </row>
    <row r="748" spans="1:37" s="9" customFormat="1" x14ac:dyDescent="0.3">
      <c r="A748" s="13" t="str">
        <f t="shared" si="12"/>
        <v>SDGbaseTRA_UrbBAU_v6_3trnsfrx_govhhd-4</v>
      </c>
      <c r="B748" s="37" t="s">
        <v>220</v>
      </c>
      <c r="C748" s="8" t="s">
        <v>294</v>
      </c>
      <c r="D748" s="10" t="s">
        <v>193</v>
      </c>
      <c r="E748" s="9" t="s">
        <v>88</v>
      </c>
      <c r="F748" s="9">
        <v>54.277256646940998</v>
      </c>
      <c r="G748" s="9">
        <v>54.277256646940998</v>
      </c>
      <c r="H748" s="9">
        <v>51.522143099542198</v>
      </c>
      <c r="I748" s="9">
        <v>53.439591177134801</v>
      </c>
      <c r="J748" s="9">
        <v>54.930929848115099</v>
      </c>
      <c r="K748" s="9">
        <v>56.2408677322031</v>
      </c>
      <c r="L748" s="9">
        <v>57.757515212337402</v>
      </c>
      <c r="M748" s="9">
        <v>59.459051610492899</v>
      </c>
      <c r="N748" s="9">
        <v>61.2079206955123</v>
      </c>
      <c r="O748" s="9">
        <v>63.113384474684302</v>
      </c>
      <c r="P748" s="9">
        <v>65.303734482878198</v>
      </c>
      <c r="Q748" s="9">
        <v>67.627763785654906</v>
      </c>
      <c r="R748" s="9">
        <v>69.940362796069095</v>
      </c>
      <c r="S748" s="9">
        <v>72.650901556230806</v>
      </c>
      <c r="T748" s="9">
        <v>75.429362635347303</v>
      </c>
      <c r="U748" s="9">
        <v>78.359642515005305</v>
      </c>
      <c r="V748" s="9">
        <v>81.679740568366</v>
      </c>
      <c r="W748" s="9">
        <v>84.951749295794201</v>
      </c>
      <c r="X748" s="9">
        <v>88.361627560778103</v>
      </c>
      <c r="Y748" s="9">
        <v>91.940008392106904</v>
      </c>
      <c r="Z748" s="9">
        <v>95.367531904964693</v>
      </c>
      <c r="AA748" s="9">
        <v>99.003895896501007</v>
      </c>
      <c r="AB748" s="9">
        <v>102.589420990289</v>
      </c>
      <c r="AC748" s="9">
        <v>106.569480167028</v>
      </c>
      <c r="AD748" s="9">
        <v>110.355574088922</v>
      </c>
      <c r="AE748" s="9">
        <v>114.211618558737</v>
      </c>
      <c r="AF748" s="9">
        <v>118.22238796766401</v>
      </c>
      <c r="AG748" s="9">
        <v>122.397884488294</v>
      </c>
      <c r="AH748" s="9">
        <v>126.578629028761</v>
      </c>
      <c r="AI748" s="9">
        <v>127.846693734371</v>
      </c>
      <c r="AJ748" s="9">
        <v>128.606103095153</v>
      </c>
      <c r="AK748" s="9">
        <v>129.28578635001099</v>
      </c>
    </row>
    <row r="749" spans="1:37" s="9" customFormat="1" x14ac:dyDescent="0.3">
      <c r="A749" s="13" t="str">
        <f t="shared" si="12"/>
        <v>SDGbaseTRA_UrbBAU_v6_3trnsfrx_govhhd-5</v>
      </c>
      <c r="B749" s="37" t="s">
        <v>220</v>
      </c>
      <c r="C749" s="8" t="s">
        <v>294</v>
      </c>
      <c r="D749" s="10" t="s">
        <v>193</v>
      </c>
      <c r="E749" s="9" t="s">
        <v>89</v>
      </c>
      <c r="F749" s="9">
        <v>51.448840412463099</v>
      </c>
      <c r="G749" s="9">
        <v>51.448840412463099</v>
      </c>
      <c r="H749" s="9">
        <v>48.837297273126502</v>
      </c>
      <c r="I749" s="9">
        <v>50.654826128443197</v>
      </c>
      <c r="J749" s="9">
        <v>52.068450361209599</v>
      </c>
      <c r="K749" s="9">
        <v>53.310126696973398</v>
      </c>
      <c r="L749" s="9">
        <v>54.747740883610703</v>
      </c>
      <c r="M749" s="9">
        <v>56.360609330041797</v>
      </c>
      <c r="N749" s="9">
        <v>58.018343932266397</v>
      </c>
      <c r="O749" s="9">
        <v>59.824512997221703</v>
      </c>
      <c r="P749" s="9">
        <v>61.900722720790299</v>
      </c>
      <c r="Q749" s="9">
        <v>64.103645640977803</v>
      </c>
      <c r="R749" s="9">
        <v>66.295733907316702</v>
      </c>
      <c r="S749" s="9">
        <v>68.865025074894703</v>
      </c>
      <c r="T749" s="9">
        <v>71.498699093859003</v>
      </c>
      <c r="U749" s="9">
        <v>74.276280556257205</v>
      </c>
      <c r="V749" s="9">
        <v>77.423366563425901</v>
      </c>
      <c r="W749" s="9">
        <v>80.524869204590203</v>
      </c>
      <c r="X749" s="9">
        <v>83.757056929593205</v>
      </c>
      <c r="Y749" s="9">
        <v>87.148966464070895</v>
      </c>
      <c r="Z749" s="9">
        <v>90.397879933851499</v>
      </c>
      <c r="AA749" s="9">
        <v>93.844751095729293</v>
      </c>
      <c r="AB749" s="9">
        <v>97.243432601412195</v>
      </c>
      <c r="AC749" s="9">
        <v>101.016088812617</v>
      </c>
      <c r="AD749" s="9">
        <v>104.60488739986199</v>
      </c>
      <c r="AE749" s="9">
        <v>108.259991375388</v>
      </c>
      <c r="AF749" s="9">
        <v>112.061757492518</v>
      </c>
      <c r="AG749" s="9">
        <v>116.01966670539601</v>
      </c>
      <c r="AH749" s="9">
        <v>119.982550461052</v>
      </c>
      <c r="AI749" s="9">
        <v>121.184535651571</v>
      </c>
      <c r="AJ749" s="9">
        <v>121.90437179334199</v>
      </c>
      <c r="AK749" s="9">
        <v>122.548636398269</v>
      </c>
    </row>
    <row r="750" spans="1:37" s="9" customFormat="1" x14ac:dyDescent="0.3">
      <c r="A750" s="13" t="str">
        <f t="shared" si="12"/>
        <v>SDGbaseTRA_UrbBAU_v6_3trnsfrx_govhhd-6</v>
      </c>
      <c r="B750" s="37" t="s">
        <v>220</v>
      </c>
      <c r="C750" s="8" t="s">
        <v>294</v>
      </c>
      <c r="D750" s="10" t="s">
        <v>193</v>
      </c>
      <c r="E750" s="9" t="s">
        <v>90</v>
      </c>
      <c r="F750" s="9">
        <v>33.304564377838098</v>
      </c>
      <c r="G750" s="9">
        <v>33.304564377838098</v>
      </c>
      <c r="H750" s="9">
        <v>31.614024690019001</v>
      </c>
      <c r="I750" s="9">
        <v>32.790572232882703</v>
      </c>
      <c r="J750" s="9">
        <v>33.705658732185803</v>
      </c>
      <c r="K750" s="9">
        <v>34.5094375759722</v>
      </c>
      <c r="L750" s="9">
        <v>35.440053579083497</v>
      </c>
      <c r="M750" s="9">
        <v>36.484117557523298</v>
      </c>
      <c r="N750" s="9">
        <v>37.557224907242698</v>
      </c>
      <c r="O750" s="9">
        <v>38.726418875830099</v>
      </c>
      <c r="P750" s="9">
        <v>40.070419242915797</v>
      </c>
      <c r="Q750" s="9">
        <v>41.496445322932601</v>
      </c>
      <c r="R750" s="9">
        <v>42.915457767195598</v>
      </c>
      <c r="S750" s="9">
        <v>44.578646332963302</v>
      </c>
      <c r="T750" s="9">
        <v>46.283512083321199</v>
      </c>
      <c r="U750" s="9">
        <v>48.081533960733999</v>
      </c>
      <c r="V750" s="9">
        <v>50.118748554650303</v>
      </c>
      <c r="W750" s="9">
        <v>52.126455503001097</v>
      </c>
      <c r="X750" s="9">
        <v>54.218759300435998</v>
      </c>
      <c r="Y750" s="9">
        <v>56.414456395825802</v>
      </c>
      <c r="Z750" s="9">
        <v>58.517587330262202</v>
      </c>
      <c r="AA750" s="9">
        <v>60.7488629351651</v>
      </c>
      <c r="AB750" s="9">
        <v>62.948943755225002</v>
      </c>
      <c r="AC750" s="9">
        <v>65.391110977152707</v>
      </c>
      <c r="AD750" s="9">
        <v>67.714260976838005</v>
      </c>
      <c r="AE750" s="9">
        <v>70.080332683890703</v>
      </c>
      <c r="AF750" s="9">
        <v>72.541343726750895</v>
      </c>
      <c r="AG750" s="9">
        <v>75.103431445835994</v>
      </c>
      <c r="AH750" s="9">
        <v>77.668739353731496</v>
      </c>
      <c r="AI750" s="9">
        <v>78.446824784577103</v>
      </c>
      <c r="AJ750" s="9">
        <v>78.912798923797496</v>
      </c>
      <c r="AK750" s="9">
        <v>79.329853066109806</v>
      </c>
    </row>
    <row r="751" spans="1:37" s="9" customFormat="1" x14ac:dyDescent="0.3">
      <c r="A751" s="13" t="str">
        <f t="shared" si="12"/>
        <v>SDGbaseTRA_UrbBAU_v6_3trnsfrx_govhhd-7</v>
      </c>
      <c r="B751" s="37" t="s">
        <v>220</v>
      </c>
      <c r="C751" s="8" t="s">
        <v>294</v>
      </c>
      <c r="D751" s="10" t="s">
        <v>193</v>
      </c>
      <c r="E751" s="9" t="s">
        <v>91</v>
      </c>
      <c r="F751" s="9">
        <v>17.1658864276604</v>
      </c>
      <c r="G751" s="9">
        <v>17.1658864276604</v>
      </c>
      <c r="H751" s="9">
        <v>16.2945460325924</v>
      </c>
      <c r="I751" s="9">
        <v>16.900963857741299</v>
      </c>
      <c r="J751" s="9">
        <v>17.372619056119301</v>
      </c>
      <c r="K751" s="9">
        <v>17.786903902750598</v>
      </c>
      <c r="L751" s="9">
        <v>18.266563340295999</v>
      </c>
      <c r="M751" s="9">
        <v>18.804696296301199</v>
      </c>
      <c r="N751" s="9">
        <v>19.357798828464301</v>
      </c>
      <c r="O751" s="9">
        <v>19.960426463793201</v>
      </c>
      <c r="P751" s="9">
        <v>20.653153064219101</v>
      </c>
      <c r="Q751" s="9">
        <v>21.388157475468599</v>
      </c>
      <c r="R751" s="9">
        <v>22.1195469084997</v>
      </c>
      <c r="S751" s="9">
        <v>22.976789948938599</v>
      </c>
      <c r="T751" s="9">
        <v>23.8555143037458</v>
      </c>
      <c r="U751" s="9">
        <v>24.782253323417699</v>
      </c>
      <c r="V751" s="9">
        <v>25.832277396730898</v>
      </c>
      <c r="W751" s="9">
        <v>26.8670925969666</v>
      </c>
      <c r="X751" s="9">
        <v>27.945510826716198</v>
      </c>
      <c r="Y751" s="9">
        <v>29.077220178665701</v>
      </c>
      <c r="Z751" s="9">
        <v>30.1612189469264</v>
      </c>
      <c r="AA751" s="9">
        <v>31.311266225372702</v>
      </c>
      <c r="AB751" s="9">
        <v>32.445235042990802</v>
      </c>
      <c r="AC751" s="9">
        <v>33.703980381718701</v>
      </c>
      <c r="AD751" s="9">
        <v>34.901381692740003</v>
      </c>
      <c r="AE751" s="9">
        <v>36.120905771847703</v>
      </c>
      <c r="AF751" s="9">
        <v>37.389363619837702</v>
      </c>
      <c r="AG751" s="9">
        <v>38.709918553526798</v>
      </c>
      <c r="AH751" s="9">
        <v>40.032133241559599</v>
      </c>
      <c r="AI751" s="9">
        <v>40.433175152373501</v>
      </c>
      <c r="AJ751" s="9">
        <v>40.673348212778599</v>
      </c>
      <c r="AK751" s="9">
        <v>40.888306858083098</v>
      </c>
    </row>
    <row r="752" spans="1:37" s="9" customFormat="1" x14ac:dyDescent="0.3">
      <c r="A752" s="13" t="str">
        <f t="shared" si="12"/>
        <v>SDGbaseTRA_UrbBAU_v6_3trnsfrx_govhhd-8</v>
      </c>
      <c r="B752" s="37" t="s">
        <v>220</v>
      </c>
      <c r="C752" s="8" t="s">
        <v>294</v>
      </c>
      <c r="D752" s="10" t="s">
        <v>193</v>
      </c>
      <c r="E752" s="9" t="s">
        <v>92</v>
      </c>
      <c r="F752" s="9">
        <v>-31.5393310233951</v>
      </c>
      <c r="G752" s="9">
        <v>-31.5393310233951</v>
      </c>
      <c r="H752" s="9">
        <v>-29.9383945806475</v>
      </c>
      <c r="I752" s="9">
        <v>-31.0525818733609</v>
      </c>
      <c r="J752" s="9">
        <v>-31.9191662757008</v>
      </c>
      <c r="K752" s="9">
        <v>-32.680342633877402</v>
      </c>
      <c r="L752" s="9">
        <v>-33.561633433685202</v>
      </c>
      <c r="M752" s="9">
        <v>-34.550359154641498</v>
      </c>
      <c r="N752" s="9">
        <v>-35.566588868457004</v>
      </c>
      <c r="O752" s="9">
        <v>-36.673812346520997</v>
      </c>
      <c r="P752" s="9">
        <v>-37.946577004006997</v>
      </c>
      <c r="Q752" s="9">
        <v>-39.297019786425601</v>
      </c>
      <c r="R752" s="9">
        <v>-40.6408206750422</v>
      </c>
      <c r="S752" s="9">
        <v>-42.215855680303399</v>
      </c>
      <c r="T752" s="9">
        <v>-43.830358864940898</v>
      </c>
      <c r="U752" s="9">
        <v>-45.533080646126201</v>
      </c>
      <c r="V752" s="9">
        <v>-47.462317273102499</v>
      </c>
      <c r="W752" s="9">
        <v>-49.3636102407458</v>
      </c>
      <c r="X752" s="9">
        <v>-51.345016192198997</v>
      </c>
      <c r="Y752" s="9">
        <v>-53.424335312934502</v>
      </c>
      <c r="Z752" s="9">
        <v>-55.415994533400699</v>
      </c>
      <c r="AA752" s="9">
        <v>-57.529006404959297</v>
      </c>
      <c r="AB752" s="9">
        <v>-59.612476900921301</v>
      </c>
      <c r="AC752" s="9">
        <v>-61.925202554769399</v>
      </c>
      <c r="AD752" s="9">
        <v>-64.125219225932796</v>
      </c>
      <c r="AE752" s="9">
        <v>-66.365882636125306</v>
      </c>
      <c r="AF752" s="9">
        <v>-68.696453336658095</v>
      </c>
      <c r="AG752" s="9">
        <v>-71.122743372055496</v>
      </c>
      <c r="AH752" s="9">
        <v>-73.552082917414793</v>
      </c>
      <c r="AI752" s="9">
        <v>-74.2889276840815</v>
      </c>
      <c r="AJ752" s="9">
        <v>-74.730203914524907</v>
      </c>
      <c r="AK752" s="9">
        <v>-75.125153042213199</v>
      </c>
    </row>
    <row r="753" spans="1:37" s="9" customFormat="1" x14ac:dyDescent="0.3">
      <c r="A753" s="13" t="str">
        <f t="shared" si="12"/>
        <v>SDGbaseTRA_UrbBAU_v6_3trnsfrx_govhhd-9</v>
      </c>
      <c r="B753" s="37" t="s">
        <v>220</v>
      </c>
      <c r="C753" s="8" t="s">
        <v>294</v>
      </c>
      <c r="D753" s="10" t="s">
        <v>193</v>
      </c>
      <c r="E753" s="9" t="s">
        <v>93</v>
      </c>
      <c r="F753" s="9">
        <v>-164.453474595279</v>
      </c>
      <c r="G753" s="9">
        <v>-164.453474595279</v>
      </c>
      <c r="H753" s="9">
        <v>-156.105816224823</v>
      </c>
      <c r="I753" s="9">
        <v>-161.915450281446</v>
      </c>
      <c r="J753" s="9">
        <v>-166.43402475245</v>
      </c>
      <c r="K753" s="9">
        <v>-170.402976940722</v>
      </c>
      <c r="L753" s="9">
        <v>-174.99823401988201</v>
      </c>
      <c r="M753" s="9">
        <v>-180.15368199410801</v>
      </c>
      <c r="N753" s="9">
        <v>-185.452542242601</v>
      </c>
      <c r="O753" s="9">
        <v>-191.22586533515499</v>
      </c>
      <c r="P753" s="9">
        <v>-197.86235899161201</v>
      </c>
      <c r="Q753" s="9">
        <v>-204.90388462340499</v>
      </c>
      <c r="R753" s="9">
        <v>-211.91077786198699</v>
      </c>
      <c r="S753" s="9">
        <v>-220.123380058028</v>
      </c>
      <c r="T753" s="9">
        <v>-228.54177860496799</v>
      </c>
      <c r="U753" s="9">
        <v>-237.42016962021299</v>
      </c>
      <c r="V753" s="9">
        <v>-247.47966220702199</v>
      </c>
      <c r="W753" s="9">
        <v>-257.39344999537298</v>
      </c>
      <c r="X753" s="9">
        <v>-267.72496568473701</v>
      </c>
      <c r="Y753" s="9">
        <v>-278.56702362007201</v>
      </c>
      <c r="Z753" s="9">
        <v>-288.95200226062798</v>
      </c>
      <c r="AA753" s="9">
        <v>-299.969742106826</v>
      </c>
      <c r="AB753" s="9">
        <v>-310.83344628696699</v>
      </c>
      <c r="AC753" s="9">
        <v>-322.89254066911599</v>
      </c>
      <c r="AD753" s="9">
        <v>-334.36394396146801</v>
      </c>
      <c r="AE753" s="9">
        <v>-346.04728889136902</v>
      </c>
      <c r="AF753" s="9">
        <v>-358.19943153536798</v>
      </c>
      <c r="AG753" s="9">
        <v>-370.85067725776503</v>
      </c>
      <c r="AH753" s="9">
        <v>-383.51782384085902</v>
      </c>
      <c r="AI753" s="9">
        <v>-387.35990540009601</v>
      </c>
      <c r="AJ753" s="9">
        <v>-389.66082323817301</v>
      </c>
      <c r="AK753" s="9">
        <v>-391.720180688987</v>
      </c>
    </row>
    <row r="754" spans="1:37" s="9" customFormat="1" x14ac:dyDescent="0.3">
      <c r="A754" s="13" t="str">
        <f t="shared" si="12"/>
        <v>SDGbaseTRA_UrbBAU_v6_3trnsfrx_rowent-e</v>
      </c>
      <c r="B754" s="37" t="s">
        <v>220</v>
      </c>
      <c r="C754" s="8" t="s">
        <v>294</v>
      </c>
      <c r="D754" s="10" t="s">
        <v>194</v>
      </c>
      <c r="E754" s="9" t="s">
        <v>83</v>
      </c>
      <c r="F754" s="9">
        <v>-32.416327613782698</v>
      </c>
      <c r="G754" s="9">
        <v>-32.416327613782698</v>
      </c>
      <c r="H754" s="9">
        <v>-32.416327613782698</v>
      </c>
      <c r="I754" s="9">
        <v>-32.416327613782698</v>
      </c>
      <c r="J754" s="9">
        <v>-32.416327613782698</v>
      </c>
      <c r="K754" s="9">
        <v>-32.416327613782698</v>
      </c>
      <c r="L754" s="9">
        <v>-32.416327613782698</v>
      </c>
      <c r="M754" s="9">
        <v>-32.416327613782698</v>
      </c>
      <c r="N754" s="9">
        <v>-32.416327613782698</v>
      </c>
      <c r="O754" s="9">
        <v>-32.416327613782698</v>
      </c>
      <c r="P754" s="9">
        <v>-32.416327613782698</v>
      </c>
      <c r="Q754" s="9">
        <v>-32.416327613782698</v>
      </c>
      <c r="R754" s="9">
        <v>-32.416327613782698</v>
      </c>
      <c r="S754" s="9">
        <v>-32.416327613782698</v>
      </c>
      <c r="T754" s="9">
        <v>-32.416327613782698</v>
      </c>
      <c r="U754" s="9">
        <v>-32.416327613782698</v>
      </c>
      <c r="V754" s="9">
        <v>-32.416327613782698</v>
      </c>
      <c r="W754" s="9">
        <v>-32.416327613782698</v>
      </c>
      <c r="X754" s="9">
        <v>-32.416327613782698</v>
      </c>
      <c r="Y754" s="9">
        <v>-32.416327613782698</v>
      </c>
      <c r="Z754" s="9">
        <v>-32.416327613782698</v>
      </c>
      <c r="AA754" s="9">
        <v>-32.416327613782698</v>
      </c>
      <c r="AB754" s="9">
        <v>-32.416327613782698</v>
      </c>
      <c r="AC754" s="9">
        <v>-32.416327613782698</v>
      </c>
      <c r="AD754" s="9">
        <v>-32.416327613782698</v>
      </c>
      <c r="AE754" s="9">
        <v>-32.416327613782698</v>
      </c>
      <c r="AF754" s="9">
        <v>-32.416327613782698</v>
      </c>
      <c r="AG754" s="9">
        <v>-32.416327613782698</v>
      </c>
      <c r="AH754" s="9">
        <v>-32.416327613782698</v>
      </c>
      <c r="AI754" s="9">
        <v>-32.416327613782698</v>
      </c>
      <c r="AJ754" s="9">
        <v>-32.416327613782698</v>
      </c>
      <c r="AK754" s="9">
        <v>-32.416327613782698</v>
      </c>
    </row>
    <row r="755" spans="1:37" s="9" customFormat="1" x14ac:dyDescent="0.3">
      <c r="A755" s="13" t="str">
        <f t="shared" si="12"/>
        <v>SDGbaseTRA_UrbBAU_v6_3trnsfrx_rowhhd-0</v>
      </c>
      <c r="B755" s="37" t="s">
        <v>220</v>
      </c>
      <c r="C755" s="8" t="s">
        <v>294</v>
      </c>
      <c r="D755" s="10" t="s">
        <v>194</v>
      </c>
      <c r="E755" s="9" t="s">
        <v>84</v>
      </c>
      <c r="F755" s="9">
        <v>2.9558537024277999E-2</v>
      </c>
      <c r="G755" s="9">
        <v>2.9558537024277999E-2</v>
      </c>
      <c r="H755" s="9">
        <v>2.9558537024277999E-2</v>
      </c>
      <c r="I755" s="9">
        <v>2.9558537024277999E-2</v>
      </c>
      <c r="J755" s="9">
        <v>2.9558537024277999E-2</v>
      </c>
      <c r="K755" s="9">
        <v>2.9558537024277999E-2</v>
      </c>
      <c r="L755" s="9">
        <v>2.9558537024277999E-2</v>
      </c>
      <c r="M755" s="9">
        <v>2.9558537024277999E-2</v>
      </c>
      <c r="N755" s="9">
        <v>2.9558537024277999E-2</v>
      </c>
      <c r="O755" s="9">
        <v>2.9558537024277999E-2</v>
      </c>
      <c r="P755" s="9">
        <v>2.9558537024277999E-2</v>
      </c>
      <c r="Q755" s="9">
        <v>2.9558537024277999E-2</v>
      </c>
      <c r="R755" s="9">
        <v>2.9558537024277999E-2</v>
      </c>
      <c r="S755" s="9">
        <v>2.9558537024277999E-2</v>
      </c>
      <c r="T755" s="9">
        <v>2.9558537024277999E-2</v>
      </c>
      <c r="U755" s="9">
        <v>2.9558537024277999E-2</v>
      </c>
      <c r="V755" s="9">
        <v>2.9558537024277999E-2</v>
      </c>
      <c r="W755" s="9">
        <v>2.9558537024277999E-2</v>
      </c>
      <c r="X755" s="9">
        <v>2.9558537024277999E-2</v>
      </c>
      <c r="Y755" s="9">
        <v>2.9558537024277999E-2</v>
      </c>
      <c r="Z755" s="9">
        <v>2.9558537024277999E-2</v>
      </c>
      <c r="AA755" s="9">
        <v>2.9558537024277999E-2</v>
      </c>
      <c r="AB755" s="9">
        <v>2.9558537024277999E-2</v>
      </c>
      <c r="AC755" s="9">
        <v>2.9558537024277999E-2</v>
      </c>
      <c r="AD755" s="9">
        <v>2.9558537024277999E-2</v>
      </c>
      <c r="AE755" s="9">
        <v>2.9558537024277999E-2</v>
      </c>
      <c r="AF755" s="9">
        <v>2.9558537024277999E-2</v>
      </c>
      <c r="AG755" s="9">
        <v>2.9558537024277999E-2</v>
      </c>
      <c r="AH755" s="9">
        <v>2.9558537024277999E-2</v>
      </c>
      <c r="AI755" s="9">
        <v>2.9558537024277999E-2</v>
      </c>
      <c r="AJ755" s="9">
        <v>2.9558537024277999E-2</v>
      </c>
      <c r="AK755" s="9">
        <v>2.9558537024277999E-2</v>
      </c>
    </row>
    <row r="756" spans="1:37" s="9" customFormat="1" x14ac:dyDescent="0.3">
      <c r="A756" s="13" t="str">
        <f t="shared" si="12"/>
        <v>SDGbaseTRA_UrbBAU_v6_3trnsfrx_rowhhd-1</v>
      </c>
      <c r="B756" s="37" t="s">
        <v>220</v>
      </c>
      <c r="C756" s="8" t="s">
        <v>294</v>
      </c>
      <c r="D756" s="10" t="s">
        <v>194</v>
      </c>
      <c r="E756" s="9" t="s">
        <v>85</v>
      </c>
      <c r="F756" s="9">
        <v>6.0737858203831901E-2</v>
      </c>
      <c r="G756" s="9">
        <v>6.0737858203831901E-2</v>
      </c>
      <c r="H756" s="9">
        <v>6.0737858203831901E-2</v>
      </c>
      <c r="I756" s="9">
        <v>6.0737858203831901E-2</v>
      </c>
      <c r="J756" s="9">
        <v>6.0737858203831901E-2</v>
      </c>
      <c r="K756" s="9">
        <v>6.0737858203831901E-2</v>
      </c>
      <c r="L756" s="9">
        <v>6.0737858203831901E-2</v>
      </c>
      <c r="M756" s="9">
        <v>6.0737858203831901E-2</v>
      </c>
      <c r="N756" s="9">
        <v>6.0737858203831901E-2</v>
      </c>
      <c r="O756" s="9">
        <v>6.0737858203831901E-2</v>
      </c>
      <c r="P756" s="9">
        <v>6.0737858203831901E-2</v>
      </c>
      <c r="Q756" s="9">
        <v>6.0737858203831901E-2</v>
      </c>
      <c r="R756" s="9">
        <v>6.0737858203831901E-2</v>
      </c>
      <c r="S756" s="9">
        <v>6.0737858203831901E-2</v>
      </c>
      <c r="T756" s="9">
        <v>6.0737858203831901E-2</v>
      </c>
      <c r="U756" s="9">
        <v>6.0737858203831901E-2</v>
      </c>
      <c r="V756" s="9">
        <v>6.0737858203831901E-2</v>
      </c>
      <c r="W756" s="9">
        <v>6.0737858203831901E-2</v>
      </c>
      <c r="X756" s="9">
        <v>6.0737858203831901E-2</v>
      </c>
      <c r="Y756" s="9">
        <v>6.0737858203831901E-2</v>
      </c>
      <c r="Z756" s="9">
        <v>6.0737858203831901E-2</v>
      </c>
      <c r="AA756" s="9">
        <v>6.0737858203831901E-2</v>
      </c>
      <c r="AB756" s="9">
        <v>6.0737858203831901E-2</v>
      </c>
      <c r="AC756" s="9">
        <v>6.0737858203831901E-2</v>
      </c>
      <c r="AD756" s="9">
        <v>6.0737858203831901E-2</v>
      </c>
      <c r="AE756" s="9">
        <v>6.0737858203831901E-2</v>
      </c>
      <c r="AF756" s="9">
        <v>6.0737858203831901E-2</v>
      </c>
      <c r="AG756" s="9">
        <v>6.0737858203831901E-2</v>
      </c>
      <c r="AH756" s="9">
        <v>6.0737858203831901E-2</v>
      </c>
      <c r="AI756" s="9">
        <v>6.0737858203831901E-2</v>
      </c>
      <c r="AJ756" s="9">
        <v>6.0737858203831901E-2</v>
      </c>
      <c r="AK756" s="9">
        <v>6.0737858203831901E-2</v>
      </c>
    </row>
    <row r="757" spans="1:37" s="9" customFormat="1" x14ac:dyDescent="0.3">
      <c r="A757" s="13" t="str">
        <f t="shared" si="12"/>
        <v>SDGbaseTRA_UrbBAU_v6_3trnsfrx_rowhhd-2</v>
      </c>
      <c r="B757" s="37" t="s">
        <v>220</v>
      </c>
      <c r="C757" s="8" t="s">
        <v>294</v>
      </c>
      <c r="D757" s="10" t="s">
        <v>194</v>
      </c>
      <c r="E757" s="9" t="s">
        <v>86</v>
      </c>
      <c r="F757" s="9">
        <v>0.132672966576039</v>
      </c>
      <c r="G757" s="9">
        <v>0.132672966576039</v>
      </c>
      <c r="H757" s="9">
        <v>0.132672966576039</v>
      </c>
      <c r="I757" s="9">
        <v>0.132672966576039</v>
      </c>
      <c r="J757" s="9">
        <v>0.132672966576039</v>
      </c>
      <c r="K757" s="9">
        <v>0.132672966576039</v>
      </c>
      <c r="L757" s="9">
        <v>0.132672966576039</v>
      </c>
      <c r="M757" s="9">
        <v>0.132672966576039</v>
      </c>
      <c r="N757" s="9">
        <v>0.132672966576039</v>
      </c>
      <c r="O757" s="9">
        <v>0.132672966576039</v>
      </c>
      <c r="P757" s="9">
        <v>0.132672966576039</v>
      </c>
      <c r="Q757" s="9">
        <v>0.132672966576039</v>
      </c>
      <c r="R757" s="9">
        <v>0.132672966576039</v>
      </c>
      <c r="S757" s="9">
        <v>0.132672966576039</v>
      </c>
      <c r="T757" s="9">
        <v>0.132672966576039</v>
      </c>
      <c r="U757" s="9">
        <v>0.132672966576039</v>
      </c>
      <c r="V757" s="9">
        <v>0.132672966576039</v>
      </c>
      <c r="W757" s="9">
        <v>0.132672966576039</v>
      </c>
      <c r="X757" s="9">
        <v>0.132672966576039</v>
      </c>
      <c r="Y757" s="9">
        <v>0.132672966576039</v>
      </c>
      <c r="Z757" s="9">
        <v>0.132672966576039</v>
      </c>
      <c r="AA757" s="9">
        <v>0.132672966576039</v>
      </c>
      <c r="AB757" s="9">
        <v>0.132672966576039</v>
      </c>
      <c r="AC757" s="9">
        <v>0.132672966576039</v>
      </c>
      <c r="AD757" s="9">
        <v>0.132672966576039</v>
      </c>
      <c r="AE757" s="9">
        <v>0.132672966576039</v>
      </c>
      <c r="AF757" s="9">
        <v>0.132672966576039</v>
      </c>
      <c r="AG757" s="9">
        <v>0.132672966576039</v>
      </c>
      <c r="AH757" s="9">
        <v>0.132672966576039</v>
      </c>
      <c r="AI757" s="9">
        <v>0.132672966576039</v>
      </c>
      <c r="AJ757" s="9">
        <v>0.132672966576039</v>
      </c>
      <c r="AK757" s="9">
        <v>0.132672966576039</v>
      </c>
    </row>
    <row r="758" spans="1:37" s="9" customFormat="1" x14ac:dyDescent="0.3">
      <c r="A758" s="13" t="str">
        <f t="shared" si="12"/>
        <v>SDGbaseTRA_UrbBAU_v6_3trnsfrx_rowhhd-3</v>
      </c>
      <c r="B758" s="37" t="s">
        <v>220</v>
      </c>
      <c r="C758" s="8" t="s">
        <v>294</v>
      </c>
      <c r="D758" s="10" t="s">
        <v>194</v>
      </c>
      <c r="E758" s="9" t="s">
        <v>87</v>
      </c>
      <c r="F758" s="9">
        <v>0.206152741521125</v>
      </c>
      <c r="G758" s="9">
        <v>0.206152741521125</v>
      </c>
      <c r="H758" s="9">
        <v>0.206152741521125</v>
      </c>
      <c r="I758" s="9">
        <v>0.206152741521125</v>
      </c>
      <c r="J758" s="9">
        <v>0.206152741521125</v>
      </c>
      <c r="K758" s="9">
        <v>0.206152741521125</v>
      </c>
      <c r="L758" s="9">
        <v>0.206152741521125</v>
      </c>
      <c r="M758" s="9">
        <v>0.206152741521125</v>
      </c>
      <c r="N758" s="9">
        <v>0.206152741521125</v>
      </c>
      <c r="O758" s="9">
        <v>0.206152741521125</v>
      </c>
      <c r="P758" s="9">
        <v>0.206152741521125</v>
      </c>
      <c r="Q758" s="9">
        <v>0.206152741521125</v>
      </c>
      <c r="R758" s="9">
        <v>0.206152741521125</v>
      </c>
      <c r="S758" s="9">
        <v>0.206152741521125</v>
      </c>
      <c r="T758" s="9">
        <v>0.206152741521125</v>
      </c>
      <c r="U758" s="9">
        <v>0.206152741521125</v>
      </c>
      <c r="V758" s="9">
        <v>0.206152741521125</v>
      </c>
      <c r="W758" s="9">
        <v>0.206152741521125</v>
      </c>
      <c r="X758" s="9">
        <v>0.206152741521125</v>
      </c>
      <c r="Y758" s="9">
        <v>0.206152741521125</v>
      </c>
      <c r="Z758" s="9">
        <v>0.206152741521125</v>
      </c>
      <c r="AA758" s="9">
        <v>0.206152741521125</v>
      </c>
      <c r="AB758" s="9">
        <v>0.206152741521125</v>
      </c>
      <c r="AC758" s="9">
        <v>0.206152741521125</v>
      </c>
      <c r="AD758" s="9">
        <v>0.206152741521125</v>
      </c>
      <c r="AE758" s="9">
        <v>0.206152741521125</v>
      </c>
      <c r="AF758" s="9">
        <v>0.206152741521125</v>
      </c>
      <c r="AG758" s="9">
        <v>0.206152741521125</v>
      </c>
      <c r="AH758" s="9">
        <v>0.206152741521125</v>
      </c>
      <c r="AI758" s="9">
        <v>0.206152741521125</v>
      </c>
      <c r="AJ758" s="9">
        <v>0.206152741521125</v>
      </c>
      <c r="AK758" s="9">
        <v>0.206152741521125</v>
      </c>
    </row>
    <row r="759" spans="1:37" s="9" customFormat="1" x14ac:dyDescent="0.3">
      <c r="A759" s="13" t="str">
        <f t="shared" si="12"/>
        <v>SDGbaseTRA_UrbBAU_v6_3trnsfrx_rowhhd-4</v>
      </c>
      <c r="B759" s="37" t="s">
        <v>220</v>
      </c>
      <c r="C759" s="8" t="s">
        <v>294</v>
      </c>
      <c r="D759" s="10" t="s">
        <v>194</v>
      </c>
      <c r="E759" s="9" t="s">
        <v>88</v>
      </c>
      <c r="F759" s="9">
        <v>0.20943764483930299</v>
      </c>
      <c r="G759" s="9">
        <v>0.20943764483930299</v>
      </c>
      <c r="H759" s="9">
        <v>0.20943764483930299</v>
      </c>
      <c r="I759" s="9">
        <v>0.20943764483930299</v>
      </c>
      <c r="J759" s="9">
        <v>0.20943764483930299</v>
      </c>
      <c r="K759" s="9">
        <v>0.20943764483930299</v>
      </c>
      <c r="L759" s="9">
        <v>0.20943764483930299</v>
      </c>
      <c r="M759" s="9">
        <v>0.20943764483930299</v>
      </c>
      <c r="N759" s="9">
        <v>0.20943764483930299</v>
      </c>
      <c r="O759" s="9">
        <v>0.20943764483930299</v>
      </c>
      <c r="P759" s="9">
        <v>0.20943764483930299</v>
      </c>
      <c r="Q759" s="9">
        <v>0.20943764483930299</v>
      </c>
      <c r="R759" s="9">
        <v>0.20943764483930299</v>
      </c>
      <c r="S759" s="9">
        <v>0.20943764483930299</v>
      </c>
      <c r="T759" s="9">
        <v>0.20943764483930299</v>
      </c>
      <c r="U759" s="9">
        <v>0.20943764483930299</v>
      </c>
      <c r="V759" s="9">
        <v>0.20943764483930299</v>
      </c>
      <c r="W759" s="9">
        <v>0.20943764483930299</v>
      </c>
      <c r="X759" s="9">
        <v>0.20943764483930299</v>
      </c>
      <c r="Y759" s="9">
        <v>0.20943764483930299</v>
      </c>
      <c r="Z759" s="9">
        <v>0.20943764483930299</v>
      </c>
      <c r="AA759" s="9">
        <v>0.20943764483930299</v>
      </c>
      <c r="AB759" s="9">
        <v>0.20943764483930299</v>
      </c>
      <c r="AC759" s="9">
        <v>0.20943764483930299</v>
      </c>
      <c r="AD759" s="9">
        <v>0.20943764483930299</v>
      </c>
      <c r="AE759" s="9">
        <v>0.20943764483930299</v>
      </c>
      <c r="AF759" s="9">
        <v>0.20943764483930299</v>
      </c>
      <c r="AG759" s="9">
        <v>0.20943764483930299</v>
      </c>
      <c r="AH759" s="9">
        <v>0.20943764483930299</v>
      </c>
      <c r="AI759" s="9">
        <v>0.20943764483930299</v>
      </c>
      <c r="AJ759" s="9">
        <v>0.20943764483930299</v>
      </c>
      <c r="AK759" s="9">
        <v>0.20943764483930299</v>
      </c>
    </row>
    <row r="760" spans="1:37" s="9" customFormat="1" x14ac:dyDescent="0.3">
      <c r="A760" s="13" t="str">
        <f t="shared" si="12"/>
        <v>SDGbaseTRA_UrbBAU_v6_3trnsfrx_rowhhd-5</v>
      </c>
      <c r="B760" s="37" t="s">
        <v>220</v>
      </c>
      <c r="C760" s="8" t="s">
        <v>294</v>
      </c>
      <c r="D760" s="10" t="s">
        <v>194</v>
      </c>
      <c r="E760" s="9" t="s">
        <v>89</v>
      </c>
      <c r="F760" s="9">
        <v>0.29828284698503399</v>
      </c>
      <c r="G760" s="9">
        <v>0.29828284698503399</v>
      </c>
      <c r="H760" s="9">
        <v>0.29828284698503399</v>
      </c>
      <c r="I760" s="9">
        <v>0.29828284698503399</v>
      </c>
      <c r="J760" s="9">
        <v>0.29828284698503399</v>
      </c>
      <c r="K760" s="9">
        <v>0.29828284698503399</v>
      </c>
      <c r="L760" s="9">
        <v>0.29828284698503399</v>
      </c>
      <c r="M760" s="9">
        <v>0.29828284698503399</v>
      </c>
      <c r="N760" s="9">
        <v>0.29828284698503399</v>
      </c>
      <c r="O760" s="9">
        <v>0.29828284698503399</v>
      </c>
      <c r="P760" s="9">
        <v>0.29828284698503399</v>
      </c>
      <c r="Q760" s="9">
        <v>0.29828284698503399</v>
      </c>
      <c r="R760" s="9">
        <v>0.29828284698503399</v>
      </c>
      <c r="S760" s="9">
        <v>0.29828284698503399</v>
      </c>
      <c r="T760" s="9">
        <v>0.29828284698503399</v>
      </c>
      <c r="U760" s="9">
        <v>0.29828284698503399</v>
      </c>
      <c r="V760" s="9">
        <v>0.29828284698503399</v>
      </c>
      <c r="W760" s="9">
        <v>0.29828284698503399</v>
      </c>
      <c r="X760" s="9">
        <v>0.29828284698503399</v>
      </c>
      <c r="Y760" s="9">
        <v>0.29828284698503399</v>
      </c>
      <c r="Z760" s="9">
        <v>0.29828284698503399</v>
      </c>
      <c r="AA760" s="9">
        <v>0.29828284698503399</v>
      </c>
      <c r="AB760" s="9">
        <v>0.29828284698503399</v>
      </c>
      <c r="AC760" s="9">
        <v>0.29828284698503399</v>
      </c>
      <c r="AD760" s="9">
        <v>0.29828284698503399</v>
      </c>
      <c r="AE760" s="9">
        <v>0.29828284698503399</v>
      </c>
      <c r="AF760" s="9">
        <v>0.29828284698503399</v>
      </c>
      <c r="AG760" s="9">
        <v>0.29828284698503399</v>
      </c>
      <c r="AH760" s="9">
        <v>0.29828284698503399</v>
      </c>
      <c r="AI760" s="9">
        <v>0.29828284698503399</v>
      </c>
      <c r="AJ760" s="9">
        <v>0.29828284698503399</v>
      </c>
      <c r="AK760" s="9">
        <v>0.29828284698503399</v>
      </c>
    </row>
    <row r="761" spans="1:37" s="9" customFormat="1" x14ac:dyDescent="0.3">
      <c r="A761" s="13" t="str">
        <f t="shared" si="12"/>
        <v>SDGbaseTRA_UrbBAU_v6_3trnsfrx_rowhhd-6</v>
      </c>
      <c r="B761" s="37" t="s">
        <v>220</v>
      </c>
      <c r="C761" s="8" t="s">
        <v>294</v>
      </c>
      <c r="D761" s="10" t="s">
        <v>194</v>
      </c>
      <c r="E761" s="9" t="s">
        <v>90</v>
      </c>
      <c r="F761" s="9">
        <v>0.55915071720831799</v>
      </c>
      <c r="G761" s="9">
        <v>0.55915071720831799</v>
      </c>
      <c r="H761" s="9">
        <v>0.55915071720831799</v>
      </c>
      <c r="I761" s="9">
        <v>0.55915071720831799</v>
      </c>
      <c r="J761" s="9">
        <v>0.55915071720831799</v>
      </c>
      <c r="K761" s="9">
        <v>0.55915071720831799</v>
      </c>
      <c r="L761" s="9">
        <v>0.55915071720831799</v>
      </c>
      <c r="M761" s="9">
        <v>0.55915071720831799</v>
      </c>
      <c r="N761" s="9">
        <v>0.55915071720831799</v>
      </c>
      <c r="O761" s="9">
        <v>0.55915071720831799</v>
      </c>
      <c r="P761" s="9">
        <v>0.55915071720831799</v>
      </c>
      <c r="Q761" s="9">
        <v>0.55915071720831799</v>
      </c>
      <c r="R761" s="9">
        <v>0.55915071720831799</v>
      </c>
      <c r="S761" s="9">
        <v>0.55915071720831799</v>
      </c>
      <c r="T761" s="9">
        <v>0.55915071720831799</v>
      </c>
      <c r="U761" s="9">
        <v>0.55915071720831799</v>
      </c>
      <c r="V761" s="9">
        <v>0.55915071720831799</v>
      </c>
      <c r="W761" s="9">
        <v>0.55915071720831799</v>
      </c>
      <c r="X761" s="9">
        <v>0.55915071720831799</v>
      </c>
      <c r="Y761" s="9">
        <v>0.55915071720831799</v>
      </c>
      <c r="Z761" s="9">
        <v>0.55915071720831799</v>
      </c>
      <c r="AA761" s="9">
        <v>0.55915071720831799</v>
      </c>
      <c r="AB761" s="9">
        <v>0.55915071720831799</v>
      </c>
      <c r="AC761" s="9">
        <v>0.55915071720831799</v>
      </c>
      <c r="AD761" s="9">
        <v>0.55915071720831799</v>
      </c>
      <c r="AE761" s="9">
        <v>0.55915071720831799</v>
      </c>
      <c r="AF761" s="9">
        <v>0.55915071720831799</v>
      </c>
      <c r="AG761" s="9">
        <v>0.55915071720831799</v>
      </c>
      <c r="AH761" s="9">
        <v>0.55915071720831799</v>
      </c>
      <c r="AI761" s="9">
        <v>0.55915071720831799</v>
      </c>
      <c r="AJ761" s="9">
        <v>0.55915071720831799</v>
      </c>
      <c r="AK761" s="9">
        <v>0.55915071720831799</v>
      </c>
    </row>
    <row r="762" spans="1:37" s="9" customFormat="1" x14ac:dyDescent="0.3">
      <c r="A762" s="13" t="str">
        <f t="shared" si="12"/>
        <v>SDGbaseTRA_UrbBAU_v6_3trnsfrx_rowhhd-7</v>
      </c>
      <c r="B762" s="37" t="s">
        <v>220</v>
      </c>
      <c r="C762" s="8" t="s">
        <v>294</v>
      </c>
      <c r="D762" s="10" t="s">
        <v>194</v>
      </c>
      <c r="E762" s="9" t="s">
        <v>91</v>
      </c>
      <c r="F762" s="9">
        <v>0.68306578145445995</v>
      </c>
      <c r="G762" s="9">
        <v>0.68306578145445995</v>
      </c>
      <c r="H762" s="9">
        <v>0.68306578145445995</v>
      </c>
      <c r="I762" s="9">
        <v>0.68306578145445995</v>
      </c>
      <c r="J762" s="9">
        <v>0.68306578145445995</v>
      </c>
      <c r="K762" s="9">
        <v>0.68306578145445995</v>
      </c>
      <c r="L762" s="9">
        <v>0.68306578145445995</v>
      </c>
      <c r="M762" s="9">
        <v>0.68306578145445995</v>
      </c>
      <c r="N762" s="9">
        <v>0.68306578145445995</v>
      </c>
      <c r="O762" s="9">
        <v>0.68306578145445995</v>
      </c>
      <c r="P762" s="9">
        <v>0.68306578145445995</v>
      </c>
      <c r="Q762" s="9">
        <v>0.68306578145445995</v>
      </c>
      <c r="R762" s="9">
        <v>0.68306578145445995</v>
      </c>
      <c r="S762" s="9">
        <v>0.68306578145445995</v>
      </c>
      <c r="T762" s="9">
        <v>0.68306578145445995</v>
      </c>
      <c r="U762" s="9">
        <v>0.68306578145445995</v>
      </c>
      <c r="V762" s="9">
        <v>0.68306578145445995</v>
      </c>
      <c r="W762" s="9">
        <v>0.68306578145445995</v>
      </c>
      <c r="X762" s="9">
        <v>0.68306578145445995</v>
      </c>
      <c r="Y762" s="9">
        <v>0.68306578145445995</v>
      </c>
      <c r="Z762" s="9">
        <v>0.68306578145445995</v>
      </c>
      <c r="AA762" s="9">
        <v>0.68306578145445995</v>
      </c>
      <c r="AB762" s="9">
        <v>0.68306578145445995</v>
      </c>
      <c r="AC762" s="9">
        <v>0.68306578145445995</v>
      </c>
      <c r="AD762" s="9">
        <v>0.68306578145445995</v>
      </c>
      <c r="AE762" s="9">
        <v>0.68306578145445995</v>
      </c>
      <c r="AF762" s="9">
        <v>0.68306578145445995</v>
      </c>
      <c r="AG762" s="9">
        <v>0.68306578145445995</v>
      </c>
      <c r="AH762" s="9">
        <v>0.68306578145445995</v>
      </c>
      <c r="AI762" s="9">
        <v>0.68306578145445995</v>
      </c>
      <c r="AJ762" s="9">
        <v>0.68306578145445995</v>
      </c>
      <c r="AK762" s="9">
        <v>0.68306578145445995</v>
      </c>
    </row>
    <row r="763" spans="1:37" s="9" customFormat="1" x14ac:dyDescent="0.3">
      <c r="A763" s="13" t="str">
        <f t="shared" si="12"/>
        <v>SDGbaseTRA_UrbBAU_v6_3trnsfrx_rowhhd-8</v>
      </c>
      <c r="B763" s="37" t="s">
        <v>220</v>
      </c>
      <c r="C763" s="8" t="s">
        <v>294</v>
      </c>
      <c r="D763" s="10" t="s">
        <v>194</v>
      </c>
      <c r="E763" s="9" t="s">
        <v>92</v>
      </c>
      <c r="F763" s="9">
        <v>2.3350091454819899</v>
      </c>
      <c r="G763" s="9">
        <v>2.3350091454819899</v>
      </c>
      <c r="H763" s="9">
        <v>2.3350091454819899</v>
      </c>
      <c r="I763" s="9">
        <v>2.3350091454819899</v>
      </c>
      <c r="J763" s="9">
        <v>2.3350091454819899</v>
      </c>
      <c r="K763" s="9">
        <v>2.3350091454819899</v>
      </c>
      <c r="L763" s="9">
        <v>2.3350091454819899</v>
      </c>
      <c r="M763" s="9">
        <v>2.3350091454819899</v>
      </c>
      <c r="N763" s="9">
        <v>2.3350091454819899</v>
      </c>
      <c r="O763" s="9">
        <v>2.3350091454819899</v>
      </c>
      <c r="P763" s="9">
        <v>2.3350091454819899</v>
      </c>
      <c r="Q763" s="9">
        <v>2.3350091454819899</v>
      </c>
      <c r="R763" s="9">
        <v>2.3350091454819899</v>
      </c>
      <c r="S763" s="9">
        <v>2.3350091454819899</v>
      </c>
      <c r="T763" s="9">
        <v>2.3350091454819899</v>
      </c>
      <c r="U763" s="9">
        <v>2.3350091454819899</v>
      </c>
      <c r="V763" s="9">
        <v>2.3350091454819899</v>
      </c>
      <c r="W763" s="9">
        <v>2.3350091454819899</v>
      </c>
      <c r="X763" s="9">
        <v>2.3350091454819899</v>
      </c>
      <c r="Y763" s="9">
        <v>2.3350091454819899</v>
      </c>
      <c r="Z763" s="9">
        <v>2.3350091454819899</v>
      </c>
      <c r="AA763" s="9">
        <v>2.3350091454819899</v>
      </c>
      <c r="AB763" s="9">
        <v>2.3350091454819899</v>
      </c>
      <c r="AC763" s="9">
        <v>2.3350091454819899</v>
      </c>
      <c r="AD763" s="9">
        <v>2.3350091454819899</v>
      </c>
      <c r="AE763" s="9">
        <v>2.3350091454819899</v>
      </c>
      <c r="AF763" s="9">
        <v>2.3350091454819899</v>
      </c>
      <c r="AG763" s="9">
        <v>2.3350091454819899</v>
      </c>
      <c r="AH763" s="9">
        <v>2.3350091454819899</v>
      </c>
      <c r="AI763" s="9">
        <v>2.3350091454819899</v>
      </c>
      <c r="AJ763" s="9">
        <v>2.3350091454819899</v>
      </c>
      <c r="AK763" s="9">
        <v>2.3350091454819899</v>
      </c>
    </row>
    <row r="764" spans="1:37" s="9" customFormat="1" x14ac:dyDescent="0.3">
      <c r="A764" s="13" t="str">
        <f t="shared" si="12"/>
        <v>SDGbaseTRA_UrbBAU_v6_3trnsfrx_rowhhd-9</v>
      </c>
      <c r="B764" s="37" t="s">
        <v>220</v>
      </c>
      <c r="C764" s="8" t="s">
        <v>294</v>
      </c>
      <c r="D764" s="10" t="s">
        <v>194</v>
      </c>
      <c r="E764" s="9" t="s">
        <v>93</v>
      </c>
      <c r="F764" s="9">
        <v>8.8179239513541408</v>
      </c>
      <c r="G764" s="9">
        <v>8.8179239513541408</v>
      </c>
      <c r="H764" s="9">
        <v>8.8179239513541408</v>
      </c>
      <c r="I764" s="9">
        <v>8.8179239513541408</v>
      </c>
      <c r="J764" s="9">
        <v>8.8179239513541408</v>
      </c>
      <c r="K764" s="9">
        <v>8.8179239513541408</v>
      </c>
      <c r="L764" s="9">
        <v>8.8179239513541408</v>
      </c>
      <c r="M764" s="9">
        <v>8.8179239513541408</v>
      </c>
      <c r="N764" s="9">
        <v>8.8179239513541408</v>
      </c>
      <c r="O764" s="9">
        <v>8.8179239513541408</v>
      </c>
      <c r="P764" s="9">
        <v>8.8179239513541408</v>
      </c>
      <c r="Q764" s="9">
        <v>8.8179239513541408</v>
      </c>
      <c r="R764" s="9">
        <v>8.8179239513541408</v>
      </c>
      <c r="S764" s="9">
        <v>8.8179239513541408</v>
      </c>
      <c r="T764" s="9">
        <v>8.8179239513541408</v>
      </c>
      <c r="U764" s="9">
        <v>8.8179239513541408</v>
      </c>
      <c r="V764" s="9">
        <v>8.8179239513541408</v>
      </c>
      <c r="W764" s="9">
        <v>8.8179239513541408</v>
      </c>
      <c r="X764" s="9">
        <v>8.8179239513541408</v>
      </c>
      <c r="Y764" s="9">
        <v>8.8179239513541408</v>
      </c>
      <c r="Z764" s="9">
        <v>8.8179239513541408</v>
      </c>
      <c r="AA764" s="9">
        <v>8.8179239513541408</v>
      </c>
      <c r="AB764" s="9">
        <v>8.8179239513541408</v>
      </c>
      <c r="AC764" s="9">
        <v>8.8179239513541408</v>
      </c>
      <c r="AD764" s="9">
        <v>8.8179239513541408</v>
      </c>
      <c r="AE764" s="9">
        <v>8.8179239513541408</v>
      </c>
      <c r="AF764" s="9">
        <v>8.8179239513541408</v>
      </c>
      <c r="AG764" s="9">
        <v>8.8179239513541408</v>
      </c>
      <c r="AH764" s="9">
        <v>8.8179239513541408</v>
      </c>
      <c r="AI764" s="9">
        <v>8.8179239513541408</v>
      </c>
      <c r="AJ764" s="9">
        <v>8.8179239513541408</v>
      </c>
      <c r="AK764" s="9">
        <v>8.8179239513541408</v>
      </c>
    </row>
    <row r="765" spans="1:37" s="9" customFormat="1" x14ac:dyDescent="0.3">
      <c r="A765" s="13" t="str">
        <f t="shared" si="12"/>
        <v>SDGbaseTRA_UrbBAU_v6_3trnsfrx_rowgov</v>
      </c>
      <c r="B765" s="37" t="s">
        <v>220</v>
      </c>
      <c r="C765" s="8" t="s">
        <v>294</v>
      </c>
      <c r="D765" s="10" t="s">
        <v>194</v>
      </c>
      <c r="E765" s="9" t="s">
        <v>195</v>
      </c>
      <c r="F765" s="9">
        <v>-48.311760195367</v>
      </c>
      <c r="G765" s="9">
        <v>-48.311760195367</v>
      </c>
      <c r="H765" s="9">
        <v>-48.311760195367</v>
      </c>
      <c r="I765" s="9">
        <v>-48.311760195367</v>
      </c>
      <c r="J765" s="9">
        <v>-48.311760195367</v>
      </c>
      <c r="K765" s="9">
        <v>-48.311760195367</v>
      </c>
      <c r="L765" s="9">
        <v>-48.311760195367</v>
      </c>
      <c r="M765" s="9">
        <v>-48.311760195367</v>
      </c>
      <c r="N765" s="9">
        <v>-48.311760195367</v>
      </c>
      <c r="O765" s="9">
        <v>-48.311760195367</v>
      </c>
      <c r="P765" s="9">
        <v>-48.311760195367</v>
      </c>
      <c r="Q765" s="9">
        <v>-48.311760195367</v>
      </c>
      <c r="R765" s="9">
        <v>-48.311760195367</v>
      </c>
      <c r="S765" s="9">
        <v>-48.311760195367</v>
      </c>
      <c r="T765" s="9">
        <v>-48.311760195367</v>
      </c>
      <c r="U765" s="9">
        <v>-48.311760195367</v>
      </c>
      <c r="V765" s="9">
        <v>-48.311760195367</v>
      </c>
      <c r="W765" s="9">
        <v>-48.311760195367</v>
      </c>
      <c r="X765" s="9">
        <v>-48.311760195367</v>
      </c>
      <c r="Y765" s="9">
        <v>-48.311760195367</v>
      </c>
      <c r="Z765" s="9">
        <v>-48.311760195367</v>
      </c>
      <c r="AA765" s="9">
        <v>-48.311760195367</v>
      </c>
      <c r="AB765" s="9">
        <v>-48.311760195367</v>
      </c>
      <c r="AC765" s="9">
        <v>-48.311760195367</v>
      </c>
      <c r="AD765" s="9">
        <v>-48.311760195367</v>
      </c>
      <c r="AE765" s="9">
        <v>-48.311760195367</v>
      </c>
      <c r="AF765" s="9">
        <v>-48.311760195367</v>
      </c>
      <c r="AG765" s="9">
        <v>-48.311760195367</v>
      </c>
      <c r="AH765" s="9">
        <v>-48.311760195367</v>
      </c>
      <c r="AI765" s="9">
        <v>-48.311760195367</v>
      </c>
      <c r="AJ765" s="9">
        <v>-48.311760195367</v>
      </c>
      <c r="AK765" s="9">
        <v>-48.311760195367</v>
      </c>
    </row>
    <row r="766" spans="1:37" s="9" customFormat="1" x14ac:dyDescent="0.3">
      <c r="A766" s="13" t="str">
        <f t="shared" si="12"/>
        <v>SDGbaseTRA_UrbBAU_v6_3C_NetTrnsGov2Instotal</v>
      </c>
      <c r="B766" s="37" t="s">
        <v>220</v>
      </c>
      <c r="C766" s="8" t="s">
        <v>294</v>
      </c>
      <c r="D766" s="10" t="s">
        <v>196</v>
      </c>
      <c r="E766" s="9" t="s">
        <v>1</v>
      </c>
      <c r="F766" s="9">
        <v>406.47648084416699</v>
      </c>
      <c r="G766" s="9">
        <v>406.47648084416699</v>
      </c>
      <c r="H766" s="9">
        <v>397.54990810955201</v>
      </c>
      <c r="I766" s="9">
        <v>403.762443250123</v>
      </c>
      <c r="J766" s="9">
        <v>408.59438316454799</v>
      </c>
      <c r="K766" s="9">
        <v>412.83858421069999</v>
      </c>
      <c r="L766" s="9">
        <v>417.75252471125498</v>
      </c>
      <c r="M766" s="9">
        <v>423.265505631069</v>
      </c>
      <c r="N766" s="9">
        <v>428.93184453949101</v>
      </c>
      <c r="O766" s="9">
        <v>435.10555053212101</v>
      </c>
      <c r="P766" s="9">
        <v>442.20228840736002</v>
      </c>
      <c r="Q766" s="9">
        <v>449.73214743193603</v>
      </c>
      <c r="R766" s="9">
        <v>457.22497228917302</v>
      </c>
      <c r="S766" s="9">
        <v>466.00712263481699</v>
      </c>
      <c r="T766" s="9">
        <v>475.00934141322199</v>
      </c>
      <c r="U766" s="9">
        <v>484.50345337214401</v>
      </c>
      <c r="V766" s="9">
        <v>495.260576898816</v>
      </c>
      <c r="W766" s="9">
        <v>505.86189092496898</v>
      </c>
      <c r="X766" s="9">
        <v>516.90990249505501</v>
      </c>
      <c r="Y766" s="9">
        <v>528.50386267617603</v>
      </c>
      <c r="Z766" s="9">
        <v>539.60904488037795</v>
      </c>
      <c r="AA766" s="9">
        <v>551.39087060245402</v>
      </c>
      <c r="AB766" s="9">
        <v>563.00797820649598</v>
      </c>
      <c r="AC766" s="9">
        <v>575.90337693254003</v>
      </c>
      <c r="AD766" s="9">
        <v>588.17032789206803</v>
      </c>
      <c r="AE766" s="9">
        <v>600.66391874977103</v>
      </c>
      <c r="AF766" s="9">
        <v>613.658818682066</v>
      </c>
      <c r="AG766" s="9">
        <v>627.18743474572204</v>
      </c>
      <c r="AH766" s="9">
        <v>640.73305440287004</v>
      </c>
      <c r="AI766" s="9">
        <v>644.84158627717898</v>
      </c>
      <c r="AJ766" s="9">
        <v>647.30207394048</v>
      </c>
      <c r="AK766" s="9">
        <v>649.50424888049895</v>
      </c>
    </row>
    <row r="767" spans="1:37" s="9" customFormat="1" x14ac:dyDescent="0.3">
      <c r="A767" s="13" t="str">
        <f t="shared" si="12"/>
        <v>SDGbaseTRA_UrbBAU_v6_3QFSXflab-p</v>
      </c>
      <c r="B767" s="37" t="s">
        <v>220</v>
      </c>
      <c r="C767" s="8" t="s">
        <v>294</v>
      </c>
      <c r="D767" s="10" t="s">
        <v>198</v>
      </c>
      <c r="E767" s="9" t="s">
        <v>199</v>
      </c>
      <c r="F767" s="9">
        <v>3154.5511147246002</v>
      </c>
      <c r="G767" s="9">
        <v>2922.62294347548</v>
      </c>
      <c r="H767" s="9">
        <v>3032.6382511370398</v>
      </c>
      <c r="I767" s="9">
        <v>3138.6826561532698</v>
      </c>
      <c r="J767" s="9">
        <v>3227.93575718383</v>
      </c>
      <c r="K767" s="9">
        <v>3310.75737224772</v>
      </c>
      <c r="L767" s="9">
        <v>3393.70869565976</v>
      </c>
      <c r="M767" s="9">
        <v>3477.8160335642901</v>
      </c>
      <c r="N767" s="9">
        <v>3565.7621603960101</v>
      </c>
      <c r="O767" s="9">
        <v>3663.5294788209299</v>
      </c>
      <c r="P767" s="9">
        <v>3769.1498502254699</v>
      </c>
      <c r="Q767" s="9">
        <v>3877.9185186387399</v>
      </c>
      <c r="R767" s="9">
        <v>3993.1282068325499</v>
      </c>
      <c r="S767" s="9">
        <v>4113.5033275158303</v>
      </c>
      <c r="T767" s="9">
        <v>4238.7390038152698</v>
      </c>
      <c r="U767" s="9">
        <v>4373.0123669700997</v>
      </c>
      <c r="V767" s="9">
        <v>4512.2153035699703</v>
      </c>
      <c r="W767" s="9">
        <v>4655.8707542188004</v>
      </c>
      <c r="X767" s="9">
        <v>4805.7985081005199</v>
      </c>
      <c r="Y767" s="9">
        <v>4955.4709905544796</v>
      </c>
      <c r="Z767" s="9">
        <v>5105.7438151767001</v>
      </c>
      <c r="AA767" s="9">
        <v>5256.8640951119196</v>
      </c>
      <c r="AB767" s="9">
        <v>5415.0044864798201</v>
      </c>
      <c r="AC767" s="9">
        <v>5573.11130625842</v>
      </c>
      <c r="AD767" s="9">
        <v>5733.4640174582401</v>
      </c>
      <c r="AE767" s="9">
        <v>5897.6887882884002</v>
      </c>
      <c r="AF767" s="9">
        <v>6066.8753649907203</v>
      </c>
      <c r="AG767" s="9">
        <v>6235.7414191179596</v>
      </c>
      <c r="AH767" s="9">
        <v>6350.7030548123803</v>
      </c>
      <c r="AI767" s="9">
        <v>6422.8796287551404</v>
      </c>
      <c r="AJ767" s="9">
        <v>6471.5508390494897</v>
      </c>
      <c r="AK767" s="9">
        <v>6503.1972529927998</v>
      </c>
    </row>
    <row r="768" spans="1:37" s="9" customFormat="1" x14ac:dyDescent="0.3">
      <c r="A768" s="13" t="str">
        <f t="shared" si="12"/>
        <v>SDGbaseTRA_UrbBAU_v6_3QFSXflab-m</v>
      </c>
      <c r="B768" s="37" t="s">
        <v>220</v>
      </c>
      <c r="C768" s="8" t="s">
        <v>294</v>
      </c>
      <c r="D768" s="10" t="s">
        <v>198</v>
      </c>
      <c r="E768" s="9" t="s">
        <v>200</v>
      </c>
      <c r="F768" s="9">
        <v>5235.9946818431899</v>
      </c>
      <c r="G768" s="9">
        <v>4887.4476275667103</v>
      </c>
      <c r="H768" s="9">
        <v>5090.9266751892601</v>
      </c>
      <c r="I768" s="9">
        <v>5271.5071285751601</v>
      </c>
      <c r="J768" s="9">
        <v>5420.3107334497599</v>
      </c>
      <c r="K768" s="9">
        <v>5558.40837674062</v>
      </c>
      <c r="L768" s="9">
        <v>5697.6003106108201</v>
      </c>
      <c r="M768" s="9">
        <v>5841.0995297374602</v>
      </c>
      <c r="N768" s="9">
        <v>5991.0759517762899</v>
      </c>
      <c r="O768" s="9">
        <v>6146.1321989874896</v>
      </c>
      <c r="P768" s="9">
        <v>6314.7956072399802</v>
      </c>
      <c r="Q768" s="9">
        <v>6488.9138124709998</v>
      </c>
      <c r="R768" s="9">
        <v>6671.5836035027196</v>
      </c>
      <c r="S768" s="9">
        <v>6867.9786392897004</v>
      </c>
      <c r="T768" s="9">
        <v>7075.9491774002299</v>
      </c>
      <c r="U768" s="9">
        <v>7301.9516654430599</v>
      </c>
      <c r="V768" s="9">
        <v>7541.2706034889497</v>
      </c>
      <c r="W768" s="9">
        <v>7789.64526276792</v>
      </c>
      <c r="X768" s="9">
        <v>8045.6687834198601</v>
      </c>
      <c r="Y768" s="9">
        <v>8297.0148975954799</v>
      </c>
      <c r="Z768" s="9">
        <v>8545.6022656796104</v>
      </c>
      <c r="AA768" s="9">
        <v>8794.0378497808706</v>
      </c>
      <c r="AB768" s="9">
        <v>9045.6803182153599</v>
      </c>
      <c r="AC768" s="9">
        <v>9295.9728567760794</v>
      </c>
      <c r="AD768" s="9">
        <v>9553.5404926248193</v>
      </c>
      <c r="AE768" s="9">
        <v>9820.9278684773708</v>
      </c>
      <c r="AF768" s="9">
        <v>10099.762299034101</v>
      </c>
      <c r="AG768" s="9">
        <v>10374.7786597429</v>
      </c>
      <c r="AH768" s="9">
        <v>10537.0299433203</v>
      </c>
      <c r="AI768" s="9">
        <v>10614.450162513</v>
      </c>
      <c r="AJ768" s="9">
        <v>10646.358192419</v>
      </c>
      <c r="AK768" s="9">
        <v>10646.357233111199</v>
      </c>
    </row>
    <row r="769" spans="1:37" s="9" customFormat="1" x14ac:dyDescent="0.3">
      <c r="A769" s="13" t="str">
        <f t="shared" si="12"/>
        <v>SDGbaseTRA_UrbBAU_v6_3QFSXflab-s</v>
      </c>
      <c r="B769" s="37" t="s">
        <v>220</v>
      </c>
      <c r="C769" s="8" t="s">
        <v>294</v>
      </c>
      <c r="D769" s="10" t="s">
        <v>198</v>
      </c>
      <c r="E769" s="9" t="s">
        <v>201</v>
      </c>
      <c r="F769" s="9">
        <v>4708.9378060375002</v>
      </c>
      <c r="G769" s="9">
        <v>4347.6121759324997</v>
      </c>
      <c r="H769" s="9">
        <v>4509.76765106529</v>
      </c>
      <c r="I769" s="9">
        <v>4669.27068891831</v>
      </c>
      <c r="J769" s="9">
        <v>4809.3238609489699</v>
      </c>
      <c r="K769" s="9">
        <v>4941.8961956024696</v>
      </c>
      <c r="L769" s="9">
        <v>5073.8334859829802</v>
      </c>
      <c r="M769" s="9">
        <v>5208.1284737155102</v>
      </c>
      <c r="N769" s="9">
        <v>5346.2262351252502</v>
      </c>
      <c r="O769" s="9">
        <v>5479.0957495640396</v>
      </c>
      <c r="P769" s="9">
        <v>5626.0395657728304</v>
      </c>
      <c r="Q769" s="9">
        <v>5780.7756627665603</v>
      </c>
      <c r="R769" s="9">
        <v>5943.7607134677401</v>
      </c>
      <c r="S769" s="9">
        <v>6115.6894723018904</v>
      </c>
      <c r="T769" s="9">
        <v>6296.1079859974698</v>
      </c>
      <c r="U769" s="9">
        <v>6489.30238036842</v>
      </c>
      <c r="V769" s="9">
        <v>6693.7018981299598</v>
      </c>
      <c r="W769" s="9">
        <v>6906.7695778928901</v>
      </c>
      <c r="X769" s="9">
        <v>7127.4726692586401</v>
      </c>
      <c r="Y769" s="9">
        <v>7347.1174794382996</v>
      </c>
      <c r="Z769" s="9">
        <v>7565.6224969581199</v>
      </c>
      <c r="AA769" s="9">
        <v>7785.3532977383602</v>
      </c>
      <c r="AB769" s="9">
        <v>8000.1681076900404</v>
      </c>
      <c r="AC769" s="9">
        <v>8213.5355761324809</v>
      </c>
      <c r="AD769" s="9">
        <v>8433.8458733587795</v>
      </c>
      <c r="AE769" s="9">
        <v>8663.3197602372493</v>
      </c>
      <c r="AF769" s="9">
        <v>8902.9448975772902</v>
      </c>
      <c r="AG769" s="9">
        <v>9142.8310091561107</v>
      </c>
      <c r="AH769" s="9">
        <v>9310.3384909222805</v>
      </c>
      <c r="AI769" s="9">
        <v>9418.7429130583005</v>
      </c>
      <c r="AJ769" s="9">
        <v>9490.6049767218701</v>
      </c>
      <c r="AK769" s="9">
        <v>9534.7507038447402</v>
      </c>
    </row>
    <row r="770" spans="1:37" s="9" customFormat="1" x14ac:dyDescent="0.3">
      <c r="A770" s="13" t="str">
        <f t="shared" si="12"/>
        <v>SDGbaseTRA_UrbBAU_v6_3QFSXflab-t</v>
      </c>
      <c r="B770" s="37" t="s">
        <v>220</v>
      </c>
      <c r="C770" s="8" t="s">
        <v>294</v>
      </c>
      <c r="D770" s="10" t="s">
        <v>198</v>
      </c>
      <c r="E770" s="9" t="s">
        <v>202</v>
      </c>
      <c r="F770" s="9">
        <v>3319.0950973737399</v>
      </c>
      <c r="G770" s="9">
        <v>3025.15637016238</v>
      </c>
      <c r="H770" s="9">
        <v>3112.0834947950302</v>
      </c>
      <c r="I770" s="9">
        <v>3203.83061555725</v>
      </c>
      <c r="J770" s="9">
        <v>3287.5852810466799</v>
      </c>
      <c r="K770" s="9">
        <v>3369.8477287524702</v>
      </c>
      <c r="L770" s="9">
        <v>3453.9555800795802</v>
      </c>
      <c r="M770" s="9">
        <v>3541.0088630093401</v>
      </c>
      <c r="N770" s="9">
        <v>3631.4757268030498</v>
      </c>
      <c r="O770" s="9">
        <v>3717.0167688389301</v>
      </c>
      <c r="P770" s="9">
        <v>3813.2574103787601</v>
      </c>
      <c r="Q770" s="9">
        <v>3916.4300339606498</v>
      </c>
      <c r="R770" s="9">
        <v>4029.6278688802199</v>
      </c>
      <c r="S770" s="9">
        <v>4148.6803774992404</v>
      </c>
      <c r="T770" s="9">
        <v>4273.31797648064</v>
      </c>
      <c r="U770" s="9">
        <v>4405.8267043158103</v>
      </c>
      <c r="V770" s="9">
        <v>4544.40713532469</v>
      </c>
      <c r="W770" s="9">
        <v>4688.9458972422499</v>
      </c>
      <c r="X770" s="9">
        <v>4841.5261981056001</v>
      </c>
      <c r="Y770" s="9">
        <v>4993.4563477157799</v>
      </c>
      <c r="Z770" s="9">
        <v>5145.4665477174904</v>
      </c>
      <c r="AA770" s="9">
        <v>5298.5457772828604</v>
      </c>
      <c r="AB770" s="9">
        <v>5448.8500679940998</v>
      </c>
      <c r="AC770" s="9">
        <v>5596.9459490566296</v>
      </c>
      <c r="AD770" s="9">
        <v>5748.1190185269197</v>
      </c>
      <c r="AE770" s="9">
        <v>5904.10113740612</v>
      </c>
      <c r="AF770" s="9">
        <v>6066.2008958361303</v>
      </c>
      <c r="AG770" s="9">
        <v>6229.8320437635402</v>
      </c>
      <c r="AH770" s="9">
        <v>6348.6035631062896</v>
      </c>
      <c r="AI770" s="9">
        <v>6429.3781935401203</v>
      </c>
      <c r="AJ770" s="9">
        <v>6486.1083986787398</v>
      </c>
      <c r="AK770" s="9">
        <v>6524.6314073159001</v>
      </c>
    </row>
    <row r="771" spans="1:37" s="9" customFormat="1" x14ac:dyDescent="0.3">
      <c r="A771" s="13" t="str">
        <f t="shared" si="12"/>
        <v>SDGbaseTRA_UrbBAU_v6_3QFSXfcap</v>
      </c>
      <c r="B771" s="37" t="s">
        <v>220</v>
      </c>
      <c r="C771" s="8" t="s">
        <v>294</v>
      </c>
      <c r="D771" s="10" t="s">
        <v>198</v>
      </c>
      <c r="E771" s="9" t="s">
        <v>203</v>
      </c>
      <c r="F771" s="9">
        <v>3799.0893858038498</v>
      </c>
      <c r="G771" s="9">
        <v>3955.0310944371899</v>
      </c>
      <c r="H771" s="9">
        <v>4074.8564053412802</v>
      </c>
      <c r="I771" s="9">
        <v>4161.3007064662097</v>
      </c>
      <c r="J771" s="9">
        <v>4258.5554018188705</v>
      </c>
      <c r="K771" s="9">
        <v>4374.9794254152503</v>
      </c>
      <c r="L771" s="9">
        <v>4511.9297811512097</v>
      </c>
      <c r="M771" s="9">
        <v>4648.8670914119703</v>
      </c>
      <c r="N771" s="9">
        <v>4782.9964461309501</v>
      </c>
      <c r="O771" s="9">
        <v>4895.0128456427501</v>
      </c>
      <c r="P771" s="9">
        <v>5006.5332943564599</v>
      </c>
      <c r="Q771" s="9">
        <v>5116.2823263877399</v>
      </c>
      <c r="R771" s="9">
        <v>5265.1906957925203</v>
      </c>
      <c r="S771" s="9">
        <v>5399.6421621135796</v>
      </c>
      <c r="T771" s="9">
        <v>5544.4288905474004</v>
      </c>
      <c r="U771" s="9">
        <v>5721.2445360019701</v>
      </c>
      <c r="V771" s="9">
        <v>5884.1450071875097</v>
      </c>
      <c r="W771" s="9">
        <v>6059.7591829801004</v>
      </c>
      <c r="X771" s="9">
        <v>6248.4488212883698</v>
      </c>
      <c r="Y771" s="9">
        <v>6423.40755505582</v>
      </c>
      <c r="Z771" s="9">
        <v>6600.33841506918</v>
      </c>
      <c r="AA771" s="9">
        <v>6783.1355455402099</v>
      </c>
      <c r="AB771" s="9">
        <v>6971.3743376530902</v>
      </c>
      <c r="AC771" s="9">
        <v>7147.9643521977696</v>
      </c>
      <c r="AD771" s="9">
        <v>7331.6764817843596</v>
      </c>
      <c r="AE771" s="9">
        <v>7524.2968402718698</v>
      </c>
      <c r="AF771" s="9">
        <v>7726.7218437572401</v>
      </c>
      <c r="AG771" s="9">
        <v>7916.1935486311604</v>
      </c>
      <c r="AH771" s="9">
        <v>7771.1358876917202</v>
      </c>
      <c r="AI771" s="9">
        <v>7638.2589757963096</v>
      </c>
      <c r="AJ771" s="9">
        <v>7538.7432006728604</v>
      </c>
      <c r="AK771" s="9">
        <v>7442.8422429101502</v>
      </c>
    </row>
    <row r="772" spans="1:37" s="9" customFormat="1" x14ac:dyDescent="0.3">
      <c r="A772" s="13" t="str">
        <f t="shared" si="12"/>
        <v>SDGbaseTRA_UrbBAU_v6_3QFSXfegy</v>
      </c>
      <c r="B772" s="37" t="s">
        <v>220</v>
      </c>
      <c r="C772" s="8" t="s">
        <v>294</v>
      </c>
      <c r="D772" s="10" t="s">
        <v>198</v>
      </c>
      <c r="E772" s="9" t="s">
        <v>204</v>
      </c>
      <c r="F772" s="9">
        <v>200.18165765045001</v>
      </c>
      <c r="G772" s="9">
        <v>215.86420678374199</v>
      </c>
      <c r="H772" s="9">
        <v>219.02407371728799</v>
      </c>
      <c r="I772" s="9">
        <v>223.244683195134</v>
      </c>
      <c r="J772" s="9">
        <v>228.59925169606601</v>
      </c>
      <c r="K772" s="9">
        <v>238.41508556428099</v>
      </c>
      <c r="L772" s="9">
        <v>249.13057196360799</v>
      </c>
      <c r="M772" s="9">
        <v>251.06132583921499</v>
      </c>
      <c r="N772" s="9">
        <v>249.033064930965</v>
      </c>
      <c r="O772" s="9">
        <v>249.62999433111</v>
      </c>
      <c r="P772" s="9">
        <v>256.31446668056901</v>
      </c>
      <c r="Q772" s="9">
        <v>264.18523795595598</v>
      </c>
      <c r="R772" s="9">
        <v>279.34983636636201</v>
      </c>
      <c r="S772" s="9">
        <v>289.630744433784</v>
      </c>
      <c r="T772" s="9">
        <v>300.02603118691701</v>
      </c>
      <c r="U772" s="9">
        <v>310.05103805065397</v>
      </c>
      <c r="V772" s="9">
        <v>309.97350217289102</v>
      </c>
      <c r="W772" s="9">
        <v>318.01862178702902</v>
      </c>
      <c r="X772" s="9">
        <v>340.25121938547397</v>
      </c>
      <c r="Y772" s="9">
        <v>361.04845520571303</v>
      </c>
      <c r="Z772" s="9">
        <v>383.042475261736</v>
      </c>
      <c r="AA772" s="9">
        <v>405.07815092741203</v>
      </c>
      <c r="AB772" s="9">
        <v>420.49065452822401</v>
      </c>
      <c r="AC772" s="9">
        <v>436.91211661759303</v>
      </c>
      <c r="AD772" s="9">
        <v>455.315313788418</v>
      </c>
      <c r="AE772" s="9">
        <v>474.43696698820298</v>
      </c>
      <c r="AF772" s="9">
        <v>493.78747485277398</v>
      </c>
      <c r="AG772" s="9">
        <v>576.03010481637898</v>
      </c>
      <c r="AH772" s="9">
        <v>651.83021553538197</v>
      </c>
      <c r="AI772" s="9">
        <v>719.77389212850505</v>
      </c>
      <c r="AJ772" s="9">
        <v>788.83557708138198</v>
      </c>
      <c r="AK772" s="9">
        <v>854.92074087034496</v>
      </c>
    </row>
    <row r="773" spans="1:37" s="9" customFormat="1" x14ac:dyDescent="0.3">
      <c r="A773" s="13" t="str">
        <f t="shared" si="12"/>
        <v>SDGbaseTRA_UrbBAU_v6_3QFSXfland</v>
      </c>
      <c r="B773" s="37" t="s">
        <v>220</v>
      </c>
      <c r="C773" s="8" t="s">
        <v>294</v>
      </c>
      <c r="D773" s="10" t="s">
        <v>198</v>
      </c>
      <c r="E773" s="9" t="s">
        <v>205</v>
      </c>
      <c r="F773" s="9">
        <v>17.027338782018301</v>
      </c>
      <c r="G773" s="9">
        <v>17.1976121698385</v>
      </c>
      <c r="H773" s="9">
        <v>17.3695882915369</v>
      </c>
      <c r="I773" s="9">
        <v>17.5432841744523</v>
      </c>
      <c r="J773" s="9">
        <v>17.718717016196798</v>
      </c>
      <c r="K773" s="9">
        <v>17.895904186358798</v>
      </c>
      <c r="L773" s="9">
        <v>18.074863228222402</v>
      </c>
      <c r="M773" s="9">
        <v>18.255611860504601</v>
      </c>
      <c r="N773" s="9">
        <v>18.4381679791096</v>
      </c>
      <c r="O773" s="9">
        <v>18.622549658900699</v>
      </c>
      <c r="P773" s="9">
        <v>18.808775155489698</v>
      </c>
      <c r="Q773" s="9">
        <v>18.996862907044601</v>
      </c>
      <c r="R773" s="9">
        <v>19.186831536115101</v>
      </c>
      <c r="S773" s="9">
        <v>19.378699851476199</v>
      </c>
      <c r="T773" s="9">
        <v>19.572486849991002</v>
      </c>
      <c r="U773" s="9">
        <v>19.7682117184909</v>
      </c>
      <c r="V773" s="9">
        <v>19.9658938356758</v>
      </c>
      <c r="W773" s="9">
        <v>20.165552774032601</v>
      </c>
      <c r="X773" s="9">
        <v>20.367208301772902</v>
      </c>
      <c r="Y773" s="9">
        <v>20.570880384790598</v>
      </c>
      <c r="Z773" s="9">
        <v>20.7765891886385</v>
      </c>
      <c r="AA773" s="9">
        <v>20.9843550805249</v>
      </c>
      <c r="AB773" s="9">
        <v>21.194198631330199</v>
      </c>
      <c r="AC773" s="9">
        <v>21.406140617643501</v>
      </c>
      <c r="AD773" s="9">
        <v>21.6202020238199</v>
      </c>
      <c r="AE773" s="9">
        <v>21.836404044058099</v>
      </c>
      <c r="AF773" s="9">
        <v>22.054768084498701</v>
      </c>
      <c r="AG773" s="9">
        <v>22.275315765343699</v>
      </c>
      <c r="AH773" s="9">
        <v>22.498068922997099</v>
      </c>
      <c r="AI773" s="9">
        <v>22.723049612227101</v>
      </c>
      <c r="AJ773" s="9">
        <v>22.9502801083493</v>
      </c>
      <c r="AK773" s="9">
        <v>23.179782909432799</v>
      </c>
    </row>
    <row r="774" spans="1:37" s="9" customFormat="1" x14ac:dyDescent="0.3">
      <c r="A774" s="13" t="str">
        <f t="shared" si="12"/>
        <v>SDGbaseTRA_UrbBAU_v6_3P_ActivePoptotal</v>
      </c>
      <c r="B774" s="37" t="s">
        <v>220</v>
      </c>
      <c r="C774" s="8" t="s">
        <v>294</v>
      </c>
      <c r="D774" s="10" t="s">
        <v>207</v>
      </c>
      <c r="E774" s="9" t="s">
        <v>1</v>
      </c>
      <c r="G774" s="9">
        <v>24292.9</v>
      </c>
      <c r="H774" s="9">
        <v>24642.6</v>
      </c>
      <c r="I774" s="9">
        <v>24992.2</v>
      </c>
      <c r="J774" s="9">
        <v>25341.9</v>
      </c>
      <c r="K774" s="9">
        <v>25691.599999999999</v>
      </c>
      <c r="L774" s="9">
        <v>26041.200000000001</v>
      </c>
      <c r="M774" s="9">
        <v>26390.6</v>
      </c>
      <c r="N774" s="9">
        <v>26740</v>
      </c>
      <c r="O774" s="9">
        <v>27089.3</v>
      </c>
      <c r="P774" s="9">
        <v>27438.7</v>
      </c>
      <c r="Q774" s="9">
        <v>27788.1</v>
      </c>
      <c r="R774" s="9">
        <v>28086.2</v>
      </c>
      <c r="S774" s="9">
        <v>28384.400000000001</v>
      </c>
      <c r="T774" s="9">
        <v>28682.5</v>
      </c>
      <c r="U774" s="9">
        <v>28980.7</v>
      </c>
      <c r="V774" s="9">
        <v>29278.799999999999</v>
      </c>
      <c r="W774" s="9">
        <v>29514.3</v>
      </c>
      <c r="X774" s="9">
        <v>29749.7</v>
      </c>
      <c r="Y774" s="9">
        <v>29985.200000000001</v>
      </c>
      <c r="Z774" s="9">
        <v>30220.7</v>
      </c>
      <c r="AA774" s="9">
        <v>30456.1</v>
      </c>
      <c r="AB774" s="9">
        <v>30638.2</v>
      </c>
      <c r="AC774" s="9">
        <v>30820.3</v>
      </c>
      <c r="AD774" s="9">
        <v>31002.3</v>
      </c>
      <c r="AE774" s="9">
        <v>31184.400000000001</v>
      </c>
      <c r="AF774" s="9">
        <v>31366.5</v>
      </c>
      <c r="AG774" s="9">
        <v>31469.200000000001</v>
      </c>
      <c r="AH774" s="9">
        <v>31571.9</v>
      </c>
      <c r="AI774" s="9">
        <v>31674.6</v>
      </c>
      <c r="AJ774" s="9">
        <v>31777.4</v>
      </c>
      <c r="AK774" s="9">
        <v>31880.1</v>
      </c>
    </row>
    <row r="775" spans="1:37" s="9" customFormat="1" x14ac:dyDescent="0.3">
      <c r="A775" s="13" t="str">
        <f t="shared" si="12"/>
        <v>SDGbaseTRA_UrbBAU_v6_3P_WAgePoptotal</v>
      </c>
      <c r="B775" s="37" t="s">
        <v>220</v>
      </c>
      <c r="C775" s="8" t="s">
        <v>294</v>
      </c>
      <c r="D775" s="10" t="s">
        <v>208</v>
      </c>
      <c r="E775" s="9" t="s">
        <v>1</v>
      </c>
      <c r="G775" s="9">
        <v>38959.5</v>
      </c>
      <c r="H775" s="9">
        <v>39520.300000000003</v>
      </c>
      <c r="I775" s="9">
        <v>40081.1</v>
      </c>
      <c r="J775" s="9">
        <v>40641.9</v>
      </c>
      <c r="K775" s="9">
        <v>41202.699999999997</v>
      </c>
      <c r="L775" s="9">
        <v>41763.4</v>
      </c>
      <c r="M775" s="9">
        <v>42323.7</v>
      </c>
      <c r="N775" s="9">
        <v>42884</v>
      </c>
      <c r="O775" s="9">
        <v>43444.3</v>
      </c>
      <c r="P775" s="9">
        <v>44004.6</v>
      </c>
      <c r="Q775" s="9">
        <v>44564.9</v>
      </c>
      <c r="R775" s="9">
        <v>45043.1</v>
      </c>
      <c r="S775" s="9">
        <v>45521.2</v>
      </c>
      <c r="T775" s="9">
        <v>45999.4</v>
      </c>
      <c r="U775" s="9">
        <v>46477.5</v>
      </c>
      <c r="V775" s="9">
        <v>46955.7</v>
      </c>
      <c r="W775" s="9">
        <v>47333.3</v>
      </c>
      <c r="X775" s="9">
        <v>47710.9</v>
      </c>
      <c r="Y775" s="9">
        <v>48088.6</v>
      </c>
      <c r="Z775" s="9">
        <v>48466.2</v>
      </c>
      <c r="AA775" s="9">
        <v>48843.8</v>
      </c>
      <c r="AB775" s="9">
        <v>49135.8</v>
      </c>
      <c r="AC775" s="9">
        <v>49427.8</v>
      </c>
      <c r="AD775" s="9">
        <v>49719.8</v>
      </c>
      <c r="AE775" s="9">
        <v>50011.8</v>
      </c>
      <c r="AF775" s="9">
        <v>50303.8</v>
      </c>
      <c r="AG775" s="9">
        <v>50468.5</v>
      </c>
      <c r="AH775" s="9">
        <v>50633.3</v>
      </c>
      <c r="AI775" s="9">
        <v>50798</v>
      </c>
      <c r="AJ775" s="9">
        <v>50962.7</v>
      </c>
      <c r="AK775" s="9">
        <v>51127.5</v>
      </c>
    </row>
    <row r="776" spans="1:37" s="9" customFormat="1" x14ac:dyDescent="0.3">
      <c r="A776" s="13" t="str">
        <f t="shared" si="12"/>
        <v>SDGbaseTRA_UrbBAU_v6_3C_BroadUnEmpRatetotal</v>
      </c>
      <c r="B776" s="37" t="s">
        <v>220</v>
      </c>
      <c r="C776" s="8" t="s">
        <v>294</v>
      </c>
      <c r="D776" s="10" t="s">
        <v>209</v>
      </c>
      <c r="E776" s="9" t="s">
        <v>1</v>
      </c>
      <c r="G776" s="9">
        <v>0.37500919539713001</v>
      </c>
      <c r="H776" s="9">
        <v>0.36104891236368603</v>
      </c>
      <c r="I776" s="9">
        <v>0.34846507753603101</v>
      </c>
      <c r="J776" s="9">
        <v>0.33923045893838899</v>
      </c>
      <c r="K776" s="9">
        <v>0.33126353853620299</v>
      </c>
      <c r="L776" s="9">
        <v>0.32341450961042001</v>
      </c>
      <c r="M776" s="9">
        <v>0.31536028358481399</v>
      </c>
      <c r="N776" s="9">
        <v>0.30686087980177301</v>
      </c>
      <c r="O776" s="9">
        <v>0.29840290460767199</v>
      </c>
      <c r="P776" s="9">
        <v>0.28847786397981601</v>
      </c>
      <c r="Q776" s="9">
        <v>0.27796293996937699</v>
      </c>
      <c r="R776" s="9">
        <v>0.26518715979081398</v>
      </c>
      <c r="S776" s="9">
        <v>0.251495475803376</v>
      </c>
      <c r="T776" s="9">
        <v>0.237022081628393</v>
      </c>
      <c r="U776" s="9">
        <v>0.221202623915316</v>
      </c>
      <c r="V776" s="9">
        <v>0.204489427827863</v>
      </c>
      <c r="W776" s="9">
        <v>0.18543785581491501</v>
      </c>
      <c r="X776" s="9">
        <v>0.165690203300046</v>
      </c>
      <c r="Y776" s="9">
        <v>0.14647693811266799</v>
      </c>
      <c r="Z776" s="9">
        <v>0.127669606411105</v>
      </c>
      <c r="AA776" s="9">
        <v>0.109052011915051</v>
      </c>
      <c r="AB776" s="9">
        <v>8.9055395539577295E-2</v>
      </c>
      <c r="AC776" s="9">
        <v>6.9458581252499194E-2</v>
      </c>
      <c r="AD776" s="9">
        <v>4.94586078462321E-2</v>
      </c>
      <c r="AE776" s="9">
        <v>2.8808072163994398E-2</v>
      </c>
      <c r="AF776" s="9">
        <v>7.3555080280462998E-3</v>
      </c>
      <c r="AG776" s="9">
        <v>-1.6332894759972801E-2</v>
      </c>
      <c r="AH776" s="9">
        <v>-3.0874766870580401E-2</v>
      </c>
      <c r="AI776" s="9">
        <v>-3.8227819699902403E-2</v>
      </c>
      <c r="AJ776" s="9">
        <v>-4.1451547542249001E-2</v>
      </c>
      <c r="AK776" s="9">
        <v>-4.1682322115194299E-2</v>
      </c>
    </row>
    <row r="777" spans="1:37" s="9" customFormat="1" x14ac:dyDescent="0.3">
      <c r="A777" s="13" t="str">
        <f t="shared" si="12"/>
        <v>SDGbaseTRA_UrbBAU_v6_3C_LabForceParttotal</v>
      </c>
      <c r="B777" s="37" t="s">
        <v>220</v>
      </c>
      <c r="C777" s="8" t="s">
        <v>294</v>
      </c>
      <c r="D777" s="10" t="s">
        <v>210</v>
      </c>
      <c r="E777" s="9" t="s">
        <v>1</v>
      </c>
      <c r="G777" s="9">
        <v>0.38970826414961901</v>
      </c>
      <c r="H777" s="9">
        <v>0.39841337419469502</v>
      </c>
      <c r="I777" s="9">
        <v>0.40625858794304498</v>
      </c>
      <c r="J777" s="9">
        <v>0.412017047249987</v>
      </c>
      <c r="K777" s="9">
        <v>0.41698504402243802</v>
      </c>
      <c r="L777" s="9">
        <v>0.42187891963616803</v>
      </c>
      <c r="M777" s="9">
        <v>0.42690154452532703</v>
      </c>
      <c r="N777" s="9">
        <v>0.43220175529569499</v>
      </c>
      <c r="O777" s="9">
        <v>0.43747451785876201</v>
      </c>
      <c r="P777" s="9">
        <v>0.44366367228919301</v>
      </c>
      <c r="Q777" s="9">
        <v>0.45022064512288701</v>
      </c>
      <c r="R777" s="9">
        <v>0.45818561317234502</v>
      </c>
      <c r="S777" s="9">
        <v>0.46672433539991598</v>
      </c>
      <c r="T777" s="9">
        <v>0.475747817225738</v>
      </c>
      <c r="U777" s="9">
        <v>0.48561332079172498</v>
      </c>
      <c r="V777" s="9">
        <v>0.49603338765077698</v>
      </c>
      <c r="W777" s="9">
        <v>0.50791369906855999</v>
      </c>
      <c r="X777" s="9">
        <v>0.520226324778712</v>
      </c>
      <c r="Y777" s="9">
        <v>0.53220637979280006</v>
      </c>
      <c r="Z777" s="9">
        <v>0.54393443524625196</v>
      </c>
      <c r="AA777" s="9">
        <v>0.55554238245005505</v>
      </c>
      <c r="AB777" s="9">
        <v>0.56801157161131599</v>
      </c>
      <c r="AC777" s="9">
        <v>0.58023148285425596</v>
      </c>
      <c r="AD777" s="9">
        <v>0.59270088379214603</v>
      </c>
      <c r="AE777" s="9">
        <v>0.60557783471918902</v>
      </c>
      <c r="AF777" s="9">
        <v>0.61895489918133995</v>
      </c>
      <c r="AG777" s="9">
        <v>0.63372565326452202</v>
      </c>
      <c r="AH777" s="9">
        <v>0.64279189885236199</v>
      </c>
      <c r="AI777" s="9">
        <v>0.64737688290614803</v>
      </c>
      <c r="AJ777" s="9">
        <v>0.64938911020940904</v>
      </c>
      <c r="AK777" s="9">
        <v>0.64953179007900996</v>
      </c>
    </row>
    <row r="778" spans="1:37" s="9" customFormat="1" x14ac:dyDescent="0.3">
      <c r="A778" s="13" t="str">
        <f t="shared" si="12"/>
        <v>SDGbaseTRA_UrbBAU_v6_3QVAXaawhe</v>
      </c>
      <c r="B778" s="37" t="s">
        <v>220</v>
      </c>
      <c r="C778" s="8" t="s">
        <v>294</v>
      </c>
      <c r="D778" s="10" t="s">
        <v>211</v>
      </c>
      <c r="E778" s="9" t="s">
        <v>4</v>
      </c>
      <c r="F778" s="9">
        <v>2.6605426949921398</v>
      </c>
      <c r="G778" s="9">
        <v>2.64427286958687</v>
      </c>
      <c r="H778" s="9">
        <v>2.6994743133518901</v>
      </c>
      <c r="I778" s="9">
        <v>2.73007337733485</v>
      </c>
      <c r="J778" s="9">
        <v>2.7745669567444802</v>
      </c>
      <c r="K778" s="9">
        <v>2.81183472581893</v>
      </c>
      <c r="L778" s="9">
        <v>2.85314012007156</v>
      </c>
      <c r="M778" s="9">
        <v>2.8911842111855699</v>
      </c>
      <c r="N778" s="9">
        <v>2.93159588392371</v>
      </c>
      <c r="O778" s="9">
        <v>3.00261766093102</v>
      </c>
      <c r="P778" s="9">
        <v>3.0549053259339498</v>
      </c>
      <c r="Q778" s="9">
        <v>3.0979057568588599</v>
      </c>
      <c r="R778" s="9">
        <v>3.1575279020802198</v>
      </c>
      <c r="S778" s="9">
        <v>3.2060657741163601</v>
      </c>
      <c r="T778" s="9">
        <v>3.2545696727731701</v>
      </c>
      <c r="U778" s="9">
        <v>3.30758037605327</v>
      </c>
      <c r="V778" s="9">
        <v>3.3516657428117602</v>
      </c>
      <c r="W778" s="9">
        <v>3.3951272400306398</v>
      </c>
      <c r="X778" s="9">
        <v>3.4403176098671202</v>
      </c>
      <c r="Y778" s="9">
        <v>3.4824045394376699</v>
      </c>
      <c r="Z778" s="9">
        <v>3.52524229058867</v>
      </c>
      <c r="AA778" s="9">
        <v>3.5687412685756899</v>
      </c>
      <c r="AB778" s="9">
        <v>3.6244227937499001</v>
      </c>
      <c r="AC778" s="9">
        <v>3.67204619695117</v>
      </c>
      <c r="AD778" s="9">
        <v>3.7173139483561402</v>
      </c>
      <c r="AE778" s="9">
        <v>3.7631879748046599</v>
      </c>
      <c r="AF778" s="9">
        <v>3.81155707131028</v>
      </c>
      <c r="AG778" s="9">
        <v>3.8543478252753101</v>
      </c>
      <c r="AH778" s="9">
        <v>3.8491752287454699</v>
      </c>
      <c r="AI778" s="9">
        <v>3.8398360919468302</v>
      </c>
      <c r="AJ778" s="9">
        <v>3.8336795888772501</v>
      </c>
      <c r="AK778" s="9">
        <v>3.8244142994769099</v>
      </c>
    </row>
    <row r="779" spans="1:37" s="9" customFormat="1" x14ac:dyDescent="0.3">
      <c r="A779" s="13" t="str">
        <f t="shared" si="12"/>
        <v>SDGbaseTRA_UrbBAU_v6_3QVAXaamai</v>
      </c>
      <c r="B779" s="37" t="s">
        <v>220</v>
      </c>
      <c r="C779" s="8" t="s">
        <v>294</v>
      </c>
      <c r="D779" s="10" t="s">
        <v>211</v>
      </c>
      <c r="E779" s="9" t="s">
        <v>5</v>
      </c>
      <c r="F779" s="9">
        <v>11.9253026570291</v>
      </c>
      <c r="G779" s="9">
        <v>11.797625633378599</v>
      </c>
      <c r="H779" s="9">
        <v>12.0816263675071</v>
      </c>
      <c r="I779" s="9">
        <v>12.2603725412672</v>
      </c>
      <c r="J779" s="9">
        <v>12.5185346331304</v>
      </c>
      <c r="K779" s="9">
        <v>12.7099176541196</v>
      </c>
      <c r="L779" s="9">
        <v>12.916352518750299</v>
      </c>
      <c r="M779" s="9">
        <v>13.097214480928599</v>
      </c>
      <c r="N779" s="9">
        <v>13.293720860876499</v>
      </c>
      <c r="O779" s="9">
        <v>13.7082952056114</v>
      </c>
      <c r="P779" s="9">
        <v>13.9735998657537</v>
      </c>
      <c r="Q779" s="9">
        <v>14.1764302580884</v>
      </c>
      <c r="R779" s="9">
        <v>14.4566540219428</v>
      </c>
      <c r="S779" s="9">
        <v>14.6732665332986</v>
      </c>
      <c r="T779" s="9">
        <v>14.8822689737964</v>
      </c>
      <c r="U779" s="9">
        <v>15.1189558329196</v>
      </c>
      <c r="V779" s="9">
        <v>15.3011157185051</v>
      </c>
      <c r="W779" s="9">
        <v>15.473237895834099</v>
      </c>
      <c r="X779" s="9">
        <v>15.656520163844901</v>
      </c>
      <c r="Y779" s="9">
        <v>15.828467232435299</v>
      </c>
      <c r="Z779" s="9">
        <v>16.0045933801076</v>
      </c>
      <c r="AA779" s="9">
        <v>16.187822201114798</v>
      </c>
      <c r="AB779" s="9">
        <v>16.455099225111699</v>
      </c>
      <c r="AC779" s="9">
        <v>16.670705898743201</v>
      </c>
      <c r="AD779" s="9">
        <v>16.867436971335401</v>
      </c>
      <c r="AE779" s="9">
        <v>17.062469232141801</v>
      </c>
      <c r="AF779" s="9">
        <v>17.264015053989301</v>
      </c>
      <c r="AG779" s="9">
        <v>17.398701209334099</v>
      </c>
      <c r="AH779" s="9">
        <v>17.3205566813632</v>
      </c>
      <c r="AI779" s="9">
        <v>17.215694436696001</v>
      </c>
      <c r="AJ779" s="9">
        <v>17.123590649662901</v>
      </c>
      <c r="AK779" s="9">
        <v>17.0109127318966</v>
      </c>
    </row>
    <row r="780" spans="1:37" s="9" customFormat="1" x14ac:dyDescent="0.3">
      <c r="A780" s="13" t="str">
        <f t="shared" si="12"/>
        <v>SDGbaseTRA_UrbBAU_v6_3QVAXaaoce</v>
      </c>
      <c r="B780" s="37" t="s">
        <v>220</v>
      </c>
      <c r="C780" s="8" t="s">
        <v>294</v>
      </c>
      <c r="D780" s="10" t="s">
        <v>211</v>
      </c>
      <c r="E780" s="9" t="s">
        <v>6</v>
      </c>
      <c r="F780" s="9">
        <v>0.81587985557138398</v>
      </c>
      <c r="G780" s="9">
        <v>0.81297078616281104</v>
      </c>
      <c r="H780" s="9">
        <v>0.82930858178431099</v>
      </c>
      <c r="I780" s="9">
        <v>0.83825680808162994</v>
      </c>
      <c r="J780" s="9">
        <v>0.85139514550620998</v>
      </c>
      <c r="K780" s="9">
        <v>0.86293909412186098</v>
      </c>
      <c r="L780" s="9">
        <v>0.87584236379535896</v>
      </c>
      <c r="M780" s="9">
        <v>0.88845952818227203</v>
      </c>
      <c r="N780" s="9">
        <v>0.90206613364843302</v>
      </c>
      <c r="O780" s="9">
        <v>0.92470233512331101</v>
      </c>
      <c r="P780" s="9">
        <v>0.94309350898636202</v>
      </c>
      <c r="Q780" s="9">
        <v>0.95879193843602895</v>
      </c>
      <c r="R780" s="9">
        <v>0.97873231414851503</v>
      </c>
      <c r="S780" s="9">
        <v>0.99570000695466898</v>
      </c>
      <c r="T780" s="9">
        <v>1.0126102482120301</v>
      </c>
      <c r="U780" s="9">
        <v>1.0309172915856399</v>
      </c>
      <c r="V780" s="9">
        <v>1.0461627014782899</v>
      </c>
      <c r="W780" s="9">
        <v>1.0611979538207501</v>
      </c>
      <c r="X780" s="9">
        <v>1.07685925018064</v>
      </c>
      <c r="Y780" s="9">
        <v>1.0914129104571799</v>
      </c>
      <c r="Z780" s="9">
        <v>1.1061451952433701</v>
      </c>
      <c r="AA780" s="9">
        <v>1.12113680362443</v>
      </c>
      <c r="AB780" s="9">
        <v>1.1401153350067199</v>
      </c>
      <c r="AC780" s="9">
        <v>1.1569910174039599</v>
      </c>
      <c r="AD780" s="9">
        <v>1.1730263432188599</v>
      </c>
      <c r="AE780" s="9">
        <v>1.1890306738401699</v>
      </c>
      <c r="AF780" s="9">
        <v>1.20552236478268</v>
      </c>
      <c r="AG780" s="9">
        <v>1.2203982518723899</v>
      </c>
      <c r="AH780" s="9">
        <v>1.22174280852942</v>
      </c>
      <c r="AI780" s="9">
        <v>1.2214674234666301</v>
      </c>
      <c r="AJ780" s="9">
        <v>1.2217560179325599</v>
      </c>
      <c r="AK780" s="9">
        <v>1.22098157404591</v>
      </c>
    </row>
    <row r="781" spans="1:37" s="9" customFormat="1" x14ac:dyDescent="0.3">
      <c r="A781" s="13" t="str">
        <f t="shared" si="12"/>
        <v>SDGbaseTRA_UrbBAU_v6_3QVAXaaveg</v>
      </c>
      <c r="B781" s="37" t="s">
        <v>220</v>
      </c>
      <c r="C781" s="8" t="s">
        <v>294</v>
      </c>
      <c r="D781" s="10" t="s">
        <v>211</v>
      </c>
      <c r="E781" s="9" t="s">
        <v>7</v>
      </c>
      <c r="F781" s="9">
        <v>6.7349634382759103</v>
      </c>
      <c r="G781" s="9">
        <v>6.4286567727221602</v>
      </c>
      <c r="H781" s="9">
        <v>6.5352502417974403</v>
      </c>
      <c r="I781" s="9">
        <v>6.6331961436139197</v>
      </c>
      <c r="J781" s="9">
        <v>6.7779512621764102</v>
      </c>
      <c r="K781" s="9">
        <v>6.8565456649462702</v>
      </c>
      <c r="L781" s="9">
        <v>6.9414744371183401</v>
      </c>
      <c r="M781" s="9">
        <v>7.0055974399697796</v>
      </c>
      <c r="N781" s="9">
        <v>7.0823677105557099</v>
      </c>
      <c r="O781" s="9">
        <v>7.2376815863428199</v>
      </c>
      <c r="P781" s="9">
        <v>7.32734391653113</v>
      </c>
      <c r="Q781" s="9">
        <v>7.3999678382918397</v>
      </c>
      <c r="R781" s="9">
        <v>7.5523213800640701</v>
      </c>
      <c r="S781" s="9">
        <v>7.6577929075698803</v>
      </c>
      <c r="T781" s="9">
        <v>7.7603193472984398</v>
      </c>
      <c r="U781" s="9">
        <v>7.8747790521865699</v>
      </c>
      <c r="V781" s="9">
        <v>7.9731634231354498</v>
      </c>
      <c r="W781" s="9">
        <v>8.0659679271622693</v>
      </c>
      <c r="X781" s="9">
        <v>8.1648050438022892</v>
      </c>
      <c r="Y781" s="9">
        <v>8.2634533259442193</v>
      </c>
      <c r="Z781" s="9">
        <v>8.3749214797783598</v>
      </c>
      <c r="AA781" s="9">
        <v>8.4832938874302695</v>
      </c>
      <c r="AB781" s="9">
        <v>8.6303932266239904</v>
      </c>
      <c r="AC781" s="9">
        <v>8.7433494748864806</v>
      </c>
      <c r="AD781" s="9">
        <v>8.8553704871307399</v>
      </c>
      <c r="AE781" s="9">
        <v>8.9753422971740608</v>
      </c>
      <c r="AF781" s="9">
        <v>9.1104967848623293</v>
      </c>
      <c r="AG781" s="9">
        <v>9.2161967958983997</v>
      </c>
      <c r="AH781" s="9">
        <v>9.1936893813144298</v>
      </c>
      <c r="AI781" s="9">
        <v>9.1699490040857192</v>
      </c>
      <c r="AJ781" s="9">
        <v>9.1550717688417294</v>
      </c>
      <c r="AK781" s="9">
        <v>9.1258801801091103</v>
      </c>
    </row>
    <row r="782" spans="1:37" s="9" customFormat="1" x14ac:dyDescent="0.3">
      <c r="A782" s="13" t="str">
        <f t="shared" si="12"/>
        <v>SDGbaseTRA_UrbBAU_v6_3QVAXaaofr</v>
      </c>
      <c r="B782" s="37" t="s">
        <v>220</v>
      </c>
      <c r="C782" s="8" t="s">
        <v>294</v>
      </c>
      <c r="D782" s="10" t="s">
        <v>211</v>
      </c>
      <c r="E782" s="9" t="s">
        <v>8</v>
      </c>
      <c r="F782" s="9">
        <v>12.999968868332401</v>
      </c>
      <c r="G782" s="9">
        <v>12.572931894228899</v>
      </c>
      <c r="H782" s="9">
        <v>12.9565041481956</v>
      </c>
      <c r="I782" s="9">
        <v>13.145783699811901</v>
      </c>
      <c r="J782" s="9">
        <v>13.465492032198</v>
      </c>
      <c r="K782" s="9">
        <v>13.704089574086501</v>
      </c>
      <c r="L782" s="9">
        <v>13.9602273829727</v>
      </c>
      <c r="M782" s="9">
        <v>14.1789863801972</v>
      </c>
      <c r="N782" s="9">
        <v>14.4176095205691</v>
      </c>
      <c r="O782" s="9">
        <v>15.1874122888616</v>
      </c>
      <c r="P782" s="9">
        <v>15.544295799694501</v>
      </c>
      <c r="Q782" s="9">
        <v>15.778747429545501</v>
      </c>
      <c r="R782" s="9">
        <v>16.147564945532</v>
      </c>
      <c r="S782" s="9">
        <v>16.447081108248501</v>
      </c>
      <c r="T782" s="9">
        <v>16.7565952764397</v>
      </c>
      <c r="U782" s="9">
        <v>17.096540822337701</v>
      </c>
      <c r="V782" s="9">
        <v>17.402874261511698</v>
      </c>
      <c r="W782" s="9">
        <v>17.7023527402465</v>
      </c>
      <c r="X782" s="9">
        <v>17.995526277412399</v>
      </c>
      <c r="Y782" s="9">
        <v>18.278900477996899</v>
      </c>
      <c r="Z782" s="9">
        <v>18.560214992004799</v>
      </c>
      <c r="AA782" s="9">
        <v>18.871926653051801</v>
      </c>
      <c r="AB782" s="9">
        <v>19.3696169238473</v>
      </c>
      <c r="AC782" s="9">
        <v>19.750454208463399</v>
      </c>
      <c r="AD782" s="9">
        <v>20.093679216459499</v>
      </c>
      <c r="AE782" s="9">
        <v>20.4315077774564</v>
      </c>
      <c r="AF782" s="9">
        <v>20.797062403547699</v>
      </c>
      <c r="AG782" s="9">
        <v>21.0792442133455</v>
      </c>
      <c r="AH782" s="9">
        <v>21.044016794620902</v>
      </c>
      <c r="AI782" s="9">
        <v>20.8623141767752</v>
      </c>
      <c r="AJ782" s="9">
        <v>20.711491774183902</v>
      </c>
      <c r="AK782" s="9">
        <v>20.525510294309399</v>
      </c>
    </row>
    <row r="783" spans="1:37" s="9" customFormat="1" x14ac:dyDescent="0.3">
      <c r="A783" s="13" t="str">
        <f t="shared" si="12"/>
        <v>SDGbaseTRA_UrbBAU_v6_3QVAXaagra</v>
      </c>
      <c r="B783" s="37" t="s">
        <v>220</v>
      </c>
      <c r="C783" s="8" t="s">
        <v>294</v>
      </c>
      <c r="D783" s="10" t="s">
        <v>211</v>
      </c>
      <c r="E783" s="9" t="s">
        <v>9</v>
      </c>
      <c r="F783" s="9">
        <v>6.1969723289684602</v>
      </c>
      <c r="G783" s="9">
        <v>6.0245744226366602</v>
      </c>
      <c r="H783" s="9">
        <v>6.2708999497555604</v>
      </c>
      <c r="I783" s="9">
        <v>6.33545511533252</v>
      </c>
      <c r="J783" s="9">
        <v>6.4825434781702302</v>
      </c>
      <c r="K783" s="9">
        <v>6.6215571699838298</v>
      </c>
      <c r="L783" s="9">
        <v>6.7742638588285402</v>
      </c>
      <c r="M783" s="9">
        <v>6.93466607391648</v>
      </c>
      <c r="N783" s="9">
        <v>7.1095390395208096</v>
      </c>
      <c r="O783" s="9">
        <v>7.6191034190745599</v>
      </c>
      <c r="P783" s="9">
        <v>7.8815245720286704</v>
      </c>
      <c r="Q783" s="9">
        <v>8.0602422347939093</v>
      </c>
      <c r="R783" s="9">
        <v>8.3086972190810293</v>
      </c>
      <c r="S783" s="9">
        <v>8.5236991823468902</v>
      </c>
      <c r="T783" s="9">
        <v>8.7581340863322605</v>
      </c>
      <c r="U783" s="9">
        <v>9.0127571826532797</v>
      </c>
      <c r="V783" s="9">
        <v>9.2351555738977904</v>
      </c>
      <c r="W783" s="9">
        <v>9.4780813891897608</v>
      </c>
      <c r="X783" s="9">
        <v>9.7407236504182304</v>
      </c>
      <c r="Y783" s="9">
        <v>9.9704380484120598</v>
      </c>
      <c r="Z783" s="9">
        <v>10.184212571382</v>
      </c>
      <c r="AA783" s="9">
        <v>10.4202195663257</v>
      </c>
      <c r="AB783" s="9">
        <v>10.818356739775799</v>
      </c>
      <c r="AC783" s="9">
        <v>11.132271699693399</v>
      </c>
      <c r="AD783" s="9">
        <v>11.3877584010226</v>
      </c>
      <c r="AE783" s="9">
        <v>11.6244255682369</v>
      </c>
      <c r="AF783" s="9">
        <v>11.8695589557068</v>
      </c>
      <c r="AG783" s="9">
        <v>12.0684799213675</v>
      </c>
      <c r="AH783" s="9">
        <v>12.1131528788745</v>
      </c>
      <c r="AI783" s="9">
        <v>12.021310205310799</v>
      </c>
      <c r="AJ783" s="9">
        <v>11.923861830888301</v>
      </c>
      <c r="AK783" s="9">
        <v>11.802504961405401</v>
      </c>
    </row>
    <row r="784" spans="1:37" s="9" customFormat="1" x14ac:dyDescent="0.3">
      <c r="A784" s="13" t="str">
        <f t="shared" si="12"/>
        <v>SDGbaseTRA_UrbBAU_v6_3QVAXaaoil</v>
      </c>
      <c r="B784" s="37" t="s">
        <v>220</v>
      </c>
      <c r="C784" s="8" t="s">
        <v>294</v>
      </c>
      <c r="D784" s="10" t="s">
        <v>211</v>
      </c>
      <c r="E784" s="9" t="s">
        <v>10</v>
      </c>
      <c r="F784" s="9">
        <v>5.4472049614464702</v>
      </c>
      <c r="G784" s="9">
        <v>5.34772734428714</v>
      </c>
      <c r="H784" s="9">
        <v>5.4496482814549498</v>
      </c>
      <c r="I784" s="9">
        <v>5.5201958047718103</v>
      </c>
      <c r="J784" s="9">
        <v>5.6225095996847498</v>
      </c>
      <c r="K784" s="9">
        <v>5.7008126094342204</v>
      </c>
      <c r="L784" s="9">
        <v>5.7878819654543099</v>
      </c>
      <c r="M784" s="9">
        <v>5.8661381138519397</v>
      </c>
      <c r="N784" s="9">
        <v>5.9512743238648103</v>
      </c>
      <c r="O784" s="9">
        <v>6.0838073586000601</v>
      </c>
      <c r="P784" s="9">
        <v>6.18933191091386</v>
      </c>
      <c r="Q784" s="9">
        <v>6.2831653231992597</v>
      </c>
      <c r="R784" s="9">
        <v>6.4257189607471696</v>
      </c>
      <c r="S784" s="9">
        <v>6.5405721045215204</v>
      </c>
      <c r="T784" s="9">
        <v>6.6562697507237596</v>
      </c>
      <c r="U784" s="9">
        <v>6.7817253532497404</v>
      </c>
      <c r="V784" s="9">
        <v>6.8882765644690496</v>
      </c>
      <c r="W784" s="9">
        <v>6.99509779682813</v>
      </c>
      <c r="X784" s="9">
        <v>7.1087865139367397</v>
      </c>
      <c r="Y784" s="9">
        <v>7.2166199960342698</v>
      </c>
      <c r="Z784" s="9">
        <v>7.3294733724873096</v>
      </c>
      <c r="AA784" s="9">
        <v>7.4411831011672502</v>
      </c>
      <c r="AB784" s="9">
        <v>7.5772362350584803</v>
      </c>
      <c r="AC784" s="9">
        <v>7.6954442749539798</v>
      </c>
      <c r="AD784" s="9">
        <v>7.80999075514781</v>
      </c>
      <c r="AE784" s="9">
        <v>7.9275950216183499</v>
      </c>
      <c r="AF784" s="9">
        <v>8.0525924949130392</v>
      </c>
      <c r="AG784" s="9">
        <v>8.1695118842577497</v>
      </c>
      <c r="AH784" s="9">
        <v>8.18087432335094</v>
      </c>
      <c r="AI784" s="9">
        <v>8.1900476860305904</v>
      </c>
      <c r="AJ784" s="9">
        <v>8.2039381408499903</v>
      </c>
      <c r="AK784" s="9">
        <v>8.2087387273730705</v>
      </c>
    </row>
    <row r="785" spans="1:37" s="9" customFormat="1" x14ac:dyDescent="0.3">
      <c r="A785" s="13" t="str">
        <f t="shared" si="12"/>
        <v>SDGbaseTRA_UrbBAU_v6_3QVAXaatub</v>
      </c>
      <c r="B785" s="37" t="s">
        <v>220</v>
      </c>
      <c r="C785" s="8" t="s">
        <v>294</v>
      </c>
      <c r="D785" s="10" t="s">
        <v>211</v>
      </c>
      <c r="E785" s="9" t="s">
        <v>11</v>
      </c>
      <c r="F785" s="9">
        <v>2.9478456812017</v>
      </c>
      <c r="G785" s="9">
        <v>2.8203792778127701</v>
      </c>
      <c r="H785" s="9">
        <v>2.8712598905662401</v>
      </c>
      <c r="I785" s="9">
        <v>2.91486253565775</v>
      </c>
      <c r="J785" s="9">
        <v>2.97989106994266</v>
      </c>
      <c r="K785" s="9">
        <v>3.01746690057263</v>
      </c>
      <c r="L785" s="9">
        <v>3.0590155457908299</v>
      </c>
      <c r="M785" s="9">
        <v>3.0933193828073202</v>
      </c>
      <c r="N785" s="9">
        <v>3.13358329624702</v>
      </c>
      <c r="O785" s="9">
        <v>3.2102964489277999</v>
      </c>
      <c r="P785" s="9">
        <v>3.2568907000936602</v>
      </c>
      <c r="Q785" s="9">
        <v>3.29464503884051</v>
      </c>
      <c r="R785" s="9">
        <v>3.3668810955081199</v>
      </c>
      <c r="S785" s="9">
        <v>3.41847131292965</v>
      </c>
      <c r="T785" s="9">
        <v>3.4686859680855799</v>
      </c>
      <c r="U785" s="9">
        <v>3.5252672964518599</v>
      </c>
      <c r="V785" s="9">
        <v>3.5725440790897598</v>
      </c>
      <c r="W785" s="9">
        <v>3.6170064547035099</v>
      </c>
      <c r="X785" s="9">
        <v>3.6642921369537902</v>
      </c>
      <c r="Y785" s="9">
        <v>3.7100991857918899</v>
      </c>
      <c r="Z785" s="9">
        <v>3.76146306211893</v>
      </c>
      <c r="AA785" s="9">
        <v>3.8119234131672401</v>
      </c>
      <c r="AB785" s="9">
        <v>3.88055977325907</v>
      </c>
      <c r="AC785" s="9">
        <v>3.9326341531456901</v>
      </c>
      <c r="AD785" s="9">
        <v>3.9843511181014502</v>
      </c>
      <c r="AE785" s="9">
        <v>4.03956262632573</v>
      </c>
      <c r="AF785" s="9">
        <v>4.1014804520658101</v>
      </c>
      <c r="AG785" s="9">
        <v>4.13910125382308</v>
      </c>
      <c r="AH785" s="9">
        <v>4.1089187378973397</v>
      </c>
      <c r="AI785" s="9">
        <v>4.0764242563864004</v>
      </c>
      <c r="AJ785" s="9">
        <v>4.0492480288557999</v>
      </c>
      <c r="AK785" s="9">
        <v>4.01633283403251</v>
      </c>
    </row>
    <row r="786" spans="1:37" s="9" customFormat="1" x14ac:dyDescent="0.3">
      <c r="A786" s="13" t="str">
        <f t="shared" si="12"/>
        <v>SDGbaseTRA_UrbBAU_v6_3QVAXaapul</v>
      </c>
      <c r="B786" s="37" t="s">
        <v>220</v>
      </c>
      <c r="C786" s="8" t="s">
        <v>294</v>
      </c>
      <c r="D786" s="10" t="s">
        <v>211</v>
      </c>
      <c r="E786" s="9" t="s">
        <v>12</v>
      </c>
      <c r="F786" s="9">
        <v>0.52449157567985805</v>
      </c>
      <c r="G786" s="9">
        <v>0.51545197279167998</v>
      </c>
      <c r="H786" s="9">
        <v>0.52490665577070905</v>
      </c>
      <c r="I786" s="9">
        <v>0.53219796114251094</v>
      </c>
      <c r="J786" s="9">
        <v>0.542162806078895</v>
      </c>
      <c r="K786" s="9">
        <v>0.54930215203156196</v>
      </c>
      <c r="L786" s="9">
        <v>0.55701557241691801</v>
      </c>
      <c r="M786" s="9">
        <v>0.56293007738926404</v>
      </c>
      <c r="N786" s="9">
        <v>0.56919910857642197</v>
      </c>
      <c r="O786" s="9">
        <v>0.57863162172975902</v>
      </c>
      <c r="P786" s="9">
        <v>0.58547597037405297</v>
      </c>
      <c r="Q786" s="9">
        <v>0.59147180180610304</v>
      </c>
      <c r="R786" s="9">
        <v>0.602432197082439</v>
      </c>
      <c r="S786" s="9">
        <v>0.61063128600871697</v>
      </c>
      <c r="T786" s="9">
        <v>0.61871724689819096</v>
      </c>
      <c r="U786" s="9">
        <v>0.62771491751006403</v>
      </c>
      <c r="V786" s="9">
        <v>0.63528036548980005</v>
      </c>
      <c r="W786" s="9">
        <v>0.64251444472736297</v>
      </c>
      <c r="X786" s="9">
        <v>0.65004790564397097</v>
      </c>
      <c r="Y786" s="9">
        <v>0.65741353111936096</v>
      </c>
      <c r="Z786" s="9">
        <v>0.66555856560194604</v>
      </c>
      <c r="AA786" s="9">
        <v>0.67348361084508801</v>
      </c>
      <c r="AB786" s="9">
        <v>0.68297570830190701</v>
      </c>
      <c r="AC786" s="9">
        <v>0.69091169907119798</v>
      </c>
      <c r="AD786" s="9">
        <v>0.69892222734916798</v>
      </c>
      <c r="AE786" s="9">
        <v>0.70751032067518604</v>
      </c>
      <c r="AF786" s="9">
        <v>0.71698646102879904</v>
      </c>
      <c r="AG786" s="9">
        <v>0.72611333351970797</v>
      </c>
      <c r="AH786" s="9">
        <v>0.72530564043518597</v>
      </c>
      <c r="AI786" s="9">
        <v>0.72524135718752603</v>
      </c>
      <c r="AJ786" s="9">
        <v>0.72607084887392404</v>
      </c>
      <c r="AK786" s="9">
        <v>0.72632767596046499</v>
      </c>
    </row>
    <row r="787" spans="1:37" s="9" customFormat="1" x14ac:dyDescent="0.3">
      <c r="A787" s="13" t="str">
        <f t="shared" si="12"/>
        <v>SDGbaseTRA_UrbBAU_v6_3QVAXaasug</v>
      </c>
      <c r="B787" s="37" t="s">
        <v>220</v>
      </c>
      <c r="C787" s="8" t="s">
        <v>294</v>
      </c>
      <c r="D787" s="10" t="s">
        <v>211</v>
      </c>
      <c r="E787" s="9" t="s">
        <v>13</v>
      </c>
      <c r="F787" s="9">
        <v>3.8233471543033799</v>
      </c>
      <c r="G787" s="9">
        <v>3.7357351704224202</v>
      </c>
      <c r="H787" s="9">
        <v>3.8019977066521999</v>
      </c>
      <c r="I787" s="9">
        <v>3.85334932315385</v>
      </c>
      <c r="J787" s="9">
        <v>3.9283374629615802</v>
      </c>
      <c r="K787" s="9">
        <v>3.9748193205080899</v>
      </c>
      <c r="L787" s="9">
        <v>4.0247620385393299</v>
      </c>
      <c r="M787" s="9">
        <v>4.0667953933723204</v>
      </c>
      <c r="N787" s="9">
        <v>4.1099625859901803</v>
      </c>
      <c r="O787" s="9">
        <v>4.2266524716783396</v>
      </c>
      <c r="P787" s="9">
        <v>4.2810094936977903</v>
      </c>
      <c r="Q787" s="9">
        <v>4.3139720173142297</v>
      </c>
      <c r="R787" s="9">
        <v>4.3826645593512499</v>
      </c>
      <c r="S787" s="9">
        <v>4.4356343995881398</v>
      </c>
      <c r="T787" s="9">
        <v>4.4892146872264496</v>
      </c>
      <c r="U787" s="9">
        <v>4.5460908152422004</v>
      </c>
      <c r="V787" s="9">
        <v>4.5842792408810302</v>
      </c>
      <c r="W787" s="9">
        <v>4.62936628573443</v>
      </c>
      <c r="X787" s="9">
        <v>4.68698608030292</v>
      </c>
      <c r="Y787" s="9">
        <v>4.7339601368450701</v>
      </c>
      <c r="Z787" s="9">
        <v>4.7794564000345598</v>
      </c>
      <c r="AA787" s="9">
        <v>4.8252721182526201</v>
      </c>
      <c r="AB787" s="9">
        <v>4.8992277791845904</v>
      </c>
      <c r="AC787" s="9">
        <v>4.9497084270179004</v>
      </c>
      <c r="AD787" s="9">
        <v>4.9919233761215898</v>
      </c>
      <c r="AE787" s="9">
        <v>5.0328841761167702</v>
      </c>
      <c r="AF787" s="9">
        <v>5.0807485606665601</v>
      </c>
      <c r="AG787" s="9">
        <v>5.1355307074249499</v>
      </c>
      <c r="AH787" s="9">
        <v>5.1329616261442998</v>
      </c>
      <c r="AI787" s="9">
        <v>5.12241700970233</v>
      </c>
      <c r="AJ787" s="9">
        <v>5.1192617981910198</v>
      </c>
      <c r="AK787" s="9">
        <v>5.1090253355784903</v>
      </c>
    </row>
    <row r="788" spans="1:37" s="9" customFormat="1" x14ac:dyDescent="0.3">
      <c r="A788" s="13" t="str">
        <f t="shared" si="12"/>
        <v>SDGbaseTRA_UrbBAU_v6_3QVAXaaoth</v>
      </c>
      <c r="B788" s="37" t="s">
        <v>220</v>
      </c>
      <c r="C788" s="8" t="s">
        <v>294</v>
      </c>
      <c r="D788" s="10" t="s">
        <v>211</v>
      </c>
      <c r="E788" s="9" t="s">
        <v>14</v>
      </c>
      <c r="F788" s="9">
        <v>7.2867372761350104</v>
      </c>
      <c r="G788" s="9">
        <v>7.3012632648317899</v>
      </c>
      <c r="H788" s="9">
        <v>7.4096164847777697</v>
      </c>
      <c r="I788" s="9">
        <v>7.4487352247182397</v>
      </c>
      <c r="J788" s="9">
        <v>7.5052798950509603</v>
      </c>
      <c r="K788" s="9">
        <v>7.5649196419970002</v>
      </c>
      <c r="L788" s="9">
        <v>7.6379005888733902</v>
      </c>
      <c r="M788" s="9">
        <v>7.7245911203383697</v>
      </c>
      <c r="N788" s="9">
        <v>7.8258125273718804</v>
      </c>
      <c r="O788" s="9">
        <v>7.9739497546420299</v>
      </c>
      <c r="P788" s="9">
        <v>8.1196096522691104</v>
      </c>
      <c r="Q788" s="9">
        <v>8.2546732357602792</v>
      </c>
      <c r="R788" s="9">
        <v>8.4068995652724592</v>
      </c>
      <c r="S788" s="9">
        <v>8.5493507024738307</v>
      </c>
      <c r="T788" s="9">
        <v>8.6951634189552394</v>
      </c>
      <c r="U788" s="9">
        <v>8.8509942763348892</v>
      </c>
      <c r="V788" s="9">
        <v>8.9926296149756606</v>
      </c>
      <c r="W788" s="9">
        <v>9.1383892524068404</v>
      </c>
      <c r="X788" s="9">
        <v>9.2915941679559708</v>
      </c>
      <c r="Y788" s="9">
        <v>9.4399144777809791</v>
      </c>
      <c r="Z788" s="9">
        <v>9.5877498105982504</v>
      </c>
      <c r="AA788" s="9">
        <v>9.7378033450505797</v>
      </c>
      <c r="AB788" s="9">
        <v>9.8992121187380508</v>
      </c>
      <c r="AC788" s="9">
        <v>10.0521918025111</v>
      </c>
      <c r="AD788" s="9">
        <v>10.202343685033799</v>
      </c>
      <c r="AE788" s="9">
        <v>10.3529944231081</v>
      </c>
      <c r="AF788" s="9">
        <v>10.5067184151522</v>
      </c>
      <c r="AG788" s="9">
        <v>10.6596441360788</v>
      </c>
      <c r="AH788" s="9">
        <v>10.7265072396099</v>
      </c>
      <c r="AI788" s="9">
        <v>10.781836872145499</v>
      </c>
      <c r="AJ788" s="9">
        <v>10.8383239816469</v>
      </c>
      <c r="AK788" s="9">
        <v>10.8894746025502</v>
      </c>
    </row>
    <row r="789" spans="1:37" s="9" customFormat="1" x14ac:dyDescent="0.3">
      <c r="A789" s="13" t="str">
        <f t="shared" si="12"/>
        <v>SDGbaseTRA_UrbBAU_v6_3QVAXalani</v>
      </c>
      <c r="B789" s="37" t="s">
        <v>220</v>
      </c>
      <c r="C789" s="8" t="s">
        <v>294</v>
      </c>
      <c r="D789" s="10" t="s">
        <v>211</v>
      </c>
      <c r="E789" s="9" t="s">
        <v>15</v>
      </c>
      <c r="F789" s="9">
        <v>27.548737505234399</v>
      </c>
      <c r="G789" s="9">
        <v>27.710598770362601</v>
      </c>
      <c r="H789" s="9">
        <v>28.2280416386584</v>
      </c>
      <c r="I789" s="9">
        <v>28.432475534299201</v>
      </c>
      <c r="J789" s="9">
        <v>28.849604539064799</v>
      </c>
      <c r="K789" s="9">
        <v>29.411082082689799</v>
      </c>
      <c r="L789" s="9">
        <v>30.123328374942901</v>
      </c>
      <c r="M789" s="9">
        <v>30.875294024468801</v>
      </c>
      <c r="N789" s="9">
        <v>31.6901727327215</v>
      </c>
      <c r="O789" s="9">
        <v>32.922362187768798</v>
      </c>
      <c r="P789" s="9">
        <v>34.112280533212498</v>
      </c>
      <c r="Q789" s="9">
        <v>35.1179385649857</v>
      </c>
      <c r="R789" s="9">
        <v>36.3963362184018</v>
      </c>
      <c r="S789" s="9">
        <v>37.519840909707099</v>
      </c>
      <c r="T789" s="9">
        <v>38.680676029373998</v>
      </c>
      <c r="U789" s="9">
        <v>40.010561793908103</v>
      </c>
      <c r="V789" s="9">
        <v>41.188626735314898</v>
      </c>
      <c r="W789" s="9">
        <v>42.411638580818703</v>
      </c>
      <c r="X789" s="9">
        <v>43.729775502249801</v>
      </c>
      <c r="Y789" s="9">
        <v>44.949505676311801</v>
      </c>
      <c r="Z789" s="9">
        <v>46.168279419523898</v>
      </c>
      <c r="AA789" s="9">
        <v>47.396813306555302</v>
      </c>
      <c r="AB789" s="9">
        <v>48.874592293392197</v>
      </c>
      <c r="AC789" s="9">
        <v>50.240281611295998</v>
      </c>
      <c r="AD789" s="9">
        <v>51.556132237590603</v>
      </c>
      <c r="AE789" s="9">
        <v>52.866669763860699</v>
      </c>
      <c r="AF789" s="9">
        <v>54.2174745699838</v>
      </c>
      <c r="AG789" s="9">
        <v>55.502151286682697</v>
      </c>
      <c r="AH789" s="9">
        <v>54.953784401735703</v>
      </c>
      <c r="AI789" s="9">
        <v>54.299763326677102</v>
      </c>
      <c r="AJ789" s="9">
        <v>53.784283282558299</v>
      </c>
      <c r="AK789" s="9">
        <v>53.220888114491103</v>
      </c>
    </row>
    <row r="790" spans="1:37" s="9" customFormat="1" x14ac:dyDescent="0.3">
      <c r="A790" s="13" t="str">
        <f t="shared" si="12"/>
        <v>SDGbaseTRA_UrbBAU_v6_3QVAXafore</v>
      </c>
      <c r="B790" s="37" t="s">
        <v>220</v>
      </c>
      <c r="C790" s="8" t="s">
        <v>294</v>
      </c>
      <c r="D790" s="10" t="s">
        <v>211</v>
      </c>
      <c r="E790" s="9" t="s">
        <v>16</v>
      </c>
      <c r="F790" s="9">
        <v>6.4911530358491802</v>
      </c>
      <c r="G790" s="9">
        <v>6.1550073944935999</v>
      </c>
      <c r="H790" s="9">
        <v>6.3205149066502697</v>
      </c>
      <c r="I790" s="9">
        <v>6.4457822212220197</v>
      </c>
      <c r="J790" s="9">
        <v>6.5806263690152802</v>
      </c>
      <c r="K790" s="9">
        <v>6.6737544792972496</v>
      </c>
      <c r="L790" s="9">
        <v>6.77434507588932</v>
      </c>
      <c r="M790" s="9">
        <v>6.8531329467695903</v>
      </c>
      <c r="N790" s="9">
        <v>6.9788035464963398</v>
      </c>
      <c r="O790" s="9">
        <v>7.2129603348013296</v>
      </c>
      <c r="P790" s="9">
        <v>7.36997717979615</v>
      </c>
      <c r="Q790" s="9">
        <v>7.4464367118258901</v>
      </c>
      <c r="R790" s="9">
        <v>7.59376091721583</v>
      </c>
      <c r="S790" s="9">
        <v>7.7088062724280499</v>
      </c>
      <c r="T790" s="9">
        <v>7.82504290000134</v>
      </c>
      <c r="U790" s="9">
        <v>8.0069493349887502</v>
      </c>
      <c r="V790" s="9">
        <v>8.1626151489754299</v>
      </c>
      <c r="W790" s="9">
        <v>8.3459372439914894</v>
      </c>
      <c r="X790" s="9">
        <v>8.5450277766430496</v>
      </c>
      <c r="Y790" s="9">
        <v>8.7697329276603799</v>
      </c>
      <c r="Z790" s="9">
        <v>8.9436253734379694</v>
      </c>
      <c r="AA790" s="9">
        <v>9.12002045450064</v>
      </c>
      <c r="AB790" s="9">
        <v>9.3277640567266698</v>
      </c>
      <c r="AC790" s="9">
        <v>9.4988751204884299</v>
      </c>
      <c r="AD790" s="9">
        <v>9.6556718136314803</v>
      </c>
      <c r="AE790" s="9">
        <v>9.8082954720250708</v>
      </c>
      <c r="AF790" s="9">
        <v>9.9797375902612</v>
      </c>
      <c r="AG790" s="9">
        <v>10.1316296430824</v>
      </c>
      <c r="AH790" s="9">
        <v>10.075028106014299</v>
      </c>
      <c r="AI790" s="9">
        <v>9.9859102352219598</v>
      </c>
      <c r="AJ790" s="9">
        <v>9.9106009919754907</v>
      </c>
      <c r="AK790" s="9">
        <v>9.8224337666419999</v>
      </c>
    </row>
    <row r="791" spans="1:37" s="9" customFormat="1" x14ac:dyDescent="0.3">
      <c r="A791" s="13" t="str">
        <f t="shared" si="12"/>
        <v>SDGbaseTRA_UrbBAU_v6_3QVAXafish</v>
      </c>
      <c r="B791" s="37" t="s">
        <v>220</v>
      </c>
      <c r="C791" s="8" t="s">
        <v>294</v>
      </c>
      <c r="D791" s="10" t="s">
        <v>211</v>
      </c>
      <c r="E791" s="9" t="s">
        <v>17</v>
      </c>
      <c r="F791" s="9">
        <v>7.3673079317888401</v>
      </c>
      <c r="G791" s="9">
        <v>7.4111551469976602</v>
      </c>
      <c r="H791" s="9">
        <v>7.6956423406380896</v>
      </c>
      <c r="I791" s="9">
        <v>7.8179117442081703</v>
      </c>
      <c r="J791" s="9">
        <v>7.9830044429056901</v>
      </c>
      <c r="K791" s="9">
        <v>8.1614656906870398</v>
      </c>
      <c r="L791" s="9">
        <v>8.3724398850386201</v>
      </c>
      <c r="M791" s="9">
        <v>8.5928435664850191</v>
      </c>
      <c r="N791" s="9">
        <v>8.8308608116747092</v>
      </c>
      <c r="O791" s="9">
        <v>9.2229347696924204</v>
      </c>
      <c r="P791" s="9">
        <v>9.5652424058008503</v>
      </c>
      <c r="Q791" s="9">
        <v>9.8624900720532693</v>
      </c>
      <c r="R791" s="9">
        <v>10.2405627663146</v>
      </c>
      <c r="S791" s="9">
        <v>10.5622433739694</v>
      </c>
      <c r="T791" s="9">
        <v>10.898376749627401</v>
      </c>
      <c r="U791" s="9">
        <v>11.2840545913479</v>
      </c>
      <c r="V791" s="9">
        <v>11.625226389341799</v>
      </c>
      <c r="W791" s="9">
        <v>11.9806654679915</v>
      </c>
      <c r="X791" s="9">
        <v>12.365431834816601</v>
      </c>
      <c r="Y791" s="9">
        <v>12.7203473950091</v>
      </c>
      <c r="Z791" s="9">
        <v>13.0736247685044</v>
      </c>
      <c r="AA791" s="9">
        <v>13.4369696772832</v>
      </c>
      <c r="AB791" s="9">
        <v>13.8933211591396</v>
      </c>
      <c r="AC791" s="9">
        <v>14.3110691540396</v>
      </c>
      <c r="AD791" s="9">
        <v>14.714334004883799</v>
      </c>
      <c r="AE791" s="9">
        <v>15.1179538536657</v>
      </c>
      <c r="AF791" s="9">
        <v>15.532239786557399</v>
      </c>
      <c r="AG791" s="9">
        <v>15.935691349677599</v>
      </c>
      <c r="AH791" s="9">
        <v>15.830052231805301</v>
      </c>
      <c r="AI791" s="9">
        <v>15.659278251323601</v>
      </c>
      <c r="AJ791" s="9">
        <v>15.510353109448999</v>
      </c>
      <c r="AK791" s="9">
        <v>15.3431288162335</v>
      </c>
    </row>
    <row r="792" spans="1:37" s="9" customFormat="1" x14ac:dyDescent="0.3">
      <c r="A792" s="13" t="str">
        <f t="shared" si="12"/>
        <v>SDGbaseTRA_UrbBAU_v6_3QVAXacoal</v>
      </c>
      <c r="B792" s="37" t="s">
        <v>220</v>
      </c>
      <c r="C792" s="8" t="s">
        <v>294</v>
      </c>
      <c r="D792" s="10" t="s">
        <v>211</v>
      </c>
      <c r="E792" s="9" t="s">
        <v>18</v>
      </c>
      <c r="F792" s="9">
        <v>112.985261334472</v>
      </c>
      <c r="G792" s="9">
        <v>109.357624323195</v>
      </c>
      <c r="H792" s="9">
        <v>107.44752648884</v>
      </c>
      <c r="I792" s="9">
        <v>105.712239746861</v>
      </c>
      <c r="J792" s="9">
        <v>102.513608106199</v>
      </c>
      <c r="K792" s="9">
        <v>101.157488240521</v>
      </c>
      <c r="L792" s="9">
        <v>99.164528176351396</v>
      </c>
      <c r="M792" s="9">
        <v>97.191232070427503</v>
      </c>
      <c r="N792" s="9">
        <v>96.056924162098099</v>
      </c>
      <c r="O792" s="9">
        <v>94.639792772384197</v>
      </c>
      <c r="P792" s="9">
        <v>91.738618224499504</v>
      </c>
      <c r="Q792" s="9">
        <v>86.888884996892997</v>
      </c>
      <c r="R792" s="9">
        <v>83.687685225738406</v>
      </c>
      <c r="S792" s="9">
        <v>83.663017612793794</v>
      </c>
      <c r="T792" s="9">
        <v>82.772773068483104</v>
      </c>
      <c r="U792" s="9">
        <v>82.343287464124501</v>
      </c>
      <c r="V792" s="9">
        <v>81.462185630906205</v>
      </c>
      <c r="W792" s="9">
        <v>81.194361164697099</v>
      </c>
      <c r="X792" s="9">
        <v>79.098324882949797</v>
      </c>
      <c r="Y792" s="9">
        <v>77.176377843795606</v>
      </c>
      <c r="Z792" s="9">
        <v>75.254430804641402</v>
      </c>
      <c r="AA792" s="9">
        <v>73.332483765487197</v>
      </c>
      <c r="AB792" s="9">
        <v>69.107621639676907</v>
      </c>
      <c r="AC792" s="9">
        <v>64.882759513866702</v>
      </c>
      <c r="AD792" s="9">
        <v>60.657897388056398</v>
      </c>
      <c r="AE792" s="9">
        <v>56.4330352622462</v>
      </c>
      <c r="AF792" s="9">
        <v>52.208173136436002</v>
      </c>
      <c r="AG792" s="9">
        <v>44.488837268285401</v>
      </c>
      <c r="AH792" s="9">
        <v>36.769501400134899</v>
      </c>
      <c r="AI792" s="9">
        <v>29.050165531984401</v>
      </c>
      <c r="AJ792" s="9">
        <v>21.330829663833899</v>
      </c>
      <c r="AK792" s="9">
        <v>13.6114937956833</v>
      </c>
    </row>
    <row r="793" spans="1:37" s="9" customFormat="1" x14ac:dyDescent="0.3">
      <c r="A793" s="13" t="str">
        <f t="shared" si="12"/>
        <v>SDGbaseTRA_UrbBAU_v6_3QVAXagold</v>
      </c>
      <c r="B793" s="37" t="s">
        <v>220</v>
      </c>
      <c r="C793" s="8" t="s">
        <v>294</v>
      </c>
      <c r="D793" s="10" t="s">
        <v>211</v>
      </c>
      <c r="E793" s="9" t="s">
        <v>19</v>
      </c>
      <c r="F793" s="9">
        <v>61.1402858389852</v>
      </c>
      <c r="G793" s="9">
        <v>61.079145553133401</v>
      </c>
      <c r="H793" s="9">
        <v>60.9517610673498</v>
      </c>
      <c r="I793" s="9">
        <v>60.890809306282399</v>
      </c>
      <c r="J793" s="9">
        <v>60.829918496976099</v>
      </c>
      <c r="K793" s="9">
        <v>60.769088578479099</v>
      </c>
      <c r="L793" s="9">
        <v>60.708319489900603</v>
      </c>
      <c r="M793" s="9">
        <v>60.647611170410698</v>
      </c>
      <c r="N793" s="9">
        <v>60.586963559240303</v>
      </c>
      <c r="O793" s="9">
        <v>60.526376595681</v>
      </c>
      <c r="P793" s="9">
        <v>60.465850219085397</v>
      </c>
      <c r="Q793" s="9">
        <v>60.405384368866301</v>
      </c>
      <c r="R793" s="9">
        <v>60.344978984497402</v>
      </c>
      <c r="S793" s="9">
        <v>60.284634005512899</v>
      </c>
      <c r="T793" s="9">
        <v>60.224349371507401</v>
      </c>
      <c r="U793" s="9">
        <v>60.164125022135899</v>
      </c>
      <c r="V793" s="9">
        <v>60.103960897113801</v>
      </c>
      <c r="W793" s="9">
        <v>60.043856936216599</v>
      </c>
      <c r="X793" s="9">
        <v>59.983813079280402</v>
      </c>
      <c r="Y793" s="9">
        <v>59.923829266201203</v>
      </c>
      <c r="Z793" s="9">
        <v>59.8639054369349</v>
      </c>
      <c r="AA793" s="9">
        <v>59.8040415314981</v>
      </c>
      <c r="AB793" s="9">
        <v>59.744237489966601</v>
      </c>
      <c r="AC793" s="9">
        <v>59.684493252476599</v>
      </c>
      <c r="AD793" s="9">
        <v>59.624808759224102</v>
      </c>
      <c r="AE793" s="9">
        <v>59.565183950464899</v>
      </c>
      <c r="AF793" s="9">
        <v>59.505618766514402</v>
      </c>
      <c r="AG793" s="9">
        <v>59.446113147747901</v>
      </c>
      <c r="AH793" s="9">
        <v>59.386667034600201</v>
      </c>
      <c r="AI793" s="9">
        <v>59.327280367565599</v>
      </c>
      <c r="AJ793" s="9">
        <v>59.267953087198102</v>
      </c>
      <c r="AK793" s="9">
        <v>59.208685134110901</v>
      </c>
    </row>
    <row r="794" spans="1:37" s="9" customFormat="1" x14ac:dyDescent="0.3">
      <c r="A794" s="13" t="str">
        <f t="shared" si="12"/>
        <v>SDGbaseTRA_UrbBAU_v6_3QVAXangas</v>
      </c>
      <c r="B794" s="37" t="s">
        <v>220</v>
      </c>
      <c r="C794" s="8" t="s">
        <v>294</v>
      </c>
      <c r="D794" s="10" t="s">
        <v>211</v>
      </c>
      <c r="E794" s="9" t="s">
        <v>20</v>
      </c>
      <c r="F794" s="9">
        <v>0.94356488111431702</v>
      </c>
      <c r="G794" s="9">
        <v>0.79731728701236604</v>
      </c>
      <c r="H794" s="9">
        <v>0.76173889560776697</v>
      </c>
      <c r="I794" s="9">
        <v>0.71525692884155501</v>
      </c>
      <c r="J794" s="9">
        <v>0.67715302264887001</v>
      </c>
      <c r="K794" s="9">
        <v>0.63947400832218804</v>
      </c>
      <c r="L794" s="9">
        <v>0.60402179795872901</v>
      </c>
      <c r="M794" s="9">
        <v>0.57325375057170103</v>
      </c>
      <c r="N794" s="9">
        <v>0.54496950013844803</v>
      </c>
      <c r="O794" s="9">
        <v>0.53668526496009805</v>
      </c>
      <c r="P794" s="9">
        <v>0.51436598823240898</v>
      </c>
      <c r="Q794" s="9">
        <v>0.489890171639425</v>
      </c>
      <c r="R794" s="9">
        <v>0.46496983296351602</v>
      </c>
      <c r="S794" s="9">
        <v>0.44278925507512801</v>
      </c>
      <c r="T794" s="9">
        <v>0.421843478948837</v>
      </c>
      <c r="U794" s="9">
        <v>0.40144296379994898</v>
      </c>
      <c r="V794" s="9">
        <v>0.38147370595090901</v>
      </c>
      <c r="W794" s="9">
        <v>0.36310090353482</v>
      </c>
      <c r="X794" s="9">
        <v>0.34605764273961498</v>
      </c>
      <c r="Y794" s="9">
        <v>0.32946838459150402</v>
      </c>
      <c r="Z794" s="9">
        <v>0.31316190873434502</v>
      </c>
      <c r="AA794" s="9">
        <v>0.29848321129941102</v>
      </c>
      <c r="AB794" s="9">
        <v>0.28655461986282599</v>
      </c>
      <c r="AC794" s="9">
        <v>0.27391572696058902</v>
      </c>
      <c r="AD794" s="9">
        <v>0.26094212938939798</v>
      </c>
      <c r="AE794" s="9">
        <v>0.24819082903537901</v>
      </c>
      <c r="AF794" s="9">
        <v>0.236049249611963</v>
      </c>
      <c r="AG794" s="9">
        <v>0.22462164645112501</v>
      </c>
      <c r="AH794" s="9">
        <v>0.21616781888831299</v>
      </c>
      <c r="AI794" s="9">
        <v>0.206331140534287</v>
      </c>
      <c r="AJ794" s="9">
        <v>0.19658975752848601</v>
      </c>
      <c r="AK794" s="9">
        <v>0.18652300454153301</v>
      </c>
    </row>
    <row r="795" spans="1:37" s="9" customFormat="1" x14ac:dyDescent="0.3">
      <c r="A795" s="13" t="str">
        <f t="shared" si="12"/>
        <v>SDGbaseTRA_UrbBAU_v6_3QVAXapgm</v>
      </c>
      <c r="B795" s="37" t="s">
        <v>220</v>
      </c>
      <c r="C795" s="8" t="s">
        <v>294</v>
      </c>
      <c r="D795" s="10" t="s">
        <v>211</v>
      </c>
      <c r="E795" s="9" t="s">
        <v>21</v>
      </c>
      <c r="F795" s="9">
        <v>97.820469381023102</v>
      </c>
      <c r="G795" s="9">
        <v>74.043973660661706</v>
      </c>
      <c r="H795" s="9">
        <v>78.073537783027305</v>
      </c>
      <c r="I795" s="9">
        <v>82.033394099950698</v>
      </c>
      <c r="J795" s="9">
        <v>86.038659981128902</v>
      </c>
      <c r="K795" s="9">
        <v>90.085933002187502</v>
      </c>
      <c r="L795" s="9">
        <v>94.182768410613804</v>
      </c>
      <c r="M795" s="9">
        <v>94.760982135013904</v>
      </c>
      <c r="N795" s="9">
        <v>95.320870802053506</v>
      </c>
      <c r="O795" s="9">
        <v>96.160611295677697</v>
      </c>
      <c r="P795" s="9">
        <v>96.795511623637793</v>
      </c>
      <c r="Q795" s="9">
        <v>97.337196694915306</v>
      </c>
      <c r="R795" s="9">
        <v>99.345514774890503</v>
      </c>
      <c r="S795" s="9">
        <v>101.40251590584801</v>
      </c>
      <c r="T795" s="9">
        <v>103.478999997705</v>
      </c>
      <c r="U795" s="9">
        <v>105.604642780159</v>
      </c>
      <c r="V795" s="9">
        <v>107.83804720013001</v>
      </c>
      <c r="W795" s="9">
        <v>110.04333351136501</v>
      </c>
      <c r="X795" s="9">
        <v>112.13946369143601</v>
      </c>
      <c r="Y795" s="9">
        <v>114.250408706044</v>
      </c>
      <c r="Z795" s="9">
        <v>116.33008554889599</v>
      </c>
      <c r="AA795" s="9">
        <v>118.46079293162801</v>
      </c>
      <c r="AB795" s="9">
        <v>141.17946508987001</v>
      </c>
      <c r="AC795" s="9">
        <v>164.19343510612299</v>
      </c>
      <c r="AD795" s="9">
        <v>187.46708485324001</v>
      </c>
      <c r="AE795" s="9">
        <v>210.81494206853301</v>
      </c>
      <c r="AF795" s="9">
        <v>234.19378232138001</v>
      </c>
      <c r="AG795" s="9">
        <v>257.52283480357698</v>
      </c>
      <c r="AH795" s="9">
        <v>280.09674250456101</v>
      </c>
      <c r="AI795" s="9">
        <v>302.78329326482202</v>
      </c>
      <c r="AJ795" s="9">
        <v>325.66456429729499</v>
      </c>
      <c r="AK795" s="9">
        <v>348.58114545067798</v>
      </c>
    </row>
    <row r="796" spans="1:37" s="9" customFormat="1" x14ac:dyDescent="0.3">
      <c r="A796" s="13" t="str">
        <f t="shared" si="12"/>
        <v>SDGbaseTRA_UrbBAU_v6_3QVAXamore</v>
      </c>
      <c r="B796" s="37" t="s">
        <v>220</v>
      </c>
      <c r="C796" s="8" t="s">
        <v>294</v>
      </c>
      <c r="D796" s="10" t="s">
        <v>211</v>
      </c>
      <c r="E796" s="9" t="s">
        <v>22</v>
      </c>
      <c r="F796" s="9">
        <v>78.234984296268294</v>
      </c>
      <c r="G796" s="9">
        <v>72.515871899823793</v>
      </c>
      <c r="H796" s="9">
        <v>75.842500835577397</v>
      </c>
      <c r="I796" s="9">
        <v>77.645827928266698</v>
      </c>
      <c r="J796" s="9">
        <v>79.727436899378205</v>
      </c>
      <c r="K796" s="9">
        <v>81.7494143839738</v>
      </c>
      <c r="L796" s="9">
        <v>84.034581793297605</v>
      </c>
      <c r="M796" s="9">
        <v>86.6726084390273</v>
      </c>
      <c r="N796" s="9">
        <v>89.453874440988898</v>
      </c>
      <c r="O796" s="9">
        <v>95.400162355016406</v>
      </c>
      <c r="P796" s="9">
        <v>99.579368531483794</v>
      </c>
      <c r="Q796" s="9">
        <v>102.961460587695</v>
      </c>
      <c r="R796" s="9">
        <v>106.270434339644</v>
      </c>
      <c r="S796" s="9">
        <v>109.35066964230199</v>
      </c>
      <c r="T796" s="9">
        <v>112.502119680376</v>
      </c>
      <c r="U796" s="9">
        <v>115.89974073006501</v>
      </c>
      <c r="V796" s="9">
        <v>118.759153794003</v>
      </c>
      <c r="W796" s="9">
        <v>121.81416129634199</v>
      </c>
      <c r="X796" s="9">
        <v>125.282333026461</v>
      </c>
      <c r="Y796" s="9">
        <v>128.15017906729699</v>
      </c>
      <c r="Z796" s="9">
        <v>130.68024751412699</v>
      </c>
      <c r="AA796" s="9">
        <v>133.36425416966401</v>
      </c>
      <c r="AB796" s="9">
        <v>136.84960153927199</v>
      </c>
      <c r="AC796" s="9">
        <v>139.55070614458899</v>
      </c>
      <c r="AD796" s="9">
        <v>141.79408619965201</v>
      </c>
      <c r="AE796" s="9">
        <v>143.82894270358801</v>
      </c>
      <c r="AF796" s="9">
        <v>145.876110838138</v>
      </c>
      <c r="AG796" s="9">
        <v>147.409771814615</v>
      </c>
      <c r="AH796" s="9">
        <v>145.99558775394999</v>
      </c>
      <c r="AI796" s="9">
        <v>142.79342910779701</v>
      </c>
      <c r="AJ796" s="9">
        <v>139.59546237114699</v>
      </c>
      <c r="AK796" s="9">
        <v>135.698362441093</v>
      </c>
    </row>
    <row r="797" spans="1:37" s="9" customFormat="1" x14ac:dyDescent="0.3">
      <c r="A797" s="13" t="str">
        <f t="shared" si="12"/>
        <v>SDGbaseTRA_UrbBAU_v6_3QVAXamine</v>
      </c>
      <c r="B797" s="37" t="s">
        <v>220</v>
      </c>
      <c r="C797" s="8" t="s">
        <v>294</v>
      </c>
      <c r="D797" s="10" t="s">
        <v>211</v>
      </c>
      <c r="E797" s="9" t="s">
        <v>23</v>
      </c>
      <c r="F797" s="9">
        <v>57.005130412218101</v>
      </c>
      <c r="G797" s="9">
        <v>52.938237796433903</v>
      </c>
      <c r="H797" s="9">
        <v>54.8534357227608</v>
      </c>
      <c r="I797" s="9">
        <v>56.311508843716702</v>
      </c>
      <c r="J797" s="9">
        <v>57.665514683338301</v>
      </c>
      <c r="K797" s="9">
        <v>59.025726774384502</v>
      </c>
      <c r="L797" s="9">
        <v>60.610697851706597</v>
      </c>
      <c r="M797" s="9">
        <v>62.392564626181901</v>
      </c>
      <c r="N797" s="9">
        <v>64.192647050547805</v>
      </c>
      <c r="O797" s="9">
        <v>66.980984111442893</v>
      </c>
      <c r="P797" s="9">
        <v>69.079644850216496</v>
      </c>
      <c r="Q797" s="9">
        <v>70.955294621126001</v>
      </c>
      <c r="R797" s="9">
        <v>72.699174567399893</v>
      </c>
      <c r="S797" s="9">
        <v>74.594490053902405</v>
      </c>
      <c r="T797" s="9">
        <v>76.670395743516394</v>
      </c>
      <c r="U797" s="9">
        <v>78.930702379158902</v>
      </c>
      <c r="V797" s="9">
        <v>80.957547869033604</v>
      </c>
      <c r="W797" s="9">
        <v>83.246770332890804</v>
      </c>
      <c r="X797" s="9">
        <v>86.063711291798697</v>
      </c>
      <c r="Y797" s="9">
        <v>88.605339798288099</v>
      </c>
      <c r="Z797" s="9">
        <v>91.142048804990495</v>
      </c>
      <c r="AA797" s="9">
        <v>93.768645338541603</v>
      </c>
      <c r="AB797" s="9">
        <v>96.528723341959406</v>
      </c>
      <c r="AC797" s="9">
        <v>98.788378203329202</v>
      </c>
      <c r="AD797" s="9">
        <v>100.90600898167</v>
      </c>
      <c r="AE797" s="9">
        <v>103.03467948297499</v>
      </c>
      <c r="AF797" s="9">
        <v>105.37340935911</v>
      </c>
      <c r="AG797" s="9">
        <v>107.88566177952301</v>
      </c>
      <c r="AH797" s="9">
        <v>107.50170275637601</v>
      </c>
      <c r="AI797" s="9">
        <v>106.37554268382701</v>
      </c>
      <c r="AJ797" s="9">
        <v>105.517415677777</v>
      </c>
      <c r="AK797" s="9">
        <v>104.502656080091</v>
      </c>
    </row>
    <row r="798" spans="1:37" s="9" customFormat="1" x14ac:dyDescent="0.3">
      <c r="A798" s="13" t="str">
        <f t="shared" si="12"/>
        <v>SDGbaseTRA_UrbBAU_v6_3QVAXameat</v>
      </c>
      <c r="B798" s="37" t="s">
        <v>220</v>
      </c>
      <c r="C798" s="8" t="s">
        <v>294</v>
      </c>
      <c r="D798" s="10" t="s">
        <v>211</v>
      </c>
      <c r="E798" s="9" t="s">
        <v>24</v>
      </c>
      <c r="F798" s="9">
        <v>14.298644361090499</v>
      </c>
      <c r="G798" s="9">
        <v>14.319530203031499</v>
      </c>
      <c r="H798" s="9">
        <v>14.6482182964606</v>
      </c>
      <c r="I798" s="9">
        <v>14.8174711528311</v>
      </c>
      <c r="J798" s="9">
        <v>15.0831408907809</v>
      </c>
      <c r="K798" s="9">
        <v>15.3579801355335</v>
      </c>
      <c r="L798" s="9">
        <v>15.703808939101201</v>
      </c>
      <c r="M798" s="9">
        <v>16.062525796019202</v>
      </c>
      <c r="N798" s="9">
        <v>16.4397114579</v>
      </c>
      <c r="O798" s="9">
        <v>16.956575450835</v>
      </c>
      <c r="P798" s="9">
        <v>17.4364333150974</v>
      </c>
      <c r="Q798" s="9">
        <v>17.848955477696801</v>
      </c>
      <c r="R798" s="9">
        <v>18.428367040678701</v>
      </c>
      <c r="S798" s="9">
        <v>18.933481622102601</v>
      </c>
      <c r="T798" s="9">
        <v>19.4648195129847</v>
      </c>
      <c r="U798" s="9">
        <v>20.054901755569301</v>
      </c>
      <c r="V798" s="9">
        <v>20.5635675658793</v>
      </c>
      <c r="W798" s="9">
        <v>21.090935108519599</v>
      </c>
      <c r="X798" s="9">
        <v>21.644743665150099</v>
      </c>
      <c r="Y798" s="9">
        <v>22.135904516375199</v>
      </c>
      <c r="Z798" s="9">
        <v>22.616736666418699</v>
      </c>
      <c r="AA798" s="9">
        <v>23.094674996452301</v>
      </c>
      <c r="AB798" s="9">
        <v>23.6809943544181</v>
      </c>
      <c r="AC798" s="9">
        <v>24.187555645531301</v>
      </c>
      <c r="AD798" s="9">
        <v>24.668026164236998</v>
      </c>
      <c r="AE798" s="9">
        <v>25.150410713060701</v>
      </c>
      <c r="AF798" s="9">
        <v>25.662752348504402</v>
      </c>
      <c r="AG798" s="9">
        <v>26.156633013552302</v>
      </c>
      <c r="AH798" s="9">
        <v>25.933119711604402</v>
      </c>
      <c r="AI798" s="9">
        <v>25.7109457371456</v>
      </c>
      <c r="AJ798" s="9">
        <v>25.5515936732101</v>
      </c>
      <c r="AK798" s="9">
        <v>25.3705721592579</v>
      </c>
    </row>
    <row r="799" spans="1:37" s="9" customFormat="1" x14ac:dyDescent="0.3">
      <c r="A799" s="13" t="str">
        <f t="shared" ref="A799:A862" si="13">_xlfn.CONCAT(C799,D799,E799)</f>
        <v>SDGbaseTRA_UrbBAU_v6_3QVAXapfis</v>
      </c>
      <c r="B799" s="37" t="s">
        <v>220</v>
      </c>
      <c r="C799" s="8" t="s">
        <v>294</v>
      </c>
      <c r="D799" s="10" t="s">
        <v>211</v>
      </c>
      <c r="E799" s="9" t="s">
        <v>25</v>
      </c>
      <c r="F799" s="9">
        <v>6.3223518718131899</v>
      </c>
      <c r="G799" s="9">
        <v>6.2408728086296597</v>
      </c>
      <c r="H799" s="9">
        <v>6.4451245653878697</v>
      </c>
      <c r="I799" s="9">
        <v>6.5318023375699603</v>
      </c>
      <c r="J799" s="9">
        <v>6.6809614278639904</v>
      </c>
      <c r="K799" s="9">
        <v>6.8139205409713401</v>
      </c>
      <c r="L799" s="9">
        <v>6.9691660694062101</v>
      </c>
      <c r="M799" s="9">
        <v>7.1282341441046304</v>
      </c>
      <c r="N799" s="9">
        <v>7.2986201571761997</v>
      </c>
      <c r="O799" s="9">
        <v>7.64767669561778</v>
      </c>
      <c r="P799" s="9">
        <v>7.88692370560155</v>
      </c>
      <c r="Q799" s="9">
        <v>8.0732083342821497</v>
      </c>
      <c r="R799" s="9">
        <v>8.3393283916763892</v>
      </c>
      <c r="S799" s="9">
        <v>8.5639063911921607</v>
      </c>
      <c r="T799" s="9">
        <v>8.7996094300127297</v>
      </c>
      <c r="U799" s="9">
        <v>9.0666538129433007</v>
      </c>
      <c r="V799" s="9">
        <v>9.2904467240946502</v>
      </c>
      <c r="W799" s="9">
        <v>9.5365248671826297</v>
      </c>
      <c r="X799" s="9">
        <v>9.8056329804554103</v>
      </c>
      <c r="Y799" s="9">
        <v>10.044179819786599</v>
      </c>
      <c r="Z799" s="9">
        <v>10.274885725869099</v>
      </c>
      <c r="AA799" s="9">
        <v>10.515947825322</v>
      </c>
      <c r="AB799" s="9">
        <v>10.8609136029864</v>
      </c>
      <c r="AC799" s="9">
        <v>11.152591230848399</v>
      </c>
      <c r="AD799" s="9">
        <v>11.410905275689901</v>
      </c>
      <c r="AE799" s="9">
        <v>11.658667305143</v>
      </c>
      <c r="AF799" s="9">
        <v>11.9157761690401</v>
      </c>
      <c r="AG799" s="9">
        <v>12.1671046289927</v>
      </c>
      <c r="AH799" s="9">
        <v>12.132672091103901</v>
      </c>
      <c r="AI799" s="9">
        <v>12.0411347746451</v>
      </c>
      <c r="AJ799" s="9">
        <v>11.958936162421701</v>
      </c>
      <c r="AK799" s="9">
        <v>11.8546271667532</v>
      </c>
    </row>
    <row r="800" spans="1:37" s="9" customFormat="1" x14ac:dyDescent="0.3">
      <c r="A800" s="13" t="str">
        <f t="shared" si="13"/>
        <v>SDGbaseTRA_UrbBAU_v6_3QVAXavege</v>
      </c>
      <c r="B800" s="37" t="s">
        <v>220</v>
      </c>
      <c r="C800" s="8" t="s">
        <v>294</v>
      </c>
      <c r="D800" s="10" t="s">
        <v>211</v>
      </c>
      <c r="E800" s="9" t="s">
        <v>26</v>
      </c>
      <c r="F800" s="9">
        <v>10.973283463865499</v>
      </c>
      <c r="G800" s="9">
        <v>10.632307867436699</v>
      </c>
      <c r="H800" s="9">
        <v>11.006515589449901</v>
      </c>
      <c r="I800" s="9">
        <v>11.128509964912499</v>
      </c>
      <c r="J800" s="9">
        <v>11.4085157295453</v>
      </c>
      <c r="K800" s="9">
        <v>11.652926978806899</v>
      </c>
      <c r="L800" s="9">
        <v>11.9246468954241</v>
      </c>
      <c r="M800" s="9">
        <v>12.202503182831901</v>
      </c>
      <c r="N800" s="9">
        <v>12.506899202461801</v>
      </c>
      <c r="O800" s="9">
        <v>13.1971974021696</v>
      </c>
      <c r="P800" s="9">
        <v>13.627134894162699</v>
      </c>
      <c r="Q800" s="9">
        <v>13.9577506420045</v>
      </c>
      <c r="R800" s="9">
        <v>14.4666581791083</v>
      </c>
      <c r="S800" s="9">
        <v>14.8671822953304</v>
      </c>
      <c r="T800" s="9">
        <v>15.293326243250601</v>
      </c>
      <c r="U800" s="9">
        <v>15.768658209648301</v>
      </c>
      <c r="V800" s="9">
        <v>16.178662425164202</v>
      </c>
      <c r="W800" s="9">
        <v>16.6219847775963</v>
      </c>
      <c r="X800" s="9">
        <v>17.113126518041401</v>
      </c>
      <c r="Y800" s="9">
        <v>17.548482582415101</v>
      </c>
      <c r="Z800" s="9">
        <v>17.971536656459001</v>
      </c>
      <c r="AA800" s="9">
        <v>18.413803258364801</v>
      </c>
      <c r="AB800" s="9">
        <v>19.0865782202034</v>
      </c>
      <c r="AC800" s="9">
        <v>19.624981298675198</v>
      </c>
      <c r="AD800" s="9">
        <v>20.090650443569999</v>
      </c>
      <c r="AE800" s="9">
        <v>20.5404184764703</v>
      </c>
      <c r="AF800" s="9">
        <v>21.009599984348402</v>
      </c>
      <c r="AG800" s="9">
        <v>21.4401616052963</v>
      </c>
      <c r="AH800" s="9">
        <v>21.4868882530603</v>
      </c>
      <c r="AI800" s="9">
        <v>21.3795867736298</v>
      </c>
      <c r="AJ800" s="9">
        <v>21.240138578905398</v>
      </c>
      <c r="AK800" s="9">
        <v>21.047923029885101</v>
      </c>
    </row>
    <row r="801" spans="1:37" s="9" customFormat="1" x14ac:dyDescent="0.3">
      <c r="A801" s="13" t="str">
        <f t="shared" si="13"/>
        <v>SDGbaseTRA_UrbBAU_v6_3QVAXafats</v>
      </c>
      <c r="B801" s="37" t="s">
        <v>220</v>
      </c>
      <c r="C801" s="8" t="s">
        <v>294</v>
      </c>
      <c r="D801" s="10" t="s">
        <v>211</v>
      </c>
      <c r="E801" s="9" t="s">
        <v>27</v>
      </c>
      <c r="F801" s="9">
        <v>3.4845797675243699</v>
      </c>
      <c r="G801" s="9">
        <v>3.5582309556301199</v>
      </c>
      <c r="H801" s="9">
        <v>3.6999345346764598</v>
      </c>
      <c r="I801" s="9">
        <v>3.76343435672106</v>
      </c>
      <c r="J801" s="9">
        <v>3.8502211656912002</v>
      </c>
      <c r="K801" s="9">
        <v>3.9402598568661</v>
      </c>
      <c r="L801" s="9">
        <v>4.0434379662042899</v>
      </c>
      <c r="M801" s="9">
        <v>4.1483460183160297</v>
      </c>
      <c r="N801" s="9">
        <v>4.25727895115112</v>
      </c>
      <c r="O801" s="9">
        <v>4.4844977307680196</v>
      </c>
      <c r="P801" s="9">
        <v>4.6804079642461804</v>
      </c>
      <c r="Q801" s="9">
        <v>4.8348463174315999</v>
      </c>
      <c r="R801" s="9">
        <v>5.0061545570005004</v>
      </c>
      <c r="S801" s="9">
        <v>5.1397991506904503</v>
      </c>
      <c r="T801" s="9">
        <v>5.2701044406947997</v>
      </c>
      <c r="U801" s="9">
        <v>5.4130070044484198</v>
      </c>
      <c r="V801" s="9">
        <v>5.5223487231120396</v>
      </c>
      <c r="W801" s="9">
        <v>5.6319781792772803</v>
      </c>
      <c r="X801" s="9">
        <v>5.7562417675509501</v>
      </c>
      <c r="Y801" s="9">
        <v>5.8642829248466999</v>
      </c>
      <c r="Z801" s="9">
        <v>5.96686801018146</v>
      </c>
      <c r="AA801" s="9">
        <v>6.0722648668286503</v>
      </c>
      <c r="AB801" s="9">
        <v>6.2315671206714098</v>
      </c>
      <c r="AC801" s="9">
        <v>6.3699256471898602</v>
      </c>
      <c r="AD801" s="9">
        <v>6.4895217564219996</v>
      </c>
      <c r="AE801" s="9">
        <v>6.59492629845764</v>
      </c>
      <c r="AF801" s="9">
        <v>6.6916333226482196</v>
      </c>
      <c r="AG801" s="9">
        <v>6.7790617054593101</v>
      </c>
      <c r="AH801" s="9">
        <v>6.6946237150927397</v>
      </c>
      <c r="AI801" s="9">
        <v>6.5832005862174103</v>
      </c>
      <c r="AJ801" s="9">
        <v>6.4814396217304102</v>
      </c>
      <c r="AK801" s="9">
        <v>6.3732665229465502</v>
      </c>
    </row>
    <row r="802" spans="1:37" s="9" customFormat="1" x14ac:dyDescent="0.3">
      <c r="A802" s="13" t="str">
        <f t="shared" si="13"/>
        <v>SDGbaseTRA_UrbBAU_v6_3QVAXadair</v>
      </c>
      <c r="B802" s="37" t="s">
        <v>220</v>
      </c>
      <c r="C802" s="8" t="s">
        <v>294</v>
      </c>
      <c r="D802" s="10" t="s">
        <v>211</v>
      </c>
      <c r="E802" s="9" t="s">
        <v>28</v>
      </c>
      <c r="F802" s="9">
        <v>10.5583071480065</v>
      </c>
      <c r="G802" s="9">
        <v>10.3281004214764</v>
      </c>
      <c r="H802" s="9">
        <v>10.5800067452258</v>
      </c>
      <c r="I802" s="9">
        <v>10.6655996102043</v>
      </c>
      <c r="J802" s="9">
        <v>10.9091566525513</v>
      </c>
      <c r="K802" s="9">
        <v>11.121326826142299</v>
      </c>
      <c r="L802" s="9">
        <v>11.366257384794601</v>
      </c>
      <c r="M802" s="9">
        <v>11.613465300768301</v>
      </c>
      <c r="N802" s="9">
        <v>11.883315440428399</v>
      </c>
      <c r="O802" s="9">
        <v>12.426141028373101</v>
      </c>
      <c r="P802" s="9">
        <v>12.782354271157301</v>
      </c>
      <c r="Q802" s="9">
        <v>13.052107040465099</v>
      </c>
      <c r="R802" s="9">
        <v>13.4952355122777</v>
      </c>
      <c r="S802" s="9">
        <v>13.8379573382181</v>
      </c>
      <c r="T802" s="9">
        <v>14.2043836612501</v>
      </c>
      <c r="U802" s="9">
        <v>14.612379053522799</v>
      </c>
      <c r="V802" s="9">
        <v>14.9737122635867</v>
      </c>
      <c r="W802" s="9">
        <v>15.371651053586801</v>
      </c>
      <c r="X802" s="9">
        <v>15.8110532484225</v>
      </c>
      <c r="Y802" s="9">
        <v>16.210729781769199</v>
      </c>
      <c r="Z802" s="9">
        <v>16.5973754899426</v>
      </c>
      <c r="AA802" s="9">
        <v>16.987640562218299</v>
      </c>
      <c r="AB802" s="9">
        <v>17.5484640892202</v>
      </c>
      <c r="AC802" s="9">
        <v>17.996890221425801</v>
      </c>
      <c r="AD802" s="9">
        <v>18.3886484089014</v>
      </c>
      <c r="AE802" s="9">
        <v>18.7715354795723</v>
      </c>
      <c r="AF802" s="9">
        <v>19.179236946623501</v>
      </c>
      <c r="AG802" s="9">
        <v>19.546452542038999</v>
      </c>
      <c r="AH802" s="9">
        <v>19.5424322970952</v>
      </c>
      <c r="AI802" s="9">
        <v>19.468485731321302</v>
      </c>
      <c r="AJ802" s="9">
        <v>19.374860697562699</v>
      </c>
      <c r="AK802" s="9">
        <v>19.2390738572008</v>
      </c>
    </row>
    <row r="803" spans="1:37" s="9" customFormat="1" x14ac:dyDescent="0.3">
      <c r="A803" s="13" t="str">
        <f t="shared" si="13"/>
        <v>SDGbaseTRA_UrbBAU_v6_3QVAXagrai</v>
      </c>
      <c r="B803" s="37" t="s">
        <v>220</v>
      </c>
      <c r="C803" s="8" t="s">
        <v>294</v>
      </c>
      <c r="D803" s="10" t="s">
        <v>211</v>
      </c>
      <c r="E803" s="9" t="s">
        <v>29</v>
      </c>
      <c r="F803" s="9">
        <v>8.5642621157198207</v>
      </c>
      <c r="G803" s="9">
        <v>8.4025900585302207</v>
      </c>
      <c r="H803" s="9">
        <v>8.5281647678346797</v>
      </c>
      <c r="I803" s="9">
        <v>8.6591420974092905</v>
      </c>
      <c r="J803" s="9">
        <v>8.8409255376132503</v>
      </c>
      <c r="K803" s="9">
        <v>8.9224671977115708</v>
      </c>
      <c r="L803" s="9">
        <v>9.0107760482947494</v>
      </c>
      <c r="M803" s="9">
        <v>9.0740441688668891</v>
      </c>
      <c r="N803" s="9">
        <v>9.1523391086636607</v>
      </c>
      <c r="O803" s="9">
        <v>9.3580738021819805</v>
      </c>
      <c r="P803" s="9">
        <v>9.4549371687626298</v>
      </c>
      <c r="Q803" s="9">
        <v>9.5138401694998294</v>
      </c>
      <c r="R803" s="9">
        <v>9.64007691104384</v>
      </c>
      <c r="S803" s="9">
        <v>9.7071385772872496</v>
      </c>
      <c r="T803" s="9">
        <v>9.7639236569503804</v>
      </c>
      <c r="U803" s="9">
        <v>9.8490900175821192</v>
      </c>
      <c r="V803" s="9">
        <v>9.8902082309689305</v>
      </c>
      <c r="W803" s="9">
        <v>9.9196976072968397</v>
      </c>
      <c r="X803" s="9">
        <v>9.9632730675759404</v>
      </c>
      <c r="Y803" s="9">
        <v>10.009372558403999</v>
      </c>
      <c r="Z803" s="9">
        <v>10.0661360112443</v>
      </c>
      <c r="AA803" s="9">
        <v>10.1237095130796</v>
      </c>
      <c r="AB803" s="9">
        <v>10.242043836315499</v>
      </c>
      <c r="AC803" s="9">
        <v>10.317155009007701</v>
      </c>
      <c r="AD803" s="9">
        <v>10.3816266080022</v>
      </c>
      <c r="AE803" s="9">
        <v>10.4462342199676</v>
      </c>
      <c r="AF803" s="9">
        <v>10.511515070980099</v>
      </c>
      <c r="AG803" s="9">
        <v>10.526951315286899</v>
      </c>
      <c r="AH803" s="9">
        <v>10.427583665703001</v>
      </c>
      <c r="AI803" s="9">
        <v>10.3544201508101</v>
      </c>
      <c r="AJ803" s="9">
        <v>10.3020451789441</v>
      </c>
      <c r="AK803" s="9">
        <v>10.2343194174519</v>
      </c>
    </row>
    <row r="804" spans="1:37" s="9" customFormat="1" x14ac:dyDescent="0.3">
      <c r="A804" s="13" t="str">
        <f t="shared" si="13"/>
        <v>SDGbaseTRA_UrbBAU_v6_3QVAXastar</v>
      </c>
      <c r="B804" s="37" t="s">
        <v>220</v>
      </c>
      <c r="C804" s="8" t="s">
        <v>294</v>
      </c>
      <c r="D804" s="10" t="s">
        <v>211</v>
      </c>
      <c r="E804" s="9" t="s">
        <v>30</v>
      </c>
      <c r="F804" s="9">
        <v>7.2534655204628002</v>
      </c>
      <c r="G804" s="9">
        <v>7.1616283000446801</v>
      </c>
      <c r="H804" s="9">
        <v>7.32499113132556</v>
      </c>
      <c r="I804" s="9">
        <v>7.4459113568744897</v>
      </c>
      <c r="J804" s="9">
        <v>7.6004512462509499</v>
      </c>
      <c r="K804" s="9">
        <v>7.6897088490513701</v>
      </c>
      <c r="L804" s="9">
        <v>7.78385069184099</v>
      </c>
      <c r="M804" s="9">
        <v>7.86604466225028</v>
      </c>
      <c r="N804" s="9">
        <v>7.9559395689090797</v>
      </c>
      <c r="O804" s="9">
        <v>8.1388890495787596</v>
      </c>
      <c r="P804" s="9">
        <v>8.2423313719722096</v>
      </c>
      <c r="Q804" s="9">
        <v>8.3146222604503208</v>
      </c>
      <c r="R804" s="9">
        <v>8.4173018553593693</v>
      </c>
      <c r="S804" s="9">
        <v>8.4767261057251808</v>
      </c>
      <c r="T804" s="9">
        <v>8.5232630877346605</v>
      </c>
      <c r="U804" s="9">
        <v>8.5899643262027006</v>
      </c>
      <c r="V804" s="9">
        <v>8.6189877503990093</v>
      </c>
      <c r="W804" s="9">
        <v>8.6358778980208903</v>
      </c>
      <c r="X804" s="9">
        <v>8.6629408572566895</v>
      </c>
      <c r="Y804" s="9">
        <v>8.6830564991952794</v>
      </c>
      <c r="Z804" s="9">
        <v>8.7063016627660801</v>
      </c>
      <c r="AA804" s="9">
        <v>8.7313002064390499</v>
      </c>
      <c r="AB804" s="9">
        <v>8.7957601307050606</v>
      </c>
      <c r="AC804" s="9">
        <v>8.8266833037093004</v>
      </c>
      <c r="AD804" s="9">
        <v>8.8482042907600196</v>
      </c>
      <c r="AE804" s="9">
        <v>8.8695214861329799</v>
      </c>
      <c r="AF804" s="9">
        <v>8.8915084393950998</v>
      </c>
      <c r="AG804" s="9">
        <v>8.73530289148459</v>
      </c>
      <c r="AH804" s="9">
        <v>8.48175543626696</v>
      </c>
      <c r="AI804" s="9">
        <v>8.22007696994228</v>
      </c>
      <c r="AJ804" s="9">
        <v>7.9720422649063396</v>
      </c>
      <c r="AK804" s="9">
        <v>7.72120109096333</v>
      </c>
    </row>
    <row r="805" spans="1:37" s="9" customFormat="1" x14ac:dyDescent="0.3">
      <c r="A805" s="13" t="str">
        <f t="shared" si="13"/>
        <v>SDGbaseTRA_UrbBAU_v6_3QVAXafeed</v>
      </c>
      <c r="B805" s="37" t="s">
        <v>220</v>
      </c>
      <c r="C805" s="8" t="s">
        <v>294</v>
      </c>
      <c r="D805" s="10" t="s">
        <v>211</v>
      </c>
      <c r="E805" s="9" t="s">
        <v>31</v>
      </c>
      <c r="F805" s="9">
        <v>6.5455554813719203</v>
      </c>
      <c r="G805" s="9">
        <v>6.5142344298274697</v>
      </c>
      <c r="H805" s="9">
        <v>6.6407058617003196</v>
      </c>
      <c r="I805" s="9">
        <v>6.6663104131267099</v>
      </c>
      <c r="J805" s="9">
        <v>6.7608057497517704</v>
      </c>
      <c r="K805" s="9">
        <v>6.8982593392189004</v>
      </c>
      <c r="L805" s="9">
        <v>7.0729510877136796</v>
      </c>
      <c r="M805" s="9">
        <v>7.2553447145676504</v>
      </c>
      <c r="N805" s="9">
        <v>7.4544829498781802</v>
      </c>
      <c r="O805" s="9">
        <v>7.7418383703523403</v>
      </c>
      <c r="P805" s="9">
        <v>8.0149116654164594</v>
      </c>
      <c r="Q805" s="9">
        <v>8.2602481410841495</v>
      </c>
      <c r="R805" s="9">
        <v>8.6046194631657702</v>
      </c>
      <c r="S805" s="9">
        <v>8.9083503491974305</v>
      </c>
      <c r="T805" s="9">
        <v>9.2197698139598696</v>
      </c>
      <c r="U805" s="9">
        <v>9.57741902350066</v>
      </c>
      <c r="V805" s="9">
        <v>9.9068696126746296</v>
      </c>
      <c r="W805" s="9">
        <v>10.2551764918512</v>
      </c>
      <c r="X805" s="9">
        <v>10.6288084874072</v>
      </c>
      <c r="Y805" s="9">
        <v>10.984482247655899</v>
      </c>
      <c r="Z805" s="9">
        <v>11.3516013748639</v>
      </c>
      <c r="AA805" s="9">
        <v>11.7240185251728</v>
      </c>
      <c r="AB805" s="9">
        <v>12.1647508601627</v>
      </c>
      <c r="AC805" s="9">
        <v>12.5763361586543</v>
      </c>
      <c r="AD805" s="9">
        <v>12.975046379979</v>
      </c>
      <c r="AE805" s="9">
        <v>13.369036395513399</v>
      </c>
      <c r="AF805" s="9">
        <v>13.7677139019251</v>
      </c>
      <c r="AG805" s="9">
        <v>14.160702158735001</v>
      </c>
      <c r="AH805" s="9">
        <v>14.102946644906201</v>
      </c>
      <c r="AI805" s="9">
        <v>14.018956300985799</v>
      </c>
      <c r="AJ805" s="9">
        <v>13.9554531629067</v>
      </c>
      <c r="AK805" s="9">
        <v>13.8696930683152</v>
      </c>
    </row>
    <row r="806" spans="1:37" s="9" customFormat="1" x14ac:dyDescent="0.3">
      <c r="A806" s="13" t="str">
        <f t="shared" si="13"/>
        <v>SDGbaseTRA_UrbBAU_v6_3QVAXabake</v>
      </c>
      <c r="B806" s="37" t="s">
        <v>220</v>
      </c>
      <c r="C806" s="8" t="s">
        <v>294</v>
      </c>
      <c r="D806" s="10" t="s">
        <v>211</v>
      </c>
      <c r="E806" s="9" t="s">
        <v>32</v>
      </c>
      <c r="F806" s="9">
        <v>22.283856021251001</v>
      </c>
      <c r="G806" s="9">
        <v>21.347593412696</v>
      </c>
      <c r="H806" s="9">
        <v>21.7778041103902</v>
      </c>
      <c r="I806" s="9">
        <v>22.118077948375198</v>
      </c>
      <c r="J806" s="9">
        <v>22.645888556961101</v>
      </c>
      <c r="K806" s="9">
        <v>23.009496006462001</v>
      </c>
      <c r="L806" s="9">
        <v>23.418603312584398</v>
      </c>
      <c r="M806" s="9">
        <v>23.811128740329899</v>
      </c>
      <c r="N806" s="9">
        <v>24.238005285378801</v>
      </c>
      <c r="O806" s="9">
        <v>24.918586516267499</v>
      </c>
      <c r="P806" s="9">
        <v>25.4288500499758</v>
      </c>
      <c r="Q806" s="9">
        <v>25.849571623600401</v>
      </c>
      <c r="R806" s="9">
        <v>26.552789306381101</v>
      </c>
      <c r="S806" s="9">
        <v>27.067336095581101</v>
      </c>
      <c r="T806" s="9">
        <v>27.598076614881101</v>
      </c>
      <c r="U806" s="9">
        <v>28.175541940054</v>
      </c>
      <c r="V806" s="9">
        <v>28.674000779006398</v>
      </c>
      <c r="W806" s="9">
        <v>29.2140782433416</v>
      </c>
      <c r="X806" s="9">
        <v>29.820386204727502</v>
      </c>
      <c r="Y806" s="9">
        <v>30.3719237192492</v>
      </c>
      <c r="Z806" s="9">
        <v>30.908543408191498</v>
      </c>
      <c r="AA806" s="9">
        <v>31.430752824534601</v>
      </c>
      <c r="AB806" s="9">
        <v>32.121144799752102</v>
      </c>
      <c r="AC806" s="9">
        <v>32.689442052402498</v>
      </c>
      <c r="AD806" s="9">
        <v>33.2098373530945</v>
      </c>
      <c r="AE806" s="9">
        <v>33.7391911543099</v>
      </c>
      <c r="AF806" s="9">
        <v>34.308099785383398</v>
      </c>
      <c r="AG806" s="9">
        <v>34.742850127318299</v>
      </c>
      <c r="AH806" s="9">
        <v>34.650948211373098</v>
      </c>
      <c r="AI806" s="9">
        <v>34.547060650535997</v>
      </c>
      <c r="AJ806" s="9">
        <v>34.451544491308603</v>
      </c>
      <c r="AK806" s="9">
        <v>34.289007544225797</v>
      </c>
    </row>
    <row r="807" spans="1:37" s="9" customFormat="1" x14ac:dyDescent="0.3">
      <c r="A807" s="13" t="str">
        <f t="shared" si="13"/>
        <v>SDGbaseTRA_UrbBAU_v6_3QVAXasuga</v>
      </c>
      <c r="B807" s="37" t="s">
        <v>220</v>
      </c>
      <c r="C807" s="8" t="s">
        <v>294</v>
      </c>
      <c r="D807" s="10" t="s">
        <v>211</v>
      </c>
      <c r="E807" s="9" t="s">
        <v>33</v>
      </c>
      <c r="F807" s="9">
        <v>8.5226770749711793</v>
      </c>
      <c r="G807" s="9">
        <v>8.2920055170650304</v>
      </c>
      <c r="H807" s="9">
        <v>8.4747706347145098</v>
      </c>
      <c r="I807" s="9">
        <v>8.6117011193962103</v>
      </c>
      <c r="J807" s="9">
        <v>8.82349674023747</v>
      </c>
      <c r="K807" s="9">
        <v>8.9514853865313402</v>
      </c>
      <c r="L807" s="9">
        <v>9.0881839573891092</v>
      </c>
      <c r="M807" s="9">
        <v>9.2007974566092496</v>
      </c>
      <c r="N807" s="9">
        <v>9.3160561682324801</v>
      </c>
      <c r="O807" s="9">
        <v>9.6408718388722399</v>
      </c>
      <c r="P807" s="9">
        <v>9.7862205037323893</v>
      </c>
      <c r="Q807" s="9">
        <v>9.8704138225153297</v>
      </c>
      <c r="R807" s="9">
        <v>10.0649249867172</v>
      </c>
      <c r="S807" s="9">
        <v>10.2056993787824</v>
      </c>
      <c r="T807" s="9">
        <v>10.347387363542</v>
      </c>
      <c r="U807" s="9">
        <v>10.4966773803575</v>
      </c>
      <c r="V807" s="9">
        <v>10.591757267479601</v>
      </c>
      <c r="W807" s="9">
        <v>10.706582363319599</v>
      </c>
      <c r="X807" s="9">
        <v>10.857974307881999</v>
      </c>
      <c r="Y807" s="9">
        <v>10.978827416812299</v>
      </c>
      <c r="Z807" s="9">
        <v>11.0950011589097</v>
      </c>
      <c r="AA807" s="9">
        <v>11.212190638308</v>
      </c>
      <c r="AB807" s="9">
        <v>11.4110865451607</v>
      </c>
      <c r="AC807" s="9">
        <v>11.542790720999299</v>
      </c>
      <c r="AD807" s="9">
        <v>11.649349885280699</v>
      </c>
      <c r="AE807" s="9">
        <v>11.7513745301268</v>
      </c>
      <c r="AF807" s="9">
        <v>11.8725813205356</v>
      </c>
      <c r="AG807" s="9">
        <v>12.0141966956894</v>
      </c>
      <c r="AH807" s="9">
        <v>12.0083108489689</v>
      </c>
      <c r="AI807" s="9">
        <v>11.9822629506507</v>
      </c>
      <c r="AJ807" s="9">
        <v>11.976548371786199</v>
      </c>
      <c r="AK807" s="9">
        <v>11.951347823923999</v>
      </c>
    </row>
    <row r="808" spans="1:37" s="9" customFormat="1" x14ac:dyDescent="0.3">
      <c r="A808" s="13" t="str">
        <f t="shared" si="13"/>
        <v>SDGbaseTRA_UrbBAU_v6_3QVAXaconf</v>
      </c>
      <c r="B808" s="37" t="s">
        <v>220</v>
      </c>
      <c r="C808" s="8" t="s">
        <v>294</v>
      </c>
      <c r="D808" s="10" t="s">
        <v>211</v>
      </c>
      <c r="E808" s="9" t="s">
        <v>34</v>
      </c>
      <c r="F808" s="9">
        <v>2.4874381194491502</v>
      </c>
      <c r="G808" s="9">
        <v>2.3972115813986901</v>
      </c>
      <c r="H808" s="9">
        <v>2.4818587842855999</v>
      </c>
      <c r="I808" s="9">
        <v>2.49189157240744</v>
      </c>
      <c r="J808" s="9">
        <v>2.54988400133263</v>
      </c>
      <c r="K808" s="9">
        <v>2.6125435423910801</v>
      </c>
      <c r="L808" s="9">
        <v>2.6820066271510901</v>
      </c>
      <c r="M808" s="9">
        <v>2.7535022022349498</v>
      </c>
      <c r="N808" s="9">
        <v>2.8331317876215598</v>
      </c>
      <c r="O808" s="9">
        <v>2.9742456581604402</v>
      </c>
      <c r="P808" s="9">
        <v>3.08016214076603</v>
      </c>
      <c r="Q808" s="9">
        <v>3.17736753756845</v>
      </c>
      <c r="R808" s="9">
        <v>3.33438813188857</v>
      </c>
      <c r="S808" s="9">
        <v>3.4597852169366998</v>
      </c>
      <c r="T808" s="9">
        <v>3.5950925921611301</v>
      </c>
      <c r="U808" s="9">
        <v>3.7460675537969901</v>
      </c>
      <c r="V808" s="9">
        <v>3.8813683300138901</v>
      </c>
      <c r="W808" s="9">
        <v>4.0247873598135104</v>
      </c>
      <c r="X808" s="9">
        <v>4.1755309091574597</v>
      </c>
      <c r="Y808" s="9">
        <v>4.3171551609872401</v>
      </c>
      <c r="Z808" s="9">
        <v>4.4667240209225803</v>
      </c>
      <c r="AA808" s="9">
        <v>4.6199160827828196</v>
      </c>
      <c r="AB808" s="9">
        <v>4.8238160435259196</v>
      </c>
      <c r="AC808" s="9">
        <v>5.0015775773809299</v>
      </c>
      <c r="AD808" s="9">
        <v>5.1654853274549</v>
      </c>
      <c r="AE808" s="9">
        <v>5.3275414540789798</v>
      </c>
      <c r="AF808" s="9">
        <v>5.4951077116590001</v>
      </c>
      <c r="AG808" s="9">
        <v>5.6564225608421301</v>
      </c>
      <c r="AH808" s="9">
        <v>5.6939400559726501</v>
      </c>
      <c r="AI808" s="9">
        <v>5.6879579378360097</v>
      </c>
      <c r="AJ808" s="9">
        <v>5.6666834728445599</v>
      </c>
      <c r="AK808" s="9">
        <v>5.6307697547317996</v>
      </c>
    </row>
    <row r="809" spans="1:37" s="9" customFormat="1" x14ac:dyDescent="0.3">
      <c r="A809" s="13" t="str">
        <f t="shared" si="13"/>
        <v>SDGbaseTRA_UrbBAU_v6_3QVAXapast</v>
      </c>
      <c r="B809" s="37" t="s">
        <v>220</v>
      </c>
      <c r="C809" s="8" t="s">
        <v>294</v>
      </c>
      <c r="D809" s="10" t="s">
        <v>211</v>
      </c>
      <c r="E809" s="9" t="s">
        <v>35</v>
      </c>
      <c r="F809" s="9">
        <v>0.64754535166901095</v>
      </c>
      <c r="G809" s="9">
        <v>0.66073373741267905</v>
      </c>
      <c r="H809" s="9">
        <v>0.68497966582677206</v>
      </c>
      <c r="I809" s="9">
        <v>0.69636131226930797</v>
      </c>
      <c r="J809" s="9">
        <v>0.71093882009318199</v>
      </c>
      <c r="K809" s="9">
        <v>0.72838386216296502</v>
      </c>
      <c r="L809" s="9">
        <v>0.75005699897804901</v>
      </c>
      <c r="M809" s="9">
        <v>0.77345383431880699</v>
      </c>
      <c r="N809" s="9">
        <v>0.79830555487882204</v>
      </c>
      <c r="O809" s="9">
        <v>0.83408440586716703</v>
      </c>
      <c r="P809" s="9">
        <v>0.86806980175353998</v>
      </c>
      <c r="Q809" s="9">
        <v>0.89775628852604905</v>
      </c>
      <c r="R809" s="9">
        <v>0.93462233719870902</v>
      </c>
      <c r="S809" s="9">
        <v>0.96808726705372805</v>
      </c>
      <c r="T809" s="9">
        <v>1.0038867057765899</v>
      </c>
      <c r="U809" s="9">
        <v>1.04457787121027</v>
      </c>
      <c r="V809" s="9">
        <v>1.0804226296994801</v>
      </c>
      <c r="W809" s="9">
        <v>1.11793368743491</v>
      </c>
      <c r="X809" s="9">
        <v>1.1582778489499399</v>
      </c>
      <c r="Y809" s="9">
        <v>1.1947574229252</v>
      </c>
      <c r="Z809" s="9">
        <v>1.22962205465763</v>
      </c>
      <c r="AA809" s="9">
        <v>1.2638921225415001</v>
      </c>
      <c r="AB809" s="9">
        <v>1.30490897544125</v>
      </c>
      <c r="AC809" s="9">
        <v>1.34246402282304</v>
      </c>
      <c r="AD809" s="9">
        <v>1.3783524948888199</v>
      </c>
      <c r="AE809" s="9">
        <v>1.4133641831491499</v>
      </c>
      <c r="AF809" s="9">
        <v>1.44934815095514</v>
      </c>
      <c r="AG809" s="9">
        <v>1.4835767019213999</v>
      </c>
      <c r="AH809" s="9">
        <v>1.4675923540451501</v>
      </c>
      <c r="AI809" s="9">
        <v>1.4474659202879401</v>
      </c>
      <c r="AJ809" s="9">
        <v>1.4303908440831401</v>
      </c>
      <c r="AK809" s="9">
        <v>1.41179682281551</v>
      </c>
    </row>
    <row r="810" spans="1:37" s="9" customFormat="1" x14ac:dyDescent="0.3">
      <c r="A810" s="13" t="str">
        <f t="shared" si="13"/>
        <v>SDGbaseTRA_UrbBAU_v6_3QVAXaofoo</v>
      </c>
      <c r="B810" s="37" t="s">
        <v>220</v>
      </c>
      <c r="C810" s="8" t="s">
        <v>294</v>
      </c>
      <c r="D810" s="10" t="s">
        <v>211</v>
      </c>
      <c r="E810" s="9" t="s">
        <v>36</v>
      </c>
      <c r="F810" s="9">
        <v>12.412272377584999</v>
      </c>
      <c r="G810" s="9">
        <v>12.1222696181775</v>
      </c>
      <c r="H810" s="9">
        <v>12.487984559738599</v>
      </c>
      <c r="I810" s="9">
        <v>12.6255199945793</v>
      </c>
      <c r="J810" s="9">
        <v>12.9234393708127</v>
      </c>
      <c r="K810" s="9">
        <v>13.1937807854078</v>
      </c>
      <c r="L810" s="9">
        <v>13.4998461754003</v>
      </c>
      <c r="M810" s="9">
        <v>13.8159358144507</v>
      </c>
      <c r="N810" s="9">
        <v>14.154717048876501</v>
      </c>
      <c r="O810" s="9">
        <v>14.888946600153499</v>
      </c>
      <c r="P810" s="9">
        <v>15.351661311683401</v>
      </c>
      <c r="Q810" s="9">
        <v>15.698322155564901</v>
      </c>
      <c r="R810" s="9">
        <v>16.225106622075</v>
      </c>
      <c r="S810" s="9">
        <v>16.6536270489133</v>
      </c>
      <c r="T810" s="9">
        <v>17.111819866637099</v>
      </c>
      <c r="U810" s="9">
        <v>17.616979120791399</v>
      </c>
      <c r="V810" s="9">
        <v>18.056189119316699</v>
      </c>
      <c r="W810" s="9">
        <v>18.531154732270601</v>
      </c>
      <c r="X810" s="9">
        <v>19.070763743138201</v>
      </c>
      <c r="Y810" s="9">
        <v>19.547221907222401</v>
      </c>
      <c r="Z810" s="9">
        <v>19.999655911813701</v>
      </c>
      <c r="AA810" s="9">
        <v>20.4655187360867</v>
      </c>
      <c r="AB810" s="9">
        <v>21.138648812089599</v>
      </c>
      <c r="AC810" s="9">
        <v>21.6604420025634</v>
      </c>
      <c r="AD810" s="9">
        <v>22.118918473465602</v>
      </c>
      <c r="AE810" s="9">
        <v>22.565992402079399</v>
      </c>
      <c r="AF810" s="9">
        <v>23.040220155004199</v>
      </c>
      <c r="AG810" s="9">
        <v>23.505874221116098</v>
      </c>
      <c r="AH810" s="9">
        <v>23.5161581419359</v>
      </c>
      <c r="AI810" s="9">
        <v>23.392262257388602</v>
      </c>
      <c r="AJ810" s="9">
        <v>23.2547873078463</v>
      </c>
      <c r="AK810" s="9">
        <v>23.070994965357301</v>
      </c>
    </row>
    <row r="811" spans="1:37" s="9" customFormat="1" x14ac:dyDescent="0.3">
      <c r="A811" s="13" t="str">
        <f t="shared" si="13"/>
        <v>SDGbaseTRA_UrbBAU_v6_3QVAXabevt</v>
      </c>
      <c r="B811" s="37" t="s">
        <v>220</v>
      </c>
      <c r="C811" s="8" t="s">
        <v>294</v>
      </c>
      <c r="D811" s="10" t="s">
        <v>211</v>
      </c>
      <c r="E811" s="9" t="s">
        <v>37</v>
      </c>
      <c r="F811" s="9">
        <v>40.844922309108298</v>
      </c>
      <c r="G811" s="9">
        <v>40.229907770720303</v>
      </c>
      <c r="H811" s="9">
        <v>42.253728983164599</v>
      </c>
      <c r="I811" s="9">
        <v>42.726629701812598</v>
      </c>
      <c r="J811" s="9">
        <v>43.959834580174402</v>
      </c>
      <c r="K811" s="9">
        <v>45.182479368564501</v>
      </c>
      <c r="L811" s="9">
        <v>46.524009523064699</v>
      </c>
      <c r="M811" s="9">
        <v>47.931241230292599</v>
      </c>
      <c r="N811" s="9">
        <v>49.392573549379101</v>
      </c>
      <c r="O811" s="9">
        <v>53.251044770792497</v>
      </c>
      <c r="P811" s="9">
        <v>55.407918452148898</v>
      </c>
      <c r="Q811" s="9">
        <v>56.951661215054997</v>
      </c>
      <c r="R811" s="9">
        <v>59.264068560705702</v>
      </c>
      <c r="S811" s="9">
        <v>61.141735590515403</v>
      </c>
      <c r="T811" s="9">
        <v>63.1943368628895</v>
      </c>
      <c r="U811" s="9">
        <v>65.387413538167607</v>
      </c>
      <c r="V811" s="9">
        <v>67.216210540430097</v>
      </c>
      <c r="W811" s="9">
        <v>69.323105763083603</v>
      </c>
      <c r="X811" s="9">
        <v>71.674979716950304</v>
      </c>
      <c r="Y811" s="9">
        <v>73.626188941404294</v>
      </c>
      <c r="Z811" s="9">
        <v>75.452078232933204</v>
      </c>
      <c r="AA811" s="9">
        <v>77.428570813770605</v>
      </c>
      <c r="AB811" s="9">
        <v>80.769380677727796</v>
      </c>
      <c r="AC811" s="9">
        <v>83.400976628900295</v>
      </c>
      <c r="AD811" s="9">
        <v>85.509522639685201</v>
      </c>
      <c r="AE811" s="9">
        <v>87.447698554997601</v>
      </c>
      <c r="AF811" s="9">
        <v>89.4687555892734</v>
      </c>
      <c r="AG811" s="9">
        <v>91.469759614484403</v>
      </c>
      <c r="AH811" s="9">
        <v>92.090813996496706</v>
      </c>
      <c r="AI811" s="9">
        <v>91.767303982906</v>
      </c>
      <c r="AJ811" s="9">
        <v>91.339545298231798</v>
      </c>
      <c r="AK811" s="9">
        <v>90.683461413700002</v>
      </c>
    </row>
    <row r="812" spans="1:37" s="9" customFormat="1" x14ac:dyDescent="0.3">
      <c r="A812" s="13" t="str">
        <f t="shared" si="13"/>
        <v>SDGbaseTRA_UrbBAU_v6_3QVAXatext</v>
      </c>
      <c r="B812" s="37" t="s">
        <v>220</v>
      </c>
      <c r="C812" s="8" t="s">
        <v>294</v>
      </c>
      <c r="D812" s="10" t="s">
        <v>211</v>
      </c>
      <c r="E812" s="9" t="s">
        <v>38</v>
      </c>
      <c r="F812" s="9">
        <v>6.5666925740870496</v>
      </c>
      <c r="G812" s="9">
        <v>6.0727248570271399</v>
      </c>
      <c r="H812" s="9">
        <v>6.2426030016410303</v>
      </c>
      <c r="I812" s="9">
        <v>6.2959627785332204</v>
      </c>
      <c r="J812" s="9">
        <v>6.43911724112216</v>
      </c>
      <c r="K812" s="9">
        <v>6.5828474709086402</v>
      </c>
      <c r="L812" s="9">
        <v>6.7465013243137504</v>
      </c>
      <c r="M812" s="9">
        <v>6.9279670173076804</v>
      </c>
      <c r="N812" s="9">
        <v>7.1205392007216703</v>
      </c>
      <c r="O812" s="9">
        <v>7.5139654070049504</v>
      </c>
      <c r="P812" s="9">
        <v>7.7631690350170901</v>
      </c>
      <c r="Q812" s="9">
        <v>7.9580811307444801</v>
      </c>
      <c r="R812" s="9">
        <v>8.22282693506207</v>
      </c>
      <c r="S812" s="9">
        <v>8.4523899281039903</v>
      </c>
      <c r="T812" s="9">
        <v>8.6980908793395493</v>
      </c>
      <c r="U812" s="9">
        <v>8.9689988701023893</v>
      </c>
      <c r="V812" s="9">
        <v>9.2288138963880293</v>
      </c>
      <c r="W812" s="9">
        <v>9.5256950544870005</v>
      </c>
      <c r="X812" s="9">
        <v>9.8552857974197892</v>
      </c>
      <c r="Y812" s="9">
        <v>10.138907062508</v>
      </c>
      <c r="Z812" s="9">
        <v>10.4123900892563</v>
      </c>
      <c r="AA812" s="9">
        <v>10.686500431784999</v>
      </c>
      <c r="AB812" s="9">
        <v>11.0511089791729</v>
      </c>
      <c r="AC812" s="9">
        <v>11.3514761953896</v>
      </c>
      <c r="AD812" s="9">
        <v>11.628846525772101</v>
      </c>
      <c r="AE812" s="9">
        <v>11.9126887139382</v>
      </c>
      <c r="AF812" s="9">
        <v>12.2237993435613</v>
      </c>
      <c r="AG812" s="9">
        <v>12.5571747506918</v>
      </c>
      <c r="AH812" s="9">
        <v>12.636762712468</v>
      </c>
      <c r="AI812" s="9">
        <v>12.620751997047501</v>
      </c>
      <c r="AJ812" s="9">
        <v>12.5864106322234</v>
      </c>
      <c r="AK812" s="9">
        <v>12.5211395320551</v>
      </c>
    </row>
    <row r="813" spans="1:37" s="9" customFormat="1" x14ac:dyDescent="0.3">
      <c r="A813" s="13" t="str">
        <f t="shared" si="13"/>
        <v>SDGbaseTRA_UrbBAU_v6_3QVAXaclth</v>
      </c>
      <c r="B813" s="37" t="s">
        <v>220</v>
      </c>
      <c r="C813" s="8" t="s">
        <v>294</v>
      </c>
      <c r="D813" s="10" t="s">
        <v>211</v>
      </c>
      <c r="E813" s="9" t="s">
        <v>39</v>
      </c>
      <c r="F813" s="9">
        <v>6.7607644976156296</v>
      </c>
      <c r="G813" s="9">
        <v>6.1992673512807102</v>
      </c>
      <c r="H813" s="9">
        <v>6.3770876489845696</v>
      </c>
      <c r="I813" s="9">
        <v>6.4504053993564101</v>
      </c>
      <c r="J813" s="9">
        <v>6.6209460024534197</v>
      </c>
      <c r="K813" s="9">
        <v>6.7480122697637004</v>
      </c>
      <c r="L813" s="9">
        <v>6.8916911310300204</v>
      </c>
      <c r="M813" s="9">
        <v>7.0381475929512298</v>
      </c>
      <c r="N813" s="9">
        <v>7.2021939794905601</v>
      </c>
      <c r="O813" s="9">
        <v>7.51387458767414</v>
      </c>
      <c r="P813" s="9">
        <v>7.7238203005889199</v>
      </c>
      <c r="Q813" s="9">
        <v>7.88770502062658</v>
      </c>
      <c r="R813" s="9">
        <v>8.1636933559511</v>
      </c>
      <c r="S813" s="9">
        <v>8.3690001189186205</v>
      </c>
      <c r="T813" s="9">
        <v>8.5884136514916491</v>
      </c>
      <c r="U813" s="9">
        <v>8.8396773577089096</v>
      </c>
      <c r="V813" s="9">
        <v>9.0611978347921802</v>
      </c>
      <c r="W813" s="9">
        <v>9.3087210928996207</v>
      </c>
      <c r="X813" s="9">
        <v>9.5770490155150707</v>
      </c>
      <c r="Y813" s="9">
        <v>9.82141666614001</v>
      </c>
      <c r="Z813" s="9">
        <v>10.056712525201601</v>
      </c>
      <c r="AA813" s="9">
        <v>10.292191539847</v>
      </c>
      <c r="AB813" s="9">
        <v>10.630328861192799</v>
      </c>
      <c r="AC813" s="9">
        <v>10.897842683618</v>
      </c>
      <c r="AD813" s="9">
        <v>11.1315883573014</v>
      </c>
      <c r="AE813" s="9">
        <v>11.364478558999499</v>
      </c>
      <c r="AF813" s="9">
        <v>11.616604269859801</v>
      </c>
      <c r="AG813" s="9">
        <v>11.8829767637468</v>
      </c>
      <c r="AH813" s="9">
        <v>11.967903490729</v>
      </c>
      <c r="AI813" s="9">
        <v>12.0027053748107</v>
      </c>
      <c r="AJ813" s="9">
        <v>12.0155417963829</v>
      </c>
      <c r="AK813" s="9">
        <v>11.994516009695401</v>
      </c>
    </row>
    <row r="814" spans="1:37" s="9" customFormat="1" x14ac:dyDescent="0.3">
      <c r="A814" s="13" t="str">
        <f t="shared" si="13"/>
        <v>SDGbaseTRA_UrbBAU_v6_3QVAXaleat</v>
      </c>
      <c r="B814" s="37" t="s">
        <v>220</v>
      </c>
      <c r="C814" s="8" t="s">
        <v>294</v>
      </c>
      <c r="D814" s="10" t="s">
        <v>211</v>
      </c>
      <c r="E814" s="9" t="s">
        <v>40</v>
      </c>
      <c r="F814" s="9">
        <v>2.4496072471007602</v>
      </c>
      <c r="G814" s="9">
        <v>2.4356662893720098</v>
      </c>
      <c r="H814" s="9">
        <v>2.5589144623028601</v>
      </c>
      <c r="I814" s="9">
        <v>2.6079761478505001</v>
      </c>
      <c r="J814" s="9">
        <v>2.6628487786957602</v>
      </c>
      <c r="K814" s="9">
        <v>2.7303458147405202</v>
      </c>
      <c r="L814" s="9">
        <v>2.8166181412293301</v>
      </c>
      <c r="M814" s="9">
        <v>2.91919258835485</v>
      </c>
      <c r="N814" s="9">
        <v>3.03074096256156</v>
      </c>
      <c r="O814" s="9">
        <v>3.2847428451512299</v>
      </c>
      <c r="P814" s="9">
        <v>3.4921846530880698</v>
      </c>
      <c r="Q814" s="9">
        <v>3.6632594770857301</v>
      </c>
      <c r="R814" s="9">
        <v>3.8229409171781801</v>
      </c>
      <c r="S814" s="9">
        <v>3.9687193200261399</v>
      </c>
      <c r="T814" s="9">
        <v>4.1189596358172897</v>
      </c>
      <c r="U814" s="9">
        <v>4.2890078045313196</v>
      </c>
      <c r="V814" s="9">
        <v>4.4328014271064697</v>
      </c>
      <c r="W814" s="9">
        <v>4.5888386564682397</v>
      </c>
      <c r="X814" s="9">
        <v>4.7607722914639901</v>
      </c>
      <c r="Y814" s="9">
        <v>4.9004705257264201</v>
      </c>
      <c r="Z814" s="9">
        <v>5.02662399698192</v>
      </c>
      <c r="AA814" s="9">
        <v>5.1613628617888301</v>
      </c>
      <c r="AB814" s="9">
        <v>5.3588777132735803</v>
      </c>
      <c r="AC814" s="9">
        <v>5.5432483514873603</v>
      </c>
      <c r="AD814" s="9">
        <v>5.7124800639421096</v>
      </c>
      <c r="AE814" s="9">
        <v>5.8725052325140101</v>
      </c>
      <c r="AF814" s="9">
        <v>6.0318969511516896</v>
      </c>
      <c r="AG814" s="9">
        <v>6.1797416592593404</v>
      </c>
      <c r="AH814" s="9">
        <v>6.0753224447420697</v>
      </c>
      <c r="AI814" s="9">
        <v>5.9125893148447304</v>
      </c>
      <c r="AJ814" s="9">
        <v>5.7751576858763496</v>
      </c>
      <c r="AK814" s="9">
        <v>5.6326476414384903</v>
      </c>
    </row>
    <row r="815" spans="1:37" s="9" customFormat="1" x14ac:dyDescent="0.3">
      <c r="A815" s="13" t="str">
        <f t="shared" si="13"/>
        <v>SDGbaseTRA_UrbBAU_v6_3QVAXafoot</v>
      </c>
      <c r="B815" s="37" t="s">
        <v>220</v>
      </c>
      <c r="C815" s="8" t="s">
        <v>294</v>
      </c>
      <c r="D815" s="10" t="s">
        <v>211</v>
      </c>
      <c r="E815" s="9" t="s">
        <v>41</v>
      </c>
      <c r="F815" s="9">
        <v>1.91455609444022</v>
      </c>
      <c r="G815" s="9">
        <v>1.8192280113247301</v>
      </c>
      <c r="H815" s="9">
        <v>1.8701531487471399</v>
      </c>
      <c r="I815" s="9">
        <v>1.8963288667932101</v>
      </c>
      <c r="J815" s="9">
        <v>1.9439803308233099</v>
      </c>
      <c r="K815" s="9">
        <v>1.9833346956571001</v>
      </c>
      <c r="L815" s="9">
        <v>2.0286164704980401</v>
      </c>
      <c r="M815" s="9">
        <v>2.0743284275189802</v>
      </c>
      <c r="N815" s="9">
        <v>2.12410300536654</v>
      </c>
      <c r="O815" s="9">
        <v>2.2264179619720501</v>
      </c>
      <c r="P815" s="9">
        <v>2.29645508913827</v>
      </c>
      <c r="Q815" s="9">
        <v>2.3498282753109598</v>
      </c>
      <c r="R815" s="9">
        <v>2.4239106824852001</v>
      </c>
      <c r="S815" s="9">
        <v>2.4849048961086102</v>
      </c>
      <c r="T815" s="9">
        <v>2.5493891378828799</v>
      </c>
      <c r="U815" s="9">
        <v>2.6195233434554499</v>
      </c>
      <c r="V815" s="9">
        <v>2.6832171506732401</v>
      </c>
      <c r="W815" s="9">
        <v>2.7553794887960001</v>
      </c>
      <c r="X815" s="9">
        <v>2.8354556129916602</v>
      </c>
      <c r="Y815" s="9">
        <v>2.90859704645248</v>
      </c>
      <c r="Z815" s="9">
        <v>2.9772273954989101</v>
      </c>
      <c r="AA815" s="9">
        <v>3.0461441517324701</v>
      </c>
      <c r="AB815" s="9">
        <v>3.1528485684535399</v>
      </c>
      <c r="AC815" s="9">
        <v>3.2421340789653499</v>
      </c>
      <c r="AD815" s="9">
        <v>3.32088985027322</v>
      </c>
      <c r="AE815" s="9">
        <v>3.3978510306966401</v>
      </c>
      <c r="AF815" s="9">
        <v>3.4799685973843699</v>
      </c>
      <c r="AG815" s="9">
        <v>3.5543111139546899</v>
      </c>
      <c r="AH815" s="9">
        <v>3.5730437455353901</v>
      </c>
      <c r="AI815" s="9">
        <v>3.5776670397248802</v>
      </c>
      <c r="AJ815" s="9">
        <v>3.5778604961020002</v>
      </c>
      <c r="AK815" s="9">
        <v>3.5690761158572299</v>
      </c>
    </row>
    <row r="816" spans="1:37" s="9" customFormat="1" x14ac:dyDescent="0.3">
      <c r="A816" s="13" t="str">
        <f t="shared" si="13"/>
        <v>SDGbaseTRA_UrbBAU_v6_3QVAXawood</v>
      </c>
      <c r="B816" s="37" t="s">
        <v>220</v>
      </c>
      <c r="C816" s="8" t="s">
        <v>294</v>
      </c>
      <c r="D816" s="10" t="s">
        <v>211</v>
      </c>
      <c r="E816" s="9" t="s">
        <v>42</v>
      </c>
      <c r="F816" s="9">
        <v>23.692612523457498</v>
      </c>
      <c r="G816" s="9">
        <v>22.014406097366599</v>
      </c>
      <c r="H816" s="9">
        <v>22.742156832259301</v>
      </c>
      <c r="I816" s="9">
        <v>23.262667013729299</v>
      </c>
      <c r="J816" s="9">
        <v>23.738284982653798</v>
      </c>
      <c r="K816" s="9">
        <v>24.2258882239618</v>
      </c>
      <c r="L816" s="9">
        <v>24.784040274866602</v>
      </c>
      <c r="M816" s="9">
        <v>25.391290082702302</v>
      </c>
      <c r="N816" s="9">
        <v>26.0350000938306</v>
      </c>
      <c r="O816" s="9">
        <v>27.033807376267799</v>
      </c>
      <c r="P816" s="9">
        <v>27.782299211917199</v>
      </c>
      <c r="Q816" s="9">
        <v>28.453658822713301</v>
      </c>
      <c r="R816" s="9">
        <v>29.1496819127109</v>
      </c>
      <c r="S816" s="9">
        <v>29.929592753027698</v>
      </c>
      <c r="T816" s="9">
        <v>30.773034524473498</v>
      </c>
      <c r="U816" s="9">
        <v>31.718833379166799</v>
      </c>
      <c r="V816" s="9">
        <v>32.616618674244997</v>
      </c>
      <c r="W816" s="9">
        <v>33.586648398427599</v>
      </c>
      <c r="X816" s="9">
        <v>34.656774244157297</v>
      </c>
      <c r="Y816" s="9">
        <v>35.633947225621696</v>
      </c>
      <c r="Z816" s="9">
        <v>36.594422969581402</v>
      </c>
      <c r="AA816" s="9">
        <v>37.5682512249073</v>
      </c>
      <c r="AB816" s="9">
        <v>38.637927138746697</v>
      </c>
      <c r="AC816" s="9">
        <v>39.543656886214201</v>
      </c>
      <c r="AD816" s="9">
        <v>40.4334105875228</v>
      </c>
      <c r="AE816" s="9">
        <v>41.351052093793399</v>
      </c>
      <c r="AF816" s="9">
        <v>42.334817602142202</v>
      </c>
      <c r="AG816" s="9">
        <v>43.3079900664615</v>
      </c>
      <c r="AH816" s="9">
        <v>43.269419914074803</v>
      </c>
      <c r="AI816" s="9">
        <v>42.945972950367697</v>
      </c>
      <c r="AJ816" s="9">
        <v>42.659667339152399</v>
      </c>
      <c r="AK816" s="9">
        <v>42.314284751090803</v>
      </c>
    </row>
    <row r="817" spans="1:37" s="9" customFormat="1" x14ac:dyDescent="0.3">
      <c r="A817" s="13" t="str">
        <f t="shared" si="13"/>
        <v>SDGbaseTRA_UrbBAU_v6_3QVAXapapr</v>
      </c>
      <c r="B817" s="37" t="s">
        <v>220</v>
      </c>
      <c r="C817" s="8" t="s">
        <v>294</v>
      </c>
      <c r="D817" s="10" t="s">
        <v>211</v>
      </c>
      <c r="E817" s="9" t="s">
        <v>43</v>
      </c>
      <c r="F817" s="9">
        <v>24.019985549556601</v>
      </c>
      <c r="G817" s="9">
        <v>22.719452816091799</v>
      </c>
      <c r="H817" s="9">
        <v>23.572283300406401</v>
      </c>
      <c r="I817" s="9">
        <v>24.026622586918201</v>
      </c>
      <c r="J817" s="9">
        <v>24.5064840825594</v>
      </c>
      <c r="K817" s="9">
        <v>25.094328441963501</v>
      </c>
      <c r="L817" s="9">
        <v>25.680096245051601</v>
      </c>
      <c r="M817" s="9">
        <v>26.124651647183502</v>
      </c>
      <c r="N817" s="9">
        <v>26.796331075814098</v>
      </c>
      <c r="O817" s="9">
        <v>27.897420898051202</v>
      </c>
      <c r="P817" s="9">
        <v>28.682881903453598</v>
      </c>
      <c r="Q817" s="9">
        <v>29.3907898481499</v>
      </c>
      <c r="R817" s="9">
        <v>30.669838747477101</v>
      </c>
      <c r="S817" s="9">
        <v>31.501243066897899</v>
      </c>
      <c r="T817" s="9">
        <v>32.4047741402063</v>
      </c>
      <c r="U817" s="9">
        <v>33.429150592583497</v>
      </c>
      <c r="V817" s="9">
        <v>34.366369310967599</v>
      </c>
      <c r="W817" s="9">
        <v>35.384138347334797</v>
      </c>
      <c r="X817" s="9">
        <v>36.497676832377998</v>
      </c>
      <c r="Y817" s="9">
        <v>37.511080724442799</v>
      </c>
      <c r="Z817" s="9">
        <v>38.5098409177874</v>
      </c>
      <c r="AA817" s="9">
        <v>39.541468157818798</v>
      </c>
      <c r="AB817" s="9">
        <v>40.704648813107603</v>
      </c>
      <c r="AC817" s="9">
        <v>41.667456352282002</v>
      </c>
      <c r="AD817" s="9">
        <v>42.568788953890603</v>
      </c>
      <c r="AE817" s="9">
        <v>43.4819047310163</v>
      </c>
      <c r="AF817" s="9">
        <v>44.444419907634298</v>
      </c>
      <c r="AG817" s="9">
        <v>45.397149531591097</v>
      </c>
      <c r="AH817" s="9">
        <v>45.365276423163799</v>
      </c>
      <c r="AI817" s="9">
        <v>45.056650832204397</v>
      </c>
      <c r="AJ817" s="9">
        <v>44.754217975030699</v>
      </c>
      <c r="AK817" s="9">
        <v>44.386942526565903</v>
      </c>
    </row>
    <row r="818" spans="1:37" s="9" customFormat="1" x14ac:dyDescent="0.3">
      <c r="A818" s="13" t="str">
        <f t="shared" si="13"/>
        <v>SDGbaseTRA_UrbBAU_v6_3QVAXaprnt</v>
      </c>
      <c r="B818" s="37" t="s">
        <v>220</v>
      </c>
      <c r="C818" s="8" t="s">
        <v>294</v>
      </c>
      <c r="D818" s="10" t="s">
        <v>211</v>
      </c>
      <c r="E818" s="9" t="s">
        <v>44</v>
      </c>
      <c r="F818" s="9">
        <v>16.778093477192201</v>
      </c>
      <c r="G818" s="9">
        <v>15.5833539946212</v>
      </c>
      <c r="H818" s="9">
        <v>16.101990615498099</v>
      </c>
      <c r="I818" s="9">
        <v>16.3946154298308</v>
      </c>
      <c r="J818" s="9">
        <v>16.715457322109199</v>
      </c>
      <c r="K818" s="9">
        <v>17.0642757813755</v>
      </c>
      <c r="L818" s="9">
        <v>17.461035127262502</v>
      </c>
      <c r="M818" s="9">
        <v>17.894380084430601</v>
      </c>
      <c r="N818" s="9">
        <v>18.374142834828099</v>
      </c>
      <c r="O818" s="9">
        <v>18.8127077769016</v>
      </c>
      <c r="P818" s="9">
        <v>19.325047614682099</v>
      </c>
      <c r="Q818" s="9">
        <v>19.862642203920899</v>
      </c>
      <c r="R818" s="9">
        <v>20.566887030153001</v>
      </c>
      <c r="S818" s="9">
        <v>21.1890156206365</v>
      </c>
      <c r="T818" s="9">
        <v>21.860239420717601</v>
      </c>
      <c r="U818" s="9">
        <v>22.618503193358901</v>
      </c>
      <c r="V818" s="9">
        <v>23.3608341651891</v>
      </c>
      <c r="W818" s="9">
        <v>24.152290858434501</v>
      </c>
      <c r="X818" s="9">
        <v>24.9921500027788</v>
      </c>
      <c r="Y818" s="9">
        <v>25.795244611341399</v>
      </c>
      <c r="Z818" s="9">
        <v>26.603727495149201</v>
      </c>
      <c r="AA818" s="9">
        <v>27.418905206020199</v>
      </c>
      <c r="AB818" s="9">
        <v>28.186455528786801</v>
      </c>
      <c r="AC818" s="9">
        <v>28.905938403198199</v>
      </c>
      <c r="AD818" s="9">
        <v>29.650213738941599</v>
      </c>
      <c r="AE818" s="9">
        <v>30.4297938929042</v>
      </c>
      <c r="AF818" s="9">
        <v>31.255620392932201</v>
      </c>
      <c r="AG818" s="9">
        <v>32.0805694651579</v>
      </c>
      <c r="AH818" s="9">
        <v>32.097137510494598</v>
      </c>
      <c r="AI818" s="9">
        <v>31.9851257473806</v>
      </c>
      <c r="AJ818" s="9">
        <v>31.8755200123266</v>
      </c>
      <c r="AK818" s="9">
        <v>31.721274106356098</v>
      </c>
    </row>
    <row r="819" spans="1:37" s="9" customFormat="1" x14ac:dyDescent="0.3">
      <c r="A819" s="13" t="str">
        <f t="shared" si="13"/>
        <v>SDGbaseTRA_UrbBAU_v6_3QVAXapetr</v>
      </c>
      <c r="B819" s="37" t="s">
        <v>220</v>
      </c>
      <c r="C819" s="8" t="s">
        <v>294</v>
      </c>
      <c r="D819" s="10" t="s">
        <v>211</v>
      </c>
      <c r="E819" s="9" t="s">
        <v>45</v>
      </c>
      <c r="F819" s="9">
        <v>46.318025213526298</v>
      </c>
      <c r="G819" s="9">
        <v>28.848450924973299</v>
      </c>
      <c r="H819" s="9">
        <v>33.275968265627696</v>
      </c>
      <c r="I819" s="9">
        <v>38.351556836782699</v>
      </c>
      <c r="J819" s="9">
        <v>38.351556836782699</v>
      </c>
      <c r="K819" s="9">
        <v>38.351556836782699</v>
      </c>
      <c r="L819" s="9">
        <v>38.351556836782599</v>
      </c>
      <c r="M819" s="9">
        <v>38.351556836782599</v>
      </c>
      <c r="N819" s="9">
        <v>38.303454567369997</v>
      </c>
      <c r="O819" s="9">
        <v>16.662512473529599</v>
      </c>
      <c r="P819" s="9">
        <v>10.6532504331875</v>
      </c>
      <c r="Q819" s="9">
        <v>10.5650131110137</v>
      </c>
      <c r="R819" s="9">
        <v>10.5650131110137</v>
      </c>
      <c r="S819" s="9">
        <v>10.5650131110137</v>
      </c>
      <c r="T819" s="9">
        <v>10.5650131110137</v>
      </c>
      <c r="U819" s="9">
        <v>10.5650131110137</v>
      </c>
      <c r="V819" s="9">
        <v>10.5200007734298</v>
      </c>
      <c r="W819" s="9">
        <v>10.5200007734298</v>
      </c>
      <c r="X819" s="9">
        <v>10.5678781396572</v>
      </c>
      <c r="Y819" s="9">
        <v>10.5007884319573</v>
      </c>
      <c r="Z819" s="9">
        <v>10.4336987242575</v>
      </c>
      <c r="AA819" s="9">
        <v>10.3666090165576</v>
      </c>
      <c r="AB819" s="9">
        <v>9.44850015423307</v>
      </c>
      <c r="AC819" s="9">
        <v>8.5303912919085398</v>
      </c>
      <c r="AD819" s="9">
        <v>7.6122824295840097</v>
      </c>
      <c r="AE819" s="9">
        <v>6.6941735672594804</v>
      </c>
      <c r="AF819" s="9">
        <v>5.7760647049349503</v>
      </c>
      <c r="AG819" s="9">
        <v>4.8182789468580003</v>
      </c>
      <c r="AH819" s="9">
        <v>3.8604931887810601</v>
      </c>
      <c r="AI819" s="9">
        <v>2.9027074307041101</v>
      </c>
      <c r="AJ819" s="9">
        <v>1.9449216726271701</v>
      </c>
      <c r="AK819" s="9">
        <v>0.98713591455021799</v>
      </c>
    </row>
    <row r="820" spans="1:37" s="9" customFormat="1" x14ac:dyDescent="0.3">
      <c r="A820" s="13" t="str">
        <f t="shared" si="13"/>
        <v>SDGbaseTRA_UrbBAU_v6_3QVAXahydr</v>
      </c>
      <c r="B820" s="37" t="s">
        <v>220</v>
      </c>
      <c r="C820" s="8" t="s">
        <v>294</v>
      </c>
      <c r="D820" s="10" t="s">
        <v>211</v>
      </c>
      <c r="E820" s="9" t="s">
        <v>46</v>
      </c>
      <c r="F820" s="9">
        <v>0.12086732559633399</v>
      </c>
      <c r="G820" s="9">
        <v>0.12737916629064</v>
      </c>
      <c r="H820" s="9">
        <v>0.308611869520447</v>
      </c>
      <c r="I820" s="9">
        <v>0.72146791115013598</v>
      </c>
      <c r="J820" s="9">
        <v>0.72146791115013598</v>
      </c>
      <c r="K820" s="9">
        <v>0.72146791115013598</v>
      </c>
      <c r="L820" s="9">
        <v>0.72146791115013598</v>
      </c>
      <c r="M820" s="9">
        <v>0.72146791115013498</v>
      </c>
      <c r="N820" s="9">
        <v>0.72146791115013498</v>
      </c>
      <c r="O820" s="9">
        <v>0.72146791115013498</v>
      </c>
      <c r="P820" s="9">
        <v>0.72146791115013498</v>
      </c>
      <c r="Q820" s="9">
        <v>0.72146791115013498</v>
      </c>
      <c r="R820" s="9">
        <v>0.72146791115013498</v>
      </c>
      <c r="S820" s="9">
        <v>0.72146791115013498</v>
      </c>
      <c r="T820" s="9">
        <v>0.72146791115013498</v>
      </c>
      <c r="U820" s="9">
        <v>0.72146791115013498</v>
      </c>
      <c r="V820" s="9">
        <v>0.72146791115013498</v>
      </c>
      <c r="W820" s="9">
        <v>0.72146791115013498</v>
      </c>
      <c r="X820" s="9">
        <v>2.3672550692003602</v>
      </c>
      <c r="Y820" s="9">
        <v>3.5699094769238302</v>
      </c>
      <c r="Z820" s="9">
        <v>4.77256388464731</v>
      </c>
      <c r="AA820" s="9">
        <v>5.9752182923707897</v>
      </c>
      <c r="AB820" s="9">
        <v>6.4639574737824503</v>
      </c>
      <c r="AC820" s="9">
        <v>6.9526966551941198</v>
      </c>
      <c r="AD820" s="9">
        <v>7.4414358366057796</v>
      </c>
      <c r="AE820" s="9">
        <v>7.9301750180174402</v>
      </c>
      <c r="AF820" s="9">
        <v>8.4189141994291106</v>
      </c>
      <c r="AG820" s="9">
        <v>9.4863735894551606</v>
      </c>
      <c r="AH820" s="9">
        <v>10.5538329794812</v>
      </c>
      <c r="AI820" s="9">
        <v>11.6212923695073</v>
      </c>
      <c r="AJ820" s="9">
        <v>12.6887517595333</v>
      </c>
      <c r="AK820" s="9">
        <v>13.7562111495593</v>
      </c>
    </row>
    <row r="821" spans="1:37" s="9" customFormat="1" x14ac:dyDescent="0.3">
      <c r="A821" s="13" t="str">
        <f t="shared" si="13"/>
        <v>SDGbaseTRA_UrbBAU_v6_3QVAXaammo</v>
      </c>
      <c r="B821" s="37" t="s">
        <v>220</v>
      </c>
      <c r="C821" s="8" t="s">
        <v>294</v>
      </c>
      <c r="D821" s="10" t="s">
        <v>211</v>
      </c>
      <c r="E821" s="9" t="s">
        <v>47</v>
      </c>
      <c r="F821" s="9">
        <v>2.4857265311443801</v>
      </c>
      <c r="G821" s="9">
        <v>2.3435473120329098</v>
      </c>
      <c r="H821" s="9">
        <v>2.3471509783778002</v>
      </c>
      <c r="I821" s="9">
        <v>2.3794954285807899</v>
      </c>
      <c r="J821" s="9">
        <v>2.4036018198053499</v>
      </c>
      <c r="K821" s="9">
        <v>2.4267494395326499</v>
      </c>
      <c r="L821" s="9">
        <v>2.4550839223205498</v>
      </c>
      <c r="M821" s="9">
        <v>2.4921161297669601</v>
      </c>
      <c r="N821" s="9">
        <v>2.5262696607229098</v>
      </c>
      <c r="O821" s="9">
        <v>2.51370305234716</v>
      </c>
      <c r="P821" s="9">
        <v>2.5300523199559901</v>
      </c>
      <c r="Q821" s="9">
        <v>2.5606133347176301</v>
      </c>
      <c r="R821" s="9">
        <v>2.6024387252211199</v>
      </c>
      <c r="S821" s="9">
        <v>2.6455259415987999</v>
      </c>
      <c r="T821" s="9">
        <v>2.6918444806053898</v>
      </c>
      <c r="U821" s="9">
        <v>2.7457097303653302</v>
      </c>
      <c r="V821" s="9">
        <v>2.8022322080853699</v>
      </c>
      <c r="W821" s="9">
        <v>2.8639709717029</v>
      </c>
      <c r="X821" s="9">
        <v>2.92813986630498</v>
      </c>
      <c r="Y821" s="9">
        <v>2.9837256462247201</v>
      </c>
      <c r="Z821" s="9">
        <v>3.0328476853761002</v>
      </c>
      <c r="AA821" s="9">
        <v>3.0639758126436001</v>
      </c>
      <c r="AB821" s="9">
        <v>2.9731929444618399</v>
      </c>
      <c r="AC821" s="9">
        <v>2.8874662243558999</v>
      </c>
      <c r="AD821" s="9">
        <v>2.82534857902577</v>
      </c>
      <c r="AE821" s="9">
        <v>2.77984030967944</v>
      </c>
      <c r="AF821" s="9">
        <v>2.7468211492901902</v>
      </c>
      <c r="AG821" s="9">
        <v>2.7117544729512701</v>
      </c>
      <c r="AH821" s="9">
        <v>2.6011157622840102</v>
      </c>
      <c r="AI821" s="9">
        <v>2.4864966089440101</v>
      </c>
      <c r="AJ821" s="9">
        <v>2.38363252926866</v>
      </c>
      <c r="AK821" s="9">
        <v>2.2893057055355102</v>
      </c>
    </row>
    <row r="822" spans="1:37" s="9" customFormat="1" x14ac:dyDescent="0.3">
      <c r="A822" s="13" t="str">
        <f t="shared" si="13"/>
        <v>SDGbaseTRA_UrbBAU_v6_3QVAXabchm</v>
      </c>
      <c r="B822" s="37" t="s">
        <v>220</v>
      </c>
      <c r="C822" s="8" t="s">
        <v>294</v>
      </c>
      <c r="D822" s="10" t="s">
        <v>211</v>
      </c>
      <c r="E822" s="9" t="s">
        <v>48</v>
      </c>
      <c r="F822" s="9">
        <v>22.3715387803204</v>
      </c>
      <c r="G822" s="9">
        <v>22.371538780281199</v>
      </c>
      <c r="H822" s="9">
        <v>21.767721837615401</v>
      </c>
      <c r="I822" s="9">
        <v>21.797831443105</v>
      </c>
      <c r="J822" s="9">
        <v>21.919880190085401</v>
      </c>
      <c r="K822" s="9">
        <v>21.980559540724599</v>
      </c>
      <c r="L822" s="9">
        <v>22.039248291606299</v>
      </c>
      <c r="M822" s="9">
        <v>22.110963514037401</v>
      </c>
      <c r="N822" s="9">
        <v>22.127125284627699</v>
      </c>
      <c r="O822" s="9">
        <v>22.290207558433099</v>
      </c>
      <c r="P822" s="9">
        <v>22.254703257543301</v>
      </c>
      <c r="Q822" s="9">
        <v>22.216511562321799</v>
      </c>
      <c r="R822" s="9">
        <v>22.292699779722302</v>
      </c>
      <c r="S822" s="9">
        <v>22.393686323169799</v>
      </c>
      <c r="T822" s="9">
        <v>22.497977962616002</v>
      </c>
      <c r="U822" s="9">
        <v>22.608885882380601</v>
      </c>
      <c r="V822" s="9">
        <v>22.661664747628301</v>
      </c>
      <c r="W822" s="9">
        <v>22.795194253898899</v>
      </c>
      <c r="X822" s="9">
        <v>23.018346778043099</v>
      </c>
      <c r="Y822" s="9">
        <v>23.179524474153801</v>
      </c>
      <c r="Z822" s="9">
        <v>23.295860913022999</v>
      </c>
      <c r="AA822" s="9">
        <v>23.034642818801402</v>
      </c>
      <c r="AB822" s="9">
        <v>21.581644231525399</v>
      </c>
      <c r="AC822" s="9">
        <v>19.9195712843396</v>
      </c>
      <c r="AD822" s="9">
        <v>18.360455964901501</v>
      </c>
      <c r="AE822" s="9">
        <v>16.959306055327598</v>
      </c>
      <c r="AF822" s="9">
        <v>15.6946498494286</v>
      </c>
      <c r="AG822" s="9">
        <v>14.494347494654701</v>
      </c>
      <c r="AH822" s="9">
        <v>13.36694355301</v>
      </c>
      <c r="AI822" s="9">
        <v>12.0331275115641</v>
      </c>
      <c r="AJ822" s="9">
        <v>10.7741529251718</v>
      </c>
      <c r="AK822" s="9">
        <v>9.64433049482105</v>
      </c>
    </row>
    <row r="823" spans="1:37" s="9" customFormat="1" x14ac:dyDescent="0.3">
      <c r="A823" s="13" t="str">
        <f t="shared" si="13"/>
        <v>SDGbaseTRA_UrbBAU_v6_3QVAXaochm</v>
      </c>
      <c r="B823" s="37" t="s">
        <v>220</v>
      </c>
      <c r="C823" s="8" t="s">
        <v>294</v>
      </c>
      <c r="D823" s="10" t="s">
        <v>211</v>
      </c>
      <c r="E823" s="9" t="s">
        <v>49</v>
      </c>
      <c r="F823" s="9">
        <v>34.2354180457884</v>
      </c>
      <c r="G823" s="9">
        <v>34.235418045756802</v>
      </c>
      <c r="H823" s="9">
        <v>33.311390170057201</v>
      </c>
      <c r="I823" s="9">
        <v>33.357467238838801</v>
      </c>
      <c r="J823" s="9">
        <v>33.5442398125046</v>
      </c>
      <c r="K823" s="9">
        <v>33.637098106977803</v>
      </c>
      <c r="L823" s="9">
        <v>33.726910164197101</v>
      </c>
      <c r="M823" s="9">
        <v>33.836656777708498</v>
      </c>
      <c r="N823" s="9">
        <v>33.861389317474803</v>
      </c>
      <c r="O823" s="9">
        <v>34.110955959913497</v>
      </c>
      <c r="P823" s="9">
        <v>34.056623327933103</v>
      </c>
      <c r="Q823" s="9">
        <v>33.998178146105097</v>
      </c>
      <c r="R823" s="9">
        <v>34.114769834253401</v>
      </c>
      <c r="S823" s="9">
        <v>34.269310680364903</v>
      </c>
      <c r="T823" s="9">
        <v>34.428909352149802</v>
      </c>
      <c r="U823" s="9">
        <v>34.598632992307799</v>
      </c>
      <c r="V823" s="9">
        <v>34.679401084904597</v>
      </c>
      <c r="W823" s="9">
        <v>34.883742793962497</v>
      </c>
      <c r="X823" s="9">
        <v>35.225235617816701</v>
      </c>
      <c r="Y823" s="9">
        <v>35.471887663534098</v>
      </c>
      <c r="Z823" s="9">
        <v>35.6499186276871</v>
      </c>
      <c r="AA823" s="9">
        <v>35.250173632735198</v>
      </c>
      <c r="AB823" s="9">
        <v>33.026633511340499</v>
      </c>
      <c r="AC823" s="9">
        <v>30.483144539558001</v>
      </c>
      <c r="AD823" s="9">
        <v>28.097212786416499</v>
      </c>
      <c r="AE823" s="9">
        <v>25.953017281129199</v>
      </c>
      <c r="AF823" s="9">
        <v>24.017699629610501</v>
      </c>
      <c r="AG823" s="9">
        <v>22.180863402090399</v>
      </c>
      <c r="AH823" s="9">
        <v>20.455584438147898</v>
      </c>
      <c r="AI823" s="9">
        <v>18.414430710480101</v>
      </c>
      <c r="AJ823" s="9">
        <v>16.4878077053556</v>
      </c>
      <c r="AK823" s="9">
        <v>14.7588277008766</v>
      </c>
    </row>
    <row r="824" spans="1:37" s="9" customFormat="1" x14ac:dyDescent="0.3">
      <c r="A824" s="13" t="str">
        <f t="shared" si="13"/>
        <v>SDGbaseTRA_UrbBAU_v6_3QVAXarubb</v>
      </c>
      <c r="B824" s="37" t="s">
        <v>220</v>
      </c>
      <c r="C824" s="8" t="s">
        <v>294</v>
      </c>
      <c r="D824" s="10" t="s">
        <v>211</v>
      </c>
      <c r="E824" s="9" t="s">
        <v>50</v>
      </c>
      <c r="F824" s="9">
        <v>6.7712521152150096</v>
      </c>
      <c r="G824" s="9">
        <v>6.4019120775933098</v>
      </c>
      <c r="H824" s="9">
        <v>6.6601194584677597</v>
      </c>
      <c r="I824" s="9">
        <v>6.7416027740539501</v>
      </c>
      <c r="J824" s="9">
        <v>6.9040637652790799</v>
      </c>
      <c r="K824" s="9">
        <v>7.0715414214239702</v>
      </c>
      <c r="L824" s="9">
        <v>7.2565475069935204</v>
      </c>
      <c r="M824" s="9">
        <v>7.4497909129973303</v>
      </c>
      <c r="N824" s="9">
        <v>7.6637273766426803</v>
      </c>
      <c r="O824" s="9">
        <v>8.1012978449467692</v>
      </c>
      <c r="P824" s="9">
        <v>8.3904913841014892</v>
      </c>
      <c r="Q824" s="9">
        <v>8.6347748847170998</v>
      </c>
      <c r="R824" s="9">
        <v>8.9552008705607697</v>
      </c>
      <c r="S824" s="9">
        <v>9.2295451488079792</v>
      </c>
      <c r="T824" s="9">
        <v>9.5246825394204304</v>
      </c>
      <c r="U824" s="9">
        <v>9.8608419326807102</v>
      </c>
      <c r="V824" s="9">
        <v>10.1868608174985</v>
      </c>
      <c r="W824" s="9">
        <v>10.5270817938192</v>
      </c>
      <c r="X824" s="9">
        <v>10.8800955416321</v>
      </c>
      <c r="Y824" s="9">
        <v>11.195313315660201</v>
      </c>
      <c r="Z824" s="9">
        <v>11.507764881914801</v>
      </c>
      <c r="AA824" s="9">
        <v>11.8240976769362</v>
      </c>
      <c r="AB824" s="9">
        <v>12.334237441097899</v>
      </c>
      <c r="AC824" s="9">
        <v>12.7844905325202</v>
      </c>
      <c r="AD824" s="9">
        <v>13.212721858188999</v>
      </c>
      <c r="AE824" s="9">
        <v>13.643364778726101</v>
      </c>
      <c r="AF824" s="9">
        <v>14.085634479855701</v>
      </c>
      <c r="AG824" s="9">
        <v>14.5171568114487</v>
      </c>
      <c r="AH824" s="9">
        <v>14.676417115756699</v>
      </c>
      <c r="AI824" s="9">
        <v>14.723191598795401</v>
      </c>
      <c r="AJ824" s="9">
        <v>14.7494709570695</v>
      </c>
      <c r="AK824" s="9">
        <v>14.7367384480411</v>
      </c>
    </row>
    <row r="825" spans="1:37" s="9" customFormat="1" x14ac:dyDescent="0.3">
      <c r="A825" s="13" t="str">
        <f t="shared" si="13"/>
        <v>SDGbaseTRA_UrbBAU_v6_3QVAXaplas</v>
      </c>
      <c r="B825" s="37" t="s">
        <v>220</v>
      </c>
      <c r="C825" s="8" t="s">
        <v>294</v>
      </c>
      <c r="D825" s="10" t="s">
        <v>211</v>
      </c>
      <c r="E825" s="9" t="s">
        <v>51</v>
      </c>
      <c r="F825" s="9">
        <v>15.426438760270701</v>
      </c>
      <c r="G825" s="9">
        <v>14.475008879710501</v>
      </c>
      <c r="H825" s="9">
        <v>14.9028041320824</v>
      </c>
      <c r="I825" s="9">
        <v>15.204817648421001</v>
      </c>
      <c r="J825" s="9">
        <v>15.5147297511625</v>
      </c>
      <c r="K825" s="9">
        <v>15.8207412292731</v>
      </c>
      <c r="L825" s="9">
        <v>16.170108859389401</v>
      </c>
      <c r="M825" s="9">
        <v>16.554193182273199</v>
      </c>
      <c r="N825" s="9">
        <v>16.9638632281608</v>
      </c>
      <c r="O825" s="9">
        <v>17.6305114050352</v>
      </c>
      <c r="P825" s="9">
        <v>18.1117524081399</v>
      </c>
      <c r="Q825" s="9">
        <v>18.5330808632173</v>
      </c>
      <c r="R825" s="9">
        <v>18.992508039311801</v>
      </c>
      <c r="S825" s="9">
        <v>19.503219697914101</v>
      </c>
      <c r="T825" s="9">
        <v>20.0549703232114</v>
      </c>
      <c r="U825" s="9">
        <v>20.674642845781701</v>
      </c>
      <c r="V825" s="9">
        <v>21.2654868958839</v>
      </c>
      <c r="W825" s="9">
        <v>21.9042386167343</v>
      </c>
      <c r="X825" s="9">
        <v>22.612335716546902</v>
      </c>
      <c r="Y825" s="9">
        <v>23.258524360938601</v>
      </c>
      <c r="Z825" s="9">
        <v>23.876555078501902</v>
      </c>
      <c r="AA825" s="9">
        <v>24.505368988572801</v>
      </c>
      <c r="AB825" s="9">
        <v>25.108617082121501</v>
      </c>
      <c r="AC825" s="9">
        <v>25.634569537819299</v>
      </c>
      <c r="AD825" s="9">
        <v>26.167096949145702</v>
      </c>
      <c r="AE825" s="9">
        <v>26.731889473761601</v>
      </c>
      <c r="AF825" s="9">
        <v>27.3414991870712</v>
      </c>
      <c r="AG825" s="9">
        <v>27.9224216618539</v>
      </c>
      <c r="AH825" s="9">
        <v>27.838393746466899</v>
      </c>
      <c r="AI825" s="9">
        <v>27.662157397325299</v>
      </c>
      <c r="AJ825" s="9">
        <v>27.4448667699899</v>
      </c>
      <c r="AK825" s="9">
        <v>27.189125858439098</v>
      </c>
    </row>
    <row r="826" spans="1:37" s="9" customFormat="1" x14ac:dyDescent="0.3">
      <c r="A826" s="13" t="str">
        <f t="shared" si="13"/>
        <v>SDGbaseTRA_UrbBAU_v6_3QVAXanmet</v>
      </c>
      <c r="B826" s="37" t="s">
        <v>220</v>
      </c>
      <c r="C826" s="8" t="s">
        <v>294</v>
      </c>
      <c r="D826" s="10" t="s">
        <v>211</v>
      </c>
      <c r="E826" s="9" t="s">
        <v>52</v>
      </c>
      <c r="F826" s="9">
        <v>17.626887984271502</v>
      </c>
      <c r="G826" s="9">
        <v>16.2992162040605</v>
      </c>
      <c r="H826" s="9">
        <v>16.851249703322999</v>
      </c>
      <c r="I826" s="9">
        <v>17.425408813589801</v>
      </c>
      <c r="J826" s="9">
        <v>17.798465182038399</v>
      </c>
      <c r="K826" s="9">
        <v>18.197532707760999</v>
      </c>
      <c r="L826" s="9">
        <v>18.659279820266399</v>
      </c>
      <c r="M826" s="9">
        <v>19.172014829356002</v>
      </c>
      <c r="N826" s="9">
        <v>19.722173771739499</v>
      </c>
      <c r="O826" s="9">
        <v>20.590579773089001</v>
      </c>
      <c r="P826" s="9">
        <v>21.264916268671598</v>
      </c>
      <c r="Q826" s="9">
        <v>21.861213353393399</v>
      </c>
      <c r="R826" s="9">
        <v>22.224253489503699</v>
      </c>
      <c r="S826" s="9">
        <v>22.893614996413401</v>
      </c>
      <c r="T826" s="9">
        <v>23.6107087518632</v>
      </c>
      <c r="U826" s="9">
        <v>24.433635156946799</v>
      </c>
      <c r="V826" s="9">
        <v>25.2494849105702</v>
      </c>
      <c r="W826" s="9">
        <v>26.102460322961299</v>
      </c>
      <c r="X826" s="9">
        <v>26.964383823149198</v>
      </c>
      <c r="Y826" s="9">
        <v>27.798233869205099</v>
      </c>
      <c r="Z826" s="9">
        <v>28.645261176296501</v>
      </c>
      <c r="AA826" s="9">
        <v>29.4959988053795</v>
      </c>
      <c r="AB826" s="9">
        <v>30.404910455359499</v>
      </c>
      <c r="AC826" s="9">
        <v>31.237163936782899</v>
      </c>
      <c r="AD826" s="9">
        <v>32.096192443681097</v>
      </c>
      <c r="AE826" s="9">
        <v>32.990653063395499</v>
      </c>
      <c r="AF826" s="9">
        <v>33.929736537239002</v>
      </c>
      <c r="AG826" s="9">
        <v>34.799024022159998</v>
      </c>
      <c r="AH826" s="9">
        <v>34.7440527471908</v>
      </c>
      <c r="AI826" s="9">
        <v>34.512545517305902</v>
      </c>
      <c r="AJ826" s="9">
        <v>34.312690190340099</v>
      </c>
      <c r="AK826" s="9">
        <v>34.044982674851703</v>
      </c>
    </row>
    <row r="827" spans="1:37" s="9" customFormat="1" x14ac:dyDescent="0.3">
      <c r="A827" s="13" t="str">
        <f t="shared" si="13"/>
        <v>SDGbaseTRA_UrbBAU_v6_3QVAXairon</v>
      </c>
      <c r="B827" s="37" t="s">
        <v>220</v>
      </c>
      <c r="C827" s="8" t="s">
        <v>294</v>
      </c>
      <c r="D827" s="10" t="s">
        <v>211</v>
      </c>
      <c r="E827" s="9" t="s">
        <v>53</v>
      </c>
      <c r="F827" s="9">
        <v>20.838620435938999</v>
      </c>
      <c r="G827" s="9">
        <v>19.587325428920799</v>
      </c>
      <c r="H827" s="9">
        <v>19.859817250228001</v>
      </c>
      <c r="I827" s="9">
        <v>20.069576997703201</v>
      </c>
      <c r="J827" s="9">
        <v>20.230536213106401</v>
      </c>
      <c r="K827" s="9">
        <v>20.4631732534938</v>
      </c>
      <c r="L827" s="9">
        <v>20.7917444962949</v>
      </c>
      <c r="M827" s="9">
        <v>21.284189321682199</v>
      </c>
      <c r="N827" s="9">
        <v>21.761292146378398</v>
      </c>
      <c r="O827" s="9">
        <v>22.736549467480899</v>
      </c>
      <c r="P827" s="9">
        <v>23.351543756647601</v>
      </c>
      <c r="Q827" s="9">
        <v>23.8120923567615</v>
      </c>
      <c r="R827" s="9">
        <v>24.087325533636498</v>
      </c>
      <c r="S827" s="9">
        <v>24.585433009758798</v>
      </c>
      <c r="T827" s="9">
        <v>25.1265830485445</v>
      </c>
      <c r="U827" s="9">
        <v>25.7720586751764</v>
      </c>
      <c r="V827" s="9">
        <v>26.580745968487001</v>
      </c>
      <c r="W827" s="9">
        <v>27.3417077991671</v>
      </c>
      <c r="X827" s="9">
        <v>27.996942802387899</v>
      </c>
      <c r="Y827" s="9">
        <v>28.7291969986297</v>
      </c>
      <c r="Z827" s="9">
        <v>29.398853326208702</v>
      </c>
      <c r="AA827" s="9">
        <v>30.174963335512501</v>
      </c>
      <c r="AB827" s="9">
        <v>30.081535293754399</v>
      </c>
      <c r="AC827" s="9">
        <v>30.3655291056529</v>
      </c>
      <c r="AD827" s="9">
        <v>31.014506245970399</v>
      </c>
      <c r="AE827" s="9">
        <v>31.80186864369</v>
      </c>
      <c r="AF827" s="9">
        <v>32.650651321981996</v>
      </c>
      <c r="AG827" s="9">
        <v>33.394101076071202</v>
      </c>
      <c r="AH827" s="9">
        <v>32.742474570892803</v>
      </c>
      <c r="AI827" s="9">
        <v>32.322535163892702</v>
      </c>
      <c r="AJ827" s="9">
        <v>32.054341291804597</v>
      </c>
      <c r="AK827" s="9">
        <v>31.814495067163499</v>
      </c>
    </row>
    <row r="828" spans="1:37" s="9" customFormat="1" x14ac:dyDescent="0.3">
      <c r="A828" s="13" t="str">
        <f t="shared" si="13"/>
        <v>SDGbaseTRA_UrbBAU_v6_3QVAXanfrm</v>
      </c>
      <c r="B828" s="37" t="s">
        <v>220</v>
      </c>
      <c r="C828" s="8" t="s">
        <v>294</v>
      </c>
      <c r="D828" s="10" t="s">
        <v>211</v>
      </c>
      <c r="E828" s="9" t="s">
        <v>54</v>
      </c>
      <c r="F828" s="9">
        <v>13.0736512510274</v>
      </c>
      <c r="G828" s="9">
        <v>11.734410339876099</v>
      </c>
      <c r="H828" s="9">
        <v>11.3410309731988</v>
      </c>
      <c r="I828" s="9">
        <v>10.6766753526363</v>
      </c>
      <c r="J828" s="9">
        <v>10.4371934995964</v>
      </c>
      <c r="K828" s="9">
        <v>10.432084117811799</v>
      </c>
      <c r="L828" s="9">
        <v>10.700588236482799</v>
      </c>
      <c r="M828" s="9">
        <v>11.624997371525099</v>
      </c>
      <c r="N828" s="9">
        <v>12.408510723117599</v>
      </c>
      <c r="O828" s="9">
        <v>14.860425841019801</v>
      </c>
      <c r="P828" s="9">
        <v>16.103198723480102</v>
      </c>
      <c r="Q828" s="9">
        <v>16.717710107282102</v>
      </c>
      <c r="R828" s="9">
        <v>17.072973244139899</v>
      </c>
      <c r="S828" s="9">
        <v>17.550640015493698</v>
      </c>
      <c r="T828" s="9">
        <v>18.091371735039299</v>
      </c>
      <c r="U828" s="9">
        <v>18.860818277651799</v>
      </c>
      <c r="V828" s="9">
        <v>20.4793825134707</v>
      </c>
      <c r="W828" s="9">
        <v>21.867152403010898</v>
      </c>
      <c r="X828" s="9">
        <v>22.402663091598299</v>
      </c>
      <c r="Y828" s="9">
        <v>23.365824276875301</v>
      </c>
      <c r="Z828" s="9">
        <v>24.077625185081601</v>
      </c>
      <c r="AA828" s="9">
        <v>25.169059600127699</v>
      </c>
      <c r="AB828" s="9">
        <v>21.5403451986767</v>
      </c>
      <c r="AC828" s="9">
        <v>20.185835857226699</v>
      </c>
      <c r="AD828" s="9">
        <v>20.522998013338199</v>
      </c>
      <c r="AE828" s="9">
        <v>21.2921829396712</v>
      </c>
      <c r="AF828" s="9">
        <v>22.2149284714584</v>
      </c>
      <c r="AG828" s="9">
        <v>22.736306516212199</v>
      </c>
      <c r="AH828" s="9">
        <v>19.407912075804202</v>
      </c>
      <c r="AI828" s="9">
        <v>17.2806613587376</v>
      </c>
      <c r="AJ828" s="9">
        <v>16.287263034353099</v>
      </c>
      <c r="AK828" s="9">
        <v>15.5574345519546</v>
      </c>
    </row>
    <row r="829" spans="1:37" s="9" customFormat="1" x14ac:dyDescent="0.3">
      <c r="A829" s="13" t="str">
        <f t="shared" si="13"/>
        <v>SDGbaseTRA_UrbBAU_v6_3QVAXametp</v>
      </c>
      <c r="B829" s="37" t="s">
        <v>220</v>
      </c>
      <c r="C829" s="8" t="s">
        <v>294</v>
      </c>
      <c r="D829" s="10" t="s">
        <v>211</v>
      </c>
      <c r="E829" s="9" t="s">
        <v>55</v>
      </c>
      <c r="F829" s="9">
        <v>33.254980135401603</v>
      </c>
      <c r="G829" s="9">
        <v>29.9596238893829</v>
      </c>
      <c r="H829" s="9">
        <v>30.907494145553901</v>
      </c>
      <c r="I829" s="9">
        <v>31.744830957408301</v>
      </c>
      <c r="J829" s="9">
        <v>32.340565666752397</v>
      </c>
      <c r="K829" s="9">
        <v>33.004551572333703</v>
      </c>
      <c r="L829" s="9">
        <v>33.8238405878583</v>
      </c>
      <c r="M829" s="9">
        <v>34.788982066137201</v>
      </c>
      <c r="N829" s="9">
        <v>35.782105961011801</v>
      </c>
      <c r="O829" s="9">
        <v>37.659242038564997</v>
      </c>
      <c r="P829" s="9">
        <v>38.878050548485497</v>
      </c>
      <c r="Q829" s="9">
        <v>39.872064284348703</v>
      </c>
      <c r="R829" s="9">
        <v>40.532387718482397</v>
      </c>
      <c r="S829" s="9">
        <v>41.702254989159698</v>
      </c>
      <c r="T829" s="9">
        <v>42.961024923770303</v>
      </c>
      <c r="U829" s="9">
        <v>44.394251655236701</v>
      </c>
      <c r="V829" s="9">
        <v>46.0264564693327</v>
      </c>
      <c r="W829" s="9">
        <v>47.543073620071397</v>
      </c>
      <c r="X829" s="9">
        <v>48.787503748728298</v>
      </c>
      <c r="Y829" s="9">
        <v>50.304084705392498</v>
      </c>
      <c r="Z829" s="9">
        <v>51.786641360247202</v>
      </c>
      <c r="AA829" s="9">
        <v>53.361533769061701</v>
      </c>
      <c r="AB829" s="9">
        <v>54.830912701867497</v>
      </c>
      <c r="AC829" s="9">
        <v>56.281537205539699</v>
      </c>
      <c r="AD829" s="9">
        <v>57.959434029316697</v>
      </c>
      <c r="AE829" s="9">
        <v>59.760115306285897</v>
      </c>
      <c r="AF829" s="9">
        <v>61.668567193621499</v>
      </c>
      <c r="AG829" s="9">
        <v>63.418335040500402</v>
      </c>
      <c r="AH829" s="9">
        <v>63.202492252036997</v>
      </c>
      <c r="AI829" s="9">
        <v>62.757967085100603</v>
      </c>
      <c r="AJ829" s="9">
        <v>62.488002107373198</v>
      </c>
      <c r="AK829" s="9">
        <v>62.157588001763301</v>
      </c>
    </row>
    <row r="830" spans="1:37" s="9" customFormat="1" x14ac:dyDescent="0.3">
      <c r="A830" s="13" t="str">
        <f t="shared" si="13"/>
        <v>SDGbaseTRA_UrbBAU_v6_3QVAXamach</v>
      </c>
      <c r="B830" s="37" t="s">
        <v>220</v>
      </c>
      <c r="C830" s="8" t="s">
        <v>294</v>
      </c>
      <c r="D830" s="10" t="s">
        <v>211</v>
      </c>
      <c r="E830" s="9" t="s">
        <v>56</v>
      </c>
      <c r="F830" s="9">
        <v>38.665956251697601</v>
      </c>
      <c r="G830" s="9">
        <v>34.777894488840197</v>
      </c>
      <c r="H830" s="9">
        <v>35.865867250527103</v>
      </c>
      <c r="I830" s="9">
        <v>37.200882669897702</v>
      </c>
      <c r="J830" s="9">
        <v>37.856421092309098</v>
      </c>
      <c r="K830" s="9">
        <v>38.622566437309501</v>
      </c>
      <c r="L830" s="9">
        <v>39.604550284155202</v>
      </c>
      <c r="M830" s="9">
        <v>40.878910095178597</v>
      </c>
      <c r="N830" s="9">
        <v>42.135036012849397</v>
      </c>
      <c r="O830" s="9">
        <v>44.5145851378769</v>
      </c>
      <c r="P830" s="9">
        <v>46.022113817817903</v>
      </c>
      <c r="Q830" s="9">
        <v>47.243068959883097</v>
      </c>
      <c r="R830" s="9">
        <v>47.446887334333397</v>
      </c>
      <c r="S830" s="9">
        <v>48.805063951671002</v>
      </c>
      <c r="T830" s="9">
        <v>50.286405419647799</v>
      </c>
      <c r="U830" s="9">
        <v>52.004586083493599</v>
      </c>
      <c r="V830" s="9">
        <v>53.903265552927202</v>
      </c>
      <c r="W830" s="9">
        <v>55.688084330925797</v>
      </c>
      <c r="X830" s="9">
        <v>57.226343185384202</v>
      </c>
      <c r="Y830" s="9">
        <v>59.077299258945402</v>
      </c>
      <c r="Z830" s="9">
        <v>60.897383729778497</v>
      </c>
      <c r="AA830" s="9">
        <v>62.841600998868202</v>
      </c>
      <c r="AB830" s="9">
        <v>63.993585903901298</v>
      </c>
      <c r="AC830" s="9">
        <v>65.398211259482594</v>
      </c>
      <c r="AD830" s="9">
        <v>67.380369871009705</v>
      </c>
      <c r="AE830" s="9">
        <v>69.603654820008998</v>
      </c>
      <c r="AF830" s="9">
        <v>71.960930890400107</v>
      </c>
      <c r="AG830" s="9">
        <v>74.063908401979205</v>
      </c>
      <c r="AH830" s="9">
        <v>72.9913566849566</v>
      </c>
      <c r="AI830" s="9">
        <v>71.834651118481602</v>
      </c>
      <c r="AJ830" s="9">
        <v>71.187523460944803</v>
      </c>
      <c r="AK830" s="9">
        <v>70.537527263215495</v>
      </c>
    </row>
    <row r="831" spans="1:37" s="9" customFormat="1" x14ac:dyDescent="0.3">
      <c r="A831" s="13" t="str">
        <f t="shared" si="13"/>
        <v>SDGbaseTRA_UrbBAU_v6_3QVAXafcel</v>
      </c>
      <c r="B831" s="37" t="s">
        <v>220</v>
      </c>
      <c r="C831" s="8" t="s">
        <v>294</v>
      </c>
      <c r="D831" s="10" t="s">
        <v>211</v>
      </c>
      <c r="E831" s="9" t="s">
        <v>57</v>
      </c>
      <c r="F831" s="9">
        <v>0.28999999999999998</v>
      </c>
      <c r="G831" s="9">
        <v>0.28999999999999998</v>
      </c>
      <c r="H831" s="9">
        <v>0.28968487122259201</v>
      </c>
      <c r="I831" s="9">
        <v>0.28968487122259201</v>
      </c>
      <c r="J831" s="9">
        <v>0.28968487122259101</v>
      </c>
      <c r="K831" s="9">
        <v>0.28968487122259101</v>
      </c>
      <c r="L831" s="9">
        <v>0.28968487122259101</v>
      </c>
      <c r="M831" s="9">
        <v>0.28968487122259101</v>
      </c>
      <c r="N831" s="9">
        <v>0.28968487122259101</v>
      </c>
      <c r="O831" s="9">
        <v>0.28968487122259101</v>
      </c>
      <c r="P831" s="9">
        <v>0.28968487122259101</v>
      </c>
      <c r="Q831" s="9">
        <v>0.28968487122259101</v>
      </c>
      <c r="R831" s="9">
        <v>0.28968487122259101</v>
      </c>
      <c r="S831" s="9">
        <v>0.28968487122259101</v>
      </c>
      <c r="T831" s="9">
        <v>0.28968487122259101</v>
      </c>
      <c r="U831" s="9">
        <v>0.28968487122259101</v>
      </c>
      <c r="V831" s="9">
        <v>0.28968487122259101</v>
      </c>
      <c r="W831" s="9">
        <v>0.28968487122259101</v>
      </c>
      <c r="X831" s="9">
        <v>0.28968487122259101</v>
      </c>
      <c r="Y831" s="9">
        <v>4.2184859843336904</v>
      </c>
      <c r="Z831" s="9">
        <v>8.4369719686673808</v>
      </c>
      <c r="AA831" s="9">
        <v>12.6554579530011</v>
      </c>
      <c r="AB831" s="9">
        <v>13.6463560908955</v>
      </c>
      <c r="AC831" s="9">
        <v>14.6372542287898</v>
      </c>
      <c r="AD831" s="9">
        <v>15.628152366684199</v>
      </c>
      <c r="AE831" s="9">
        <v>16.619050504578599</v>
      </c>
      <c r="AF831" s="9">
        <v>17.609948642473</v>
      </c>
      <c r="AG831" s="9">
        <v>17.5646401817644</v>
      </c>
      <c r="AH831" s="9">
        <v>17.519331721055799</v>
      </c>
      <c r="AI831" s="9">
        <v>17.474023260347199</v>
      </c>
      <c r="AJ831" s="9">
        <v>17.428714799638598</v>
      </c>
      <c r="AK831" s="9">
        <v>17.383406338930001</v>
      </c>
    </row>
    <row r="832" spans="1:37" s="9" customFormat="1" x14ac:dyDescent="0.3">
      <c r="A832" s="13" t="str">
        <f t="shared" si="13"/>
        <v>SDGbaseTRA_UrbBAU_v6_3QVAXaelct</v>
      </c>
      <c r="B832" s="37" t="s">
        <v>220</v>
      </c>
      <c r="C832" s="8" t="s">
        <v>294</v>
      </c>
      <c r="D832" s="10" t="s">
        <v>211</v>
      </c>
      <c r="E832" s="9" t="s">
        <v>58</v>
      </c>
      <c r="F832" s="9">
        <v>7.8476290328821793E-2</v>
      </c>
      <c r="G832" s="9">
        <v>7.8476290328821793E-2</v>
      </c>
      <c r="H832" s="9">
        <v>7.8391013992867103E-2</v>
      </c>
      <c r="I832" s="9">
        <v>7.8391013992867103E-2</v>
      </c>
      <c r="J832" s="9">
        <v>7.8391013992867103E-2</v>
      </c>
      <c r="K832" s="9">
        <v>7.8391013992867006E-2</v>
      </c>
      <c r="L832" s="9">
        <v>7.8391013992867006E-2</v>
      </c>
      <c r="M832" s="9">
        <v>7.8391013992867006E-2</v>
      </c>
      <c r="N832" s="9">
        <v>7.8391013992867006E-2</v>
      </c>
      <c r="O832" s="9">
        <v>7.8391013992867006E-2</v>
      </c>
      <c r="P832" s="9">
        <v>7.8391013992867006E-2</v>
      </c>
      <c r="Q832" s="9">
        <v>7.8391013992867006E-2</v>
      </c>
      <c r="R832" s="9">
        <v>7.8391013992867006E-2</v>
      </c>
      <c r="S832" s="9">
        <v>7.8391013992867006E-2</v>
      </c>
      <c r="T832" s="9">
        <v>7.8391013992867006E-2</v>
      </c>
      <c r="U832" s="9">
        <v>7.8391013992867006E-2</v>
      </c>
      <c r="V832" s="9">
        <v>7.8391013992867006E-2</v>
      </c>
      <c r="W832" s="9">
        <v>7.8391013992867006E-2</v>
      </c>
      <c r="X832" s="9">
        <v>3.1935093670491002</v>
      </c>
      <c r="Y832" s="9">
        <v>3.1935093670491002</v>
      </c>
      <c r="Z832" s="9">
        <v>1.75742134508534</v>
      </c>
      <c r="AA832" s="9">
        <v>1.75742134508534</v>
      </c>
      <c r="AB832" s="9">
        <v>1.75742134508534</v>
      </c>
      <c r="AC832" s="9">
        <v>1.75742134508534</v>
      </c>
      <c r="AD832" s="9">
        <v>0.99202817258474796</v>
      </c>
      <c r="AE832" s="9">
        <v>0.99202817258474796</v>
      </c>
      <c r="AF832" s="9">
        <v>0.99202817258474796</v>
      </c>
      <c r="AG832" s="9">
        <v>0.99202817258474796</v>
      </c>
      <c r="AH832" s="9">
        <v>0.99202817258474796</v>
      </c>
      <c r="AI832" s="9">
        <v>7.4597532694591298</v>
      </c>
      <c r="AJ832" s="9">
        <v>7.4597532694591298</v>
      </c>
      <c r="AK832" s="9">
        <v>7.4597532694591298</v>
      </c>
    </row>
    <row r="833" spans="1:37" s="9" customFormat="1" x14ac:dyDescent="0.3">
      <c r="A833" s="13" t="str">
        <f t="shared" si="13"/>
        <v>SDGbaseTRA_UrbBAU_v6_3QVAXaemch</v>
      </c>
      <c r="B833" s="37" t="s">
        <v>220</v>
      </c>
      <c r="C833" s="8" t="s">
        <v>294</v>
      </c>
      <c r="D833" s="10" t="s">
        <v>211</v>
      </c>
      <c r="E833" s="9" t="s">
        <v>59</v>
      </c>
      <c r="F833" s="9">
        <v>8.9889127758870302</v>
      </c>
      <c r="G833" s="9">
        <v>8.2218221416424004</v>
      </c>
      <c r="H833" s="9">
        <v>8.4343574503471093</v>
      </c>
      <c r="I833" s="9">
        <v>8.6575668617308192</v>
      </c>
      <c r="J833" s="9">
        <v>8.7631012104990909</v>
      </c>
      <c r="K833" s="9">
        <v>8.9157456927301695</v>
      </c>
      <c r="L833" s="9">
        <v>9.1378519387237596</v>
      </c>
      <c r="M833" s="9">
        <v>9.4818436259973105</v>
      </c>
      <c r="N833" s="9">
        <v>9.8024594249723194</v>
      </c>
      <c r="O833" s="9">
        <v>10.456891790133101</v>
      </c>
      <c r="P833" s="9">
        <v>10.837746430310499</v>
      </c>
      <c r="Q833" s="9">
        <v>11.1248444401458</v>
      </c>
      <c r="R833" s="9">
        <v>11.193369588351199</v>
      </c>
      <c r="S833" s="9">
        <v>11.522321768977401</v>
      </c>
      <c r="T833" s="9">
        <v>11.880992716502099</v>
      </c>
      <c r="U833" s="9">
        <v>12.2971723469475</v>
      </c>
      <c r="V833" s="9">
        <v>12.757338095897101</v>
      </c>
      <c r="W833" s="9">
        <v>13.207692064389899</v>
      </c>
      <c r="X833" s="9">
        <v>13.6189910244606</v>
      </c>
      <c r="Y833" s="9">
        <v>14.072831352323901</v>
      </c>
      <c r="Z833" s="9">
        <v>14.5174991111633</v>
      </c>
      <c r="AA833" s="9">
        <v>14.9960280024996</v>
      </c>
      <c r="AB833" s="9">
        <v>15.0304490670703</v>
      </c>
      <c r="AC833" s="9">
        <v>15.2098005127114</v>
      </c>
      <c r="AD833" s="9">
        <v>15.6310350164981</v>
      </c>
      <c r="AE833" s="9">
        <v>16.129402547521401</v>
      </c>
      <c r="AF833" s="9">
        <v>16.6703290300254</v>
      </c>
      <c r="AG833" s="9">
        <v>17.204141753583801</v>
      </c>
      <c r="AH833" s="9">
        <v>16.732812580458202</v>
      </c>
      <c r="AI833" s="9">
        <v>16.244754397962101</v>
      </c>
      <c r="AJ833" s="9">
        <v>16.019458055414798</v>
      </c>
      <c r="AK833" s="9">
        <v>15.7891394277414</v>
      </c>
    </row>
    <row r="834" spans="1:37" s="9" customFormat="1" x14ac:dyDescent="0.3">
      <c r="A834" s="13" t="str">
        <f t="shared" si="13"/>
        <v>SDGbaseTRA_UrbBAU_v6_3QVAXasequ</v>
      </c>
      <c r="B834" s="37" t="s">
        <v>220</v>
      </c>
      <c r="C834" s="8" t="s">
        <v>294</v>
      </c>
      <c r="D834" s="10" t="s">
        <v>211</v>
      </c>
      <c r="E834" s="9" t="s">
        <v>60</v>
      </c>
      <c r="F834" s="9">
        <v>8.7771319246617594</v>
      </c>
      <c r="G834" s="9">
        <v>8.3346763294268698</v>
      </c>
      <c r="H834" s="9">
        <v>8.5760611699129807</v>
      </c>
      <c r="I834" s="9">
        <v>8.6906372871985091</v>
      </c>
      <c r="J834" s="9">
        <v>8.8191721446234208</v>
      </c>
      <c r="K834" s="9">
        <v>8.9849039275123399</v>
      </c>
      <c r="L834" s="9">
        <v>9.2141305780450509</v>
      </c>
      <c r="M834" s="9">
        <v>9.5712506024184094</v>
      </c>
      <c r="N834" s="9">
        <v>9.9078598030062004</v>
      </c>
      <c r="O834" s="9">
        <v>10.560969503654601</v>
      </c>
      <c r="P834" s="9">
        <v>10.955289343122701</v>
      </c>
      <c r="Q834" s="9">
        <v>11.2736489107489</v>
      </c>
      <c r="R834" s="9">
        <v>11.5325168673736</v>
      </c>
      <c r="S834" s="9">
        <v>11.866846828941799</v>
      </c>
      <c r="T834" s="9">
        <v>12.242632738407799</v>
      </c>
      <c r="U834" s="9">
        <v>12.6768142628916</v>
      </c>
      <c r="V834" s="9">
        <v>13.094625204921</v>
      </c>
      <c r="W834" s="9">
        <v>13.5422961312221</v>
      </c>
      <c r="X834" s="9">
        <v>14.034070361905799</v>
      </c>
      <c r="Y834" s="9">
        <v>14.5160887164459</v>
      </c>
      <c r="Z834" s="9">
        <v>14.987408609687501</v>
      </c>
      <c r="AA834" s="9">
        <v>15.498238814177</v>
      </c>
      <c r="AB834" s="9">
        <v>15.543270344453299</v>
      </c>
      <c r="AC834" s="9">
        <v>15.726128330157801</v>
      </c>
      <c r="AD834" s="9">
        <v>16.148756715070999</v>
      </c>
      <c r="AE834" s="9">
        <v>16.651172429907099</v>
      </c>
      <c r="AF834" s="9">
        <v>17.1956421146457</v>
      </c>
      <c r="AG834" s="9">
        <v>17.694506686081098</v>
      </c>
      <c r="AH834" s="9">
        <v>17.1155481078675</v>
      </c>
      <c r="AI834" s="9">
        <v>16.5331294132503</v>
      </c>
      <c r="AJ834" s="9">
        <v>16.225591059444799</v>
      </c>
      <c r="AK834" s="9">
        <v>15.9567095438055</v>
      </c>
    </row>
    <row r="835" spans="1:37" s="9" customFormat="1" x14ac:dyDescent="0.3">
      <c r="A835" s="13" t="str">
        <f t="shared" si="13"/>
        <v>SDGbaseTRA_UrbBAU_v6_3QVAXavehi</v>
      </c>
      <c r="B835" s="37" t="s">
        <v>220</v>
      </c>
      <c r="C835" s="8" t="s">
        <v>294</v>
      </c>
      <c r="D835" s="10" t="s">
        <v>211</v>
      </c>
      <c r="E835" s="9" t="s">
        <v>61</v>
      </c>
      <c r="F835" s="9">
        <v>39.567910300526599</v>
      </c>
      <c r="G835" s="9">
        <v>36.275198782490001</v>
      </c>
      <c r="H835" s="9">
        <v>37.441334326274301</v>
      </c>
      <c r="I835" s="9">
        <v>37.794529999558101</v>
      </c>
      <c r="J835" s="9">
        <v>38.428440304900199</v>
      </c>
      <c r="K835" s="9">
        <v>39.297517946899603</v>
      </c>
      <c r="L835" s="9">
        <v>40.365746033070103</v>
      </c>
      <c r="M835" s="9">
        <v>41.824777151143401</v>
      </c>
      <c r="N835" s="9">
        <v>43.286019984265202</v>
      </c>
      <c r="O835" s="9">
        <v>45.505494993729897</v>
      </c>
      <c r="P835" s="9">
        <v>47.200625090768902</v>
      </c>
      <c r="Q835" s="9">
        <v>48.741412954287803</v>
      </c>
      <c r="R835" s="9">
        <v>50.486857123573202</v>
      </c>
      <c r="S835" s="9">
        <v>52.243248409654001</v>
      </c>
      <c r="T835" s="9">
        <v>54.154926404839699</v>
      </c>
      <c r="U835" s="9">
        <v>56.389481661565199</v>
      </c>
      <c r="V835" s="9">
        <v>58.786996157195802</v>
      </c>
      <c r="W835" s="9">
        <v>61.179167473517801</v>
      </c>
      <c r="X835" s="9">
        <v>63.407289333538401</v>
      </c>
      <c r="Y835" s="9">
        <v>64.610971363357905</v>
      </c>
      <c r="Z835" s="9">
        <v>65.804910745404001</v>
      </c>
      <c r="AA835" s="9">
        <v>67.028381316718907</v>
      </c>
      <c r="AB835" s="9">
        <v>67.888279206820997</v>
      </c>
      <c r="AC835" s="9">
        <v>69.159354564782504</v>
      </c>
      <c r="AD835" s="9">
        <v>71.232344538353303</v>
      </c>
      <c r="AE835" s="9">
        <v>73.625822133112905</v>
      </c>
      <c r="AF835" s="9">
        <v>76.192223768385901</v>
      </c>
      <c r="AG835" s="9">
        <v>78.887248319762904</v>
      </c>
      <c r="AH835" s="9">
        <v>77.741024250856697</v>
      </c>
      <c r="AI835" s="9">
        <v>76.043942505939</v>
      </c>
      <c r="AJ835" s="9">
        <v>75.077520016643106</v>
      </c>
      <c r="AK835" s="9">
        <v>74.182402787526598</v>
      </c>
    </row>
    <row r="836" spans="1:37" s="9" customFormat="1" x14ac:dyDescent="0.3">
      <c r="A836" s="13" t="str">
        <f t="shared" si="13"/>
        <v>SDGbaseTRA_UrbBAU_v6_3QVAXatequ</v>
      </c>
      <c r="B836" s="37" t="s">
        <v>220</v>
      </c>
      <c r="C836" s="8" t="s">
        <v>294</v>
      </c>
      <c r="D836" s="10" t="s">
        <v>211</v>
      </c>
      <c r="E836" s="9" t="s">
        <v>62</v>
      </c>
      <c r="F836" s="9">
        <v>7.0941028714772303</v>
      </c>
      <c r="G836" s="9">
        <v>6.1361405283592099</v>
      </c>
      <c r="H836" s="9">
        <v>6.3483675799343899</v>
      </c>
      <c r="I836" s="9">
        <v>6.3882837875695397</v>
      </c>
      <c r="J836" s="9">
        <v>6.4608993518426203</v>
      </c>
      <c r="K836" s="9">
        <v>6.5695363590608</v>
      </c>
      <c r="L836" s="9">
        <v>6.7456089405913797</v>
      </c>
      <c r="M836" s="9">
        <v>7.1093692584952803</v>
      </c>
      <c r="N836" s="9">
        <v>7.4334838835768799</v>
      </c>
      <c r="O836" s="9">
        <v>8.5051612376730095</v>
      </c>
      <c r="P836" s="9">
        <v>8.9801182625545692</v>
      </c>
      <c r="Q836" s="9">
        <v>9.2540460739082295</v>
      </c>
      <c r="R836" s="9">
        <v>9.2898516659913906</v>
      </c>
      <c r="S836" s="9">
        <v>9.5087851204636795</v>
      </c>
      <c r="T836" s="9">
        <v>9.78554396919405</v>
      </c>
      <c r="U836" s="9">
        <v>10.1197600780872</v>
      </c>
      <c r="V836" s="9">
        <v>10.5211927426696</v>
      </c>
      <c r="W836" s="9">
        <v>10.880850907714899</v>
      </c>
      <c r="X836" s="9">
        <v>11.1309366833365</v>
      </c>
      <c r="Y836" s="9">
        <v>11.4804160240007</v>
      </c>
      <c r="Z836" s="9">
        <v>11.7838787157922</v>
      </c>
      <c r="AA836" s="9">
        <v>12.174901488727601</v>
      </c>
      <c r="AB836" s="9">
        <v>11.807374994018399</v>
      </c>
      <c r="AC836" s="9">
        <v>11.751264301500299</v>
      </c>
      <c r="AD836" s="9">
        <v>12.065632411280401</v>
      </c>
      <c r="AE836" s="9">
        <v>12.4830749041977</v>
      </c>
      <c r="AF836" s="9">
        <v>12.9419985451645</v>
      </c>
      <c r="AG836" s="9">
        <v>13.2622709160061</v>
      </c>
      <c r="AH836" s="9">
        <v>12.4228589512153</v>
      </c>
      <c r="AI836" s="9">
        <v>11.6685081635922</v>
      </c>
      <c r="AJ836" s="9">
        <v>11.282152741754301</v>
      </c>
      <c r="AK836" s="9">
        <v>10.964156776841699</v>
      </c>
    </row>
    <row r="837" spans="1:37" s="9" customFormat="1" x14ac:dyDescent="0.3">
      <c r="A837" s="13" t="str">
        <f t="shared" si="13"/>
        <v>SDGbaseTRA_UrbBAU_v6_3QVAXafurn</v>
      </c>
      <c r="B837" s="37" t="s">
        <v>220</v>
      </c>
      <c r="C837" s="8" t="s">
        <v>294</v>
      </c>
      <c r="D837" s="10" t="s">
        <v>211</v>
      </c>
      <c r="E837" s="9" t="s">
        <v>63</v>
      </c>
      <c r="F837" s="9">
        <v>6.0912402558293097</v>
      </c>
      <c r="G837" s="9">
        <v>5.45142532510914</v>
      </c>
      <c r="H837" s="9">
        <v>5.6644570382421104</v>
      </c>
      <c r="I837" s="9">
        <v>5.9012626820062204</v>
      </c>
      <c r="J837" s="9">
        <v>6.04327880292277</v>
      </c>
      <c r="K837" s="9">
        <v>6.1930704082603203</v>
      </c>
      <c r="L837" s="9">
        <v>6.3686539491687197</v>
      </c>
      <c r="M837" s="9">
        <v>6.5707934598279198</v>
      </c>
      <c r="N837" s="9">
        <v>6.7807181403281396</v>
      </c>
      <c r="O837" s="9">
        <v>7.1668201586467299</v>
      </c>
      <c r="P837" s="9">
        <v>7.4275878244398399</v>
      </c>
      <c r="Q837" s="9">
        <v>7.6436732647218601</v>
      </c>
      <c r="R837" s="9">
        <v>7.7227234001652301</v>
      </c>
      <c r="S837" s="9">
        <v>7.9674064363697701</v>
      </c>
      <c r="T837" s="9">
        <v>8.2324665842313092</v>
      </c>
      <c r="U837" s="9">
        <v>8.5269629876582194</v>
      </c>
      <c r="V837" s="9">
        <v>8.8361253728203195</v>
      </c>
      <c r="W837" s="9">
        <v>9.1577896112800197</v>
      </c>
      <c r="X837" s="9">
        <v>9.4682477247077799</v>
      </c>
      <c r="Y837" s="9">
        <v>9.7800607105106501</v>
      </c>
      <c r="Z837" s="9">
        <v>10.0903792181653</v>
      </c>
      <c r="AA837" s="9">
        <v>10.4063530254844</v>
      </c>
      <c r="AB837" s="9">
        <v>10.750770986559001</v>
      </c>
      <c r="AC837" s="9">
        <v>11.0532016453453</v>
      </c>
      <c r="AD837" s="9">
        <v>11.366471972103</v>
      </c>
      <c r="AE837" s="9">
        <v>11.6937591361618</v>
      </c>
      <c r="AF837" s="9">
        <v>12.046468984824701</v>
      </c>
      <c r="AG837" s="9">
        <v>12.3841315271201</v>
      </c>
      <c r="AH837" s="9">
        <v>12.379307893496099</v>
      </c>
      <c r="AI837" s="9">
        <v>12.280707261189599</v>
      </c>
      <c r="AJ837" s="9">
        <v>12.199011113924101</v>
      </c>
      <c r="AK837" s="9">
        <v>12.0898695893799</v>
      </c>
    </row>
    <row r="838" spans="1:37" s="9" customFormat="1" x14ac:dyDescent="0.3">
      <c r="A838" s="13" t="str">
        <f t="shared" si="13"/>
        <v>SDGbaseTRA_UrbBAU_v6_3QVAXaoman</v>
      </c>
      <c r="B838" s="37" t="s">
        <v>220</v>
      </c>
      <c r="C838" s="8" t="s">
        <v>294</v>
      </c>
      <c r="D838" s="10" t="s">
        <v>211</v>
      </c>
      <c r="E838" s="9" t="s">
        <v>64</v>
      </c>
      <c r="F838" s="9">
        <v>25.455948437612001</v>
      </c>
      <c r="G838" s="9">
        <v>23.2902281776094</v>
      </c>
      <c r="H838" s="9">
        <v>24.380599460466001</v>
      </c>
      <c r="I838" s="9">
        <v>24.8697678621648</v>
      </c>
      <c r="J838" s="9">
        <v>25.458392007318398</v>
      </c>
      <c r="K838" s="9">
        <v>26.078556337097201</v>
      </c>
      <c r="L838" s="9">
        <v>26.8155902949858</v>
      </c>
      <c r="M838" s="9">
        <v>27.660112900544402</v>
      </c>
      <c r="N838" s="9">
        <v>28.569513960193699</v>
      </c>
      <c r="O838" s="9">
        <v>30.206830242920802</v>
      </c>
      <c r="P838" s="9">
        <v>31.6274402810275</v>
      </c>
      <c r="Q838" s="9">
        <v>32.839152432724703</v>
      </c>
      <c r="R838" s="9">
        <v>34.215442726545596</v>
      </c>
      <c r="S838" s="9">
        <v>35.378694186784102</v>
      </c>
      <c r="T838" s="9">
        <v>36.575840828811998</v>
      </c>
      <c r="U838" s="9">
        <v>37.912004122174302</v>
      </c>
      <c r="V838" s="9">
        <v>39.083772218131799</v>
      </c>
      <c r="W838" s="9">
        <v>40.299789329917303</v>
      </c>
      <c r="X838" s="9">
        <v>41.567560520372901</v>
      </c>
      <c r="Y838" s="9">
        <v>42.702176056694903</v>
      </c>
      <c r="Z838" s="9">
        <v>43.7913968295857</v>
      </c>
      <c r="AA838" s="9">
        <v>44.9215122691392</v>
      </c>
      <c r="AB838" s="9">
        <v>46.0930323085515</v>
      </c>
      <c r="AC838" s="9">
        <v>47.098413519412397</v>
      </c>
      <c r="AD838" s="9">
        <v>48.122180687996398</v>
      </c>
      <c r="AE838" s="9">
        <v>49.1825316600479</v>
      </c>
      <c r="AF838" s="9">
        <v>50.311123842512202</v>
      </c>
      <c r="AG838" s="9">
        <v>51.361349241738601</v>
      </c>
      <c r="AH838" s="9">
        <v>50.525437159376501</v>
      </c>
      <c r="AI838" s="9">
        <v>49.409805934653598</v>
      </c>
      <c r="AJ838" s="9">
        <v>48.458354757989703</v>
      </c>
      <c r="AK838" s="9">
        <v>47.4623049729827</v>
      </c>
    </row>
    <row r="839" spans="1:37" s="9" customFormat="1" x14ac:dyDescent="0.3">
      <c r="A839" s="13" t="str">
        <f t="shared" si="13"/>
        <v>SDGbaseTRA_UrbBAU_v6_3QVAXaelec</v>
      </c>
      <c r="B839" s="37" t="s">
        <v>220</v>
      </c>
      <c r="C839" s="8" t="s">
        <v>294</v>
      </c>
      <c r="D839" s="10" t="s">
        <v>211</v>
      </c>
      <c r="E839" s="9" t="s">
        <v>65</v>
      </c>
      <c r="F839" s="9">
        <v>142.20363281736601</v>
      </c>
      <c r="G839" s="9">
        <v>136.753321414863</v>
      </c>
      <c r="H839" s="9">
        <v>141.67580848332599</v>
      </c>
      <c r="I839" s="9">
        <v>141.133179392974</v>
      </c>
      <c r="J839" s="9">
        <v>138.12919026791999</v>
      </c>
      <c r="K839" s="9">
        <v>138.01058795098299</v>
      </c>
      <c r="L839" s="9">
        <v>138.83776609540101</v>
      </c>
      <c r="M839" s="9">
        <v>139.88241690855699</v>
      </c>
      <c r="N839" s="9">
        <v>141.39520182394901</v>
      </c>
      <c r="O839" s="9">
        <v>142.08720478229199</v>
      </c>
      <c r="P839" s="9">
        <v>143.85886219928699</v>
      </c>
      <c r="Q839" s="9">
        <v>145.05474181252899</v>
      </c>
      <c r="R839" s="9">
        <v>148.567085560978</v>
      </c>
      <c r="S839" s="9">
        <v>152.69687031652001</v>
      </c>
      <c r="T839" s="9">
        <v>156.05354786638799</v>
      </c>
      <c r="U839" s="9">
        <v>160.23159486788799</v>
      </c>
      <c r="V839" s="9">
        <v>160.87176401995501</v>
      </c>
      <c r="W839" s="9">
        <v>164.34033267875</v>
      </c>
      <c r="X839" s="9">
        <v>175.40312716772701</v>
      </c>
      <c r="Y839" s="9">
        <v>181.91269390013699</v>
      </c>
      <c r="Z839" s="9">
        <v>189.017802886867</v>
      </c>
      <c r="AA839" s="9">
        <v>196.12501758486101</v>
      </c>
      <c r="AB839" s="9">
        <v>199.62887655994999</v>
      </c>
      <c r="AC839" s="9">
        <v>203.681117962672</v>
      </c>
      <c r="AD839" s="9">
        <v>208.69385382842401</v>
      </c>
      <c r="AE839" s="9">
        <v>214.047962717106</v>
      </c>
      <c r="AF839" s="9">
        <v>219.509483998044</v>
      </c>
      <c r="AG839" s="9">
        <v>231.615993916094</v>
      </c>
      <c r="AH839" s="9">
        <v>241.99776558739501</v>
      </c>
      <c r="AI839" s="9">
        <v>250.37442784799799</v>
      </c>
      <c r="AJ839" s="9">
        <v>259.90135131465098</v>
      </c>
      <c r="AK839" s="9">
        <v>269.01285354417502</v>
      </c>
    </row>
    <row r="840" spans="1:37" s="9" customFormat="1" x14ac:dyDescent="0.3">
      <c r="A840" s="13" t="str">
        <f t="shared" si="13"/>
        <v>SDGbaseTRA_UrbBAU_v6_3QVAXawatr</v>
      </c>
      <c r="B840" s="37" t="s">
        <v>220</v>
      </c>
      <c r="C840" s="8" t="s">
        <v>294</v>
      </c>
      <c r="D840" s="10" t="s">
        <v>211</v>
      </c>
      <c r="E840" s="9" t="s">
        <v>66</v>
      </c>
      <c r="F840" s="9">
        <v>38.118236024161902</v>
      </c>
      <c r="G840" s="9">
        <v>37.616353740059502</v>
      </c>
      <c r="H840" s="9">
        <v>38.602205145481598</v>
      </c>
      <c r="I840" s="9">
        <v>38.990530701763703</v>
      </c>
      <c r="J840" s="9">
        <v>39.7171267798184</v>
      </c>
      <c r="K840" s="9">
        <v>40.5788254593838</v>
      </c>
      <c r="L840" s="9">
        <v>41.658896301526603</v>
      </c>
      <c r="M840" s="9">
        <v>42.810890584787799</v>
      </c>
      <c r="N840" s="9">
        <v>44.025080979056703</v>
      </c>
      <c r="O840" s="9">
        <v>45.549051640256202</v>
      </c>
      <c r="P840" s="9">
        <v>46.933097711598201</v>
      </c>
      <c r="Q840" s="9">
        <v>48.256766600655297</v>
      </c>
      <c r="R840" s="9">
        <v>50.133929368246498</v>
      </c>
      <c r="S840" s="9">
        <v>51.837310517714002</v>
      </c>
      <c r="T840" s="9">
        <v>53.680684722675103</v>
      </c>
      <c r="U840" s="9">
        <v>55.7402872419283</v>
      </c>
      <c r="V840" s="9">
        <v>57.662489343623598</v>
      </c>
      <c r="W840" s="9">
        <v>59.697207056257803</v>
      </c>
      <c r="X840" s="9">
        <v>61.848607555621598</v>
      </c>
      <c r="Y840" s="9">
        <v>63.839019561268699</v>
      </c>
      <c r="Z840" s="9">
        <v>65.849491784674498</v>
      </c>
      <c r="AA840" s="9">
        <v>67.881518542966504</v>
      </c>
      <c r="AB840" s="9">
        <v>70.378388619988201</v>
      </c>
      <c r="AC840" s="9">
        <v>72.724385203568602</v>
      </c>
      <c r="AD840" s="9">
        <v>75.129482338643896</v>
      </c>
      <c r="AE840" s="9">
        <v>77.638468443454798</v>
      </c>
      <c r="AF840" s="9">
        <v>80.310336705983701</v>
      </c>
      <c r="AG840" s="9">
        <v>83.031082905890599</v>
      </c>
      <c r="AH840" s="9">
        <v>83.174228536524495</v>
      </c>
      <c r="AI840" s="9">
        <v>83.141971616634905</v>
      </c>
      <c r="AJ840" s="9">
        <v>83.266543702689802</v>
      </c>
      <c r="AK840" s="9">
        <v>83.326286789852304</v>
      </c>
    </row>
    <row r="841" spans="1:37" s="9" customFormat="1" x14ac:dyDescent="0.3">
      <c r="A841" s="13" t="str">
        <f t="shared" si="13"/>
        <v>SDGbaseTRA_UrbBAU_v6_3QVAXacons</v>
      </c>
      <c r="B841" s="37" t="s">
        <v>220</v>
      </c>
      <c r="C841" s="8" t="s">
        <v>294</v>
      </c>
      <c r="D841" s="10" t="s">
        <v>211</v>
      </c>
      <c r="E841" s="9" t="s">
        <v>67</v>
      </c>
      <c r="F841" s="9">
        <v>140.64979180275</v>
      </c>
      <c r="G841" s="9">
        <v>129.35254238586299</v>
      </c>
      <c r="H841" s="9">
        <v>133.285901283275</v>
      </c>
      <c r="I841" s="9">
        <v>139.62808390864899</v>
      </c>
      <c r="J841" s="9">
        <v>142.26152773564499</v>
      </c>
      <c r="K841" s="9">
        <v>145.22016714109401</v>
      </c>
      <c r="L841" s="9">
        <v>148.73843113625901</v>
      </c>
      <c r="M841" s="9">
        <v>152.67980724424001</v>
      </c>
      <c r="N841" s="9">
        <v>156.86314441119899</v>
      </c>
      <c r="O841" s="9">
        <v>162.14848460763901</v>
      </c>
      <c r="P841" s="9">
        <v>167.001440905122</v>
      </c>
      <c r="Q841" s="9">
        <v>171.63688285671401</v>
      </c>
      <c r="R841" s="9">
        <v>172.354045630652</v>
      </c>
      <c r="S841" s="9">
        <v>177.75303552027299</v>
      </c>
      <c r="T841" s="9">
        <v>183.51211438127001</v>
      </c>
      <c r="U841" s="9">
        <v>190.12022054939499</v>
      </c>
      <c r="V841" s="9">
        <v>196.86650780531301</v>
      </c>
      <c r="W841" s="9">
        <v>203.66859008415801</v>
      </c>
      <c r="X841" s="9">
        <v>210.195333166491</v>
      </c>
      <c r="Y841" s="9">
        <v>216.74379842612601</v>
      </c>
      <c r="Z841" s="9">
        <v>223.59103461613</v>
      </c>
      <c r="AA841" s="9">
        <v>230.323102263441</v>
      </c>
      <c r="AB841" s="9">
        <v>236.66940400172101</v>
      </c>
      <c r="AC841" s="9">
        <v>242.850592174795</v>
      </c>
      <c r="AD841" s="9">
        <v>249.754017722989</v>
      </c>
      <c r="AE841" s="9">
        <v>257.13855993744102</v>
      </c>
      <c r="AF841" s="9">
        <v>264.92539571057301</v>
      </c>
      <c r="AG841" s="9">
        <v>272.632387971762</v>
      </c>
      <c r="AH841" s="9">
        <v>272.19839112143802</v>
      </c>
      <c r="AI841" s="9">
        <v>270.695377984007</v>
      </c>
      <c r="AJ841" s="9">
        <v>269.79794566811398</v>
      </c>
      <c r="AK841" s="9">
        <v>268.42952413575603</v>
      </c>
    </row>
    <row r="842" spans="1:37" s="9" customFormat="1" x14ac:dyDescent="0.3">
      <c r="A842" s="13" t="str">
        <f t="shared" si="13"/>
        <v>SDGbaseTRA_UrbBAU_v6_3QVAXatrad</v>
      </c>
      <c r="B842" s="37" t="s">
        <v>220</v>
      </c>
      <c r="C842" s="8" t="s">
        <v>294</v>
      </c>
      <c r="D842" s="10" t="s">
        <v>211</v>
      </c>
      <c r="E842" s="9" t="s">
        <v>68</v>
      </c>
      <c r="F842" s="9">
        <v>482.47489737631798</v>
      </c>
      <c r="G842" s="9">
        <v>441.09896142654202</v>
      </c>
      <c r="H842" s="9">
        <v>454.75306603041599</v>
      </c>
      <c r="I842" s="9">
        <v>465.98495582366797</v>
      </c>
      <c r="J842" s="9">
        <v>473.35660509882001</v>
      </c>
      <c r="K842" s="9">
        <v>481.12916567435502</v>
      </c>
      <c r="L842" s="9">
        <v>490.34425769747997</v>
      </c>
      <c r="M842" s="9">
        <v>501.03318348440899</v>
      </c>
      <c r="N842" s="9">
        <v>512.37505363009802</v>
      </c>
      <c r="O842" s="9">
        <v>507.55116170574399</v>
      </c>
      <c r="P842" s="9">
        <v>515.51401931324403</v>
      </c>
      <c r="Q842" s="9">
        <v>527.389369064996</v>
      </c>
      <c r="R842" s="9">
        <v>540.76017891179697</v>
      </c>
      <c r="S842" s="9">
        <v>554.82921421659</v>
      </c>
      <c r="T842" s="9">
        <v>569.94676648407903</v>
      </c>
      <c r="U842" s="9">
        <v>587.11486697303405</v>
      </c>
      <c r="V842" s="9">
        <v>604.37037414171198</v>
      </c>
      <c r="W842" s="9">
        <v>622.33425182477299</v>
      </c>
      <c r="X842" s="9">
        <v>640.57350560633404</v>
      </c>
      <c r="Y842" s="9">
        <v>657.18211034845001</v>
      </c>
      <c r="Z842" s="9">
        <v>673.14571160353603</v>
      </c>
      <c r="AA842" s="9">
        <v>689.33433694274004</v>
      </c>
      <c r="AB842" s="9">
        <v>698.37918556198201</v>
      </c>
      <c r="AC842" s="9">
        <v>708.02626759100303</v>
      </c>
      <c r="AD842" s="9">
        <v>720.21984309966297</v>
      </c>
      <c r="AE842" s="9">
        <v>733.81932029883103</v>
      </c>
      <c r="AF842" s="9">
        <v>748.80120989168699</v>
      </c>
      <c r="AG842" s="9">
        <v>763.03666980075695</v>
      </c>
      <c r="AH842" s="9">
        <v>754.75426658772403</v>
      </c>
      <c r="AI842" s="9">
        <v>744.48715535144697</v>
      </c>
      <c r="AJ842" s="9">
        <v>736.09271040983595</v>
      </c>
      <c r="AK842" s="9">
        <v>727.26089567629504</v>
      </c>
    </row>
    <row r="843" spans="1:37" s="9" customFormat="1" x14ac:dyDescent="0.3">
      <c r="A843" s="13" t="str">
        <f t="shared" si="13"/>
        <v>SDGbaseTRA_UrbBAU_v6_3QVAXahotl</v>
      </c>
      <c r="B843" s="37" t="s">
        <v>220</v>
      </c>
      <c r="C843" s="8" t="s">
        <v>294</v>
      </c>
      <c r="D843" s="10" t="s">
        <v>211</v>
      </c>
      <c r="E843" s="9" t="s">
        <v>69</v>
      </c>
      <c r="F843" s="9">
        <v>37.6854993584083</v>
      </c>
      <c r="G843" s="9">
        <v>35.229948557343199</v>
      </c>
      <c r="H843" s="9">
        <v>36.815588974205298</v>
      </c>
      <c r="I843" s="9">
        <v>37.314093904524903</v>
      </c>
      <c r="J843" s="9">
        <v>38.214112053601099</v>
      </c>
      <c r="K843" s="9">
        <v>39.230075691550702</v>
      </c>
      <c r="L843" s="9">
        <v>40.368143501691499</v>
      </c>
      <c r="M843" s="9">
        <v>41.590533506076</v>
      </c>
      <c r="N843" s="9">
        <v>42.898458187311903</v>
      </c>
      <c r="O843" s="9">
        <v>44.897898300576003</v>
      </c>
      <c r="P843" s="9">
        <v>46.562503551948602</v>
      </c>
      <c r="Q843" s="9">
        <v>48.082204463026201</v>
      </c>
      <c r="R843" s="9">
        <v>50.252773333151403</v>
      </c>
      <c r="S843" s="9">
        <v>52.085493946148802</v>
      </c>
      <c r="T843" s="9">
        <v>54.052633068524798</v>
      </c>
      <c r="U843" s="9">
        <v>56.244917597400402</v>
      </c>
      <c r="V843" s="9">
        <v>58.300438656334002</v>
      </c>
      <c r="W843" s="9">
        <v>60.529102717415199</v>
      </c>
      <c r="X843" s="9">
        <v>62.964766500297202</v>
      </c>
      <c r="Y843" s="9">
        <v>65.248293610246094</v>
      </c>
      <c r="Z843" s="9">
        <v>67.544762753761503</v>
      </c>
      <c r="AA843" s="9">
        <v>69.892121995408004</v>
      </c>
      <c r="AB843" s="9">
        <v>72.737208226287294</v>
      </c>
      <c r="AC843" s="9">
        <v>75.267383774637906</v>
      </c>
      <c r="AD843" s="9">
        <v>77.676746142716695</v>
      </c>
      <c r="AE843" s="9">
        <v>80.122772176734102</v>
      </c>
      <c r="AF843" s="9">
        <v>82.702120799518895</v>
      </c>
      <c r="AG843" s="9">
        <v>85.329074129629802</v>
      </c>
      <c r="AH843" s="9">
        <v>85.7394823040174</v>
      </c>
      <c r="AI843" s="9">
        <v>85.592003324122402</v>
      </c>
      <c r="AJ843" s="9">
        <v>85.363791563437402</v>
      </c>
      <c r="AK843" s="9">
        <v>84.971615488245007</v>
      </c>
    </row>
    <row r="844" spans="1:37" s="9" customFormat="1" x14ac:dyDescent="0.3">
      <c r="A844" s="13" t="str">
        <f t="shared" si="13"/>
        <v>SDGbaseTRA_UrbBAU_v6_3QVAXaltrp-p</v>
      </c>
      <c r="B844" s="37" t="s">
        <v>220</v>
      </c>
      <c r="C844" s="8" t="s">
        <v>294</v>
      </c>
      <c r="D844" s="10" t="s">
        <v>211</v>
      </c>
      <c r="E844" s="9" t="s">
        <v>70</v>
      </c>
      <c r="F844" s="9">
        <v>60.675714154097598</v>
      </c>
      <c r="G844" s="9">
        <v>58.244947114789802</v>
      </c>
      <c r="H844" s="9">
        <v>59.721822201709898</v>
      </c>
      <c r="I844" s="9">
        <v>60.500575322670102</v>
      </c>
      <c r="J844" s="9">
        <v>61.528368388308202</v>
      </c>
      <c r="K844" s="9">
        <v>62.606385583687498</v>
      </c>
      <c r="L844" s="9">
        <v>63.916617376142199</v>
      </c>
      <c r="M844" s="9">
        <v>65.398868649158402</v>
      </c>
      <c r="N844" s="9">
        <v>67.146824518189405</v>
      </c>
      <c r="O844" s="9">
        <v>69.618764876831307</v>
      </c>
      <c r="P844" s="9">
        <v>71.964213818225502</v>
      </c>
      <c r="Q844" s="9">
        <v>74.151728439692604</v>
      </c>
      <c r="R844" s="9">
        <v>77.075488564006903</v>
      </c>
      <c r="S844" s="9">
        <v>79.734948658993005</v>
      </c>
      <c r="T844" s="9">
        <v>82.568838876911599</v>
      </c>
      <c r="U844" s="9">
        <v>85.851281360167405</v>
      </c>
      <c r="V844" s="9">
        <v>88.830839432052599</v>
      </c>
      <c r="W844" s="9">
        <v>91.9505462978358</v>
      </c>
      <c r="X844" s="9">
        <v>95.247421353733102</v>
      </c>
      <c r="Y844" s="9">
        <v>98.254874448384399</v>
      </c>
      <c r="Z844" s="9">
        <v>101.173414381443</v>
      </c>
      <c r="AA844" s="9">
        <v>104.06514044667701</v>
      </c>
      <c r="AB844" s="9">
        <v>107.282080161081</v>
      </c>
      <c r="AC844" s="9">
        <v>110.084894204043</v>
      </c>
      <c r="AD844" s="9">
        <v>112.65225685691</v>
      </c>
      <c r="AE844" s="9">
        <v>115.167443597719</v>
      </c>
      <c r="AF844" s="9">
        <v>117.739155853545</v>
      </c>
      <c r="AG844" s="9">
        <v>120.16893949745101</v>
      </c>
      <c r="AH844" s="9">
        <v>119.202427163268</v>
      </c>
      <c r="AI844" s="9">
        <v>117.953119839065</v>
      </c>
      <c r="AJ844" s="9">
        <v>117.056315083774</v>
      </c>
      <c r="AK844" s="9">
        <v>115.934753842163</v>
      </c>
    </row>
    <row r="845" spans="1:37" s="9" customFormat="1" x14ac:dyDescent="0.3">
      <c r="A845" s="13" t="str">
        <f t="shared" si="13"/>
        <v>SDGbaseTRA_UrbBAU_v6_3QVAXaltrp-f</v>
      </c>
      <c r="B845" s="37" t="s">
        <v>220</v>
      </c>
      <c r="C845" s="8" t="s">
        <v>294</v>
      </c>
      <c r="D845" s="10" t="s">
        <v>211</v>
      </c>
      <c r="E845" s="9" t="s">
        <v>71</v>
      </c>
      <c r="F845" s="9">
        <v>247.42936538347399</v>
      </c>
      <c r="G845" s="9">
        <v>233.99598737350399</v>
      </c>
      <c r="H845" s="9">
        <v>239.62712704611999</v>
      </c>
      <c r="I845" s="9">
        <v>244.16741961901499</v>
      </c>
      <c r="J845" s="9">
        <v>248.80368617812101</v>
      </c>
      <c r="K845" s="9">
        <v>253.096834724823</v>
      </c>
      <c r="L845" s="9">
        <v>257.92147686896999</v>
      </c>
      <c r="M845" s="9">
        <v>262.925588199983</v>
      </c>
      <c r="N845" s="9">
        <v>269.65831481526999</v>
      </c>
      <c r="O845" s="9">
        <v>277.93599644594701</v>
      </c>
      <c r="P845" s="9">
        <v>286.88800235591202</v>
      </c>
      <c r="Q845" s="9">
        <v>296.85594654248399</v>
      </c>
      <c r="R845" s="9">
        <v>307.47524670959598</v>
      </c>
      <c r="S845" s="9">
        <v>316.13313648042299</v>
      </c>
      <c r="T845" s="9">
        <v>325.175991227753</v>
      </c>
      <c r="U845" s="9">
        <v>337.65812458230403</v>
      </c>
      <c r="V845" s="9">
        <v>349.16506024128898</v>
      </c>
      <c r="W845" s="9">
        <v>359.75100001359499</v>
      </c>
      <c r="X845" s="9">
        <v>371.17584154288602</v>
      </c>
      <c r="Y845" s="9">
        <v>383.32155462179003</v>
      </c>
      <c r="Z845" s="9">
        <v>397.00260854526903</v>
      </c>
      <c r="AA845" s="9">
        <v>411.272989419655</v>
      </c>
      <c r="AB845" s="9">
        <v>425.25502265307802</v>
      </c>
      <c r="AC845" s="9">
        <v>439.100511930729</v>
      </c>
      <c r="AD845" s="9">
        <v>452.123331186982</v>
      </c>
      <c r="AE845" s="9">
        <v>465.26584387946201</v>
      </c>
      <c r="AF845" s="9">
        <v>477.10561220192301</v>
      </c>
      <c r="AG845" s="9">
        <v>487.60592394558199</v>
      </c>
      <c r="AH845" s="9">
        <v>484.58307085559198</v>
      </c>
      <c r="AI845" s="9">
        <v>480.98006424118398</v>
      </c>
      <c r="AJ845" s="9">
        <v>478.71418272275901</v>
      </c>
      <c r="AK845" s="9">
        <v>476.11456651850199</v>
      </c>
    </row>
    <row r="846" spans="1:37" s="9" customFormat="1" x14ac:dyDescent="0.3">
      <c r="A846" s="13" t="str">
        <f t="shared" si="13"/>
        <v>SDGbaseTRA_UrbBAU_v6_3QVAXaotrp-p</v>
      </c>
      <c r="B846" s="37" t="s">
        <v>220</v>
      </c>
      <c r="C846" s="8" t="s">
        <v>294</v>
      </c>
      <c r="D846" s="10" t="s">
        <v>211</v>
      </c>
      <c r="E846" s="9" t="s">
        <v>72</v>
      </c>
      <c r="F846" s="9">
        <v>8.1002002972729006</v>
      </c>
      <c r="G846" s="9">
        <v>7.9756856443663002</v>
      </c>
      <c r="H846" s="9">
        <v>8.4162076790460603</v>
      </c>
      <c r="I846" s="9">
        <v>8.7894542166160807</v>
      </c>
      <c r="J846" s="9">
        <v>9.1763366753766107</v>
      </c>
      <c r="K846" s="9">
        <v>9.5217668565009603</v>
      </c>
      <c r="L846" s="9">
        <v>9.8651859599278993</v>
      </c>
      <c r="M846" s="9">
        <v>10.176698794484301</v>
      </c>
      <c r="N846" s="9">
        <v>10.4715815657704</v>
      </c>
      <c r="O846" s="9">
        <v>10.615949333916101</v>
      </c>
      <c r="P846" s="9">
        <v>10.842094410558699</v>
      </c>
      <c r="Q846" s="9">
        <v>11.069974758538301</v>
      </c>
      <c r="R846" s="9">
        <v>11.423821070827</v>
      </c>
      <c r="S846" s="9">
        <v>11.711217871425401</v>
      </c>
      <c r="T846" s="9">
        <v>12.008539848000501</v>
      </c>
      <c r="U846" s="9">
        <v>12.3385426050846</v>
      </c>
      <c r="V846" s="9">
        <v>12.6330438169381</v>
      </c>
      <c r="W846" s="9">
        <v>12.9279992146515</v>
      </c>
      <c r="X846" s="9">
        <v>13.2036633969077</v>
      </c>
      <c r="Y846" s="9">
        <v>13.4454511285963</v>
      </c>
      <c r="Z846" s="9">
        <v>13.670315110839599</v>
      </c>
      <c r="AA846" s="9">
        <v>13.868054011518799</v>
      </c>
      <c r="AB846" s="9">
        <v>14.023608922728799</v>
      </c>
      <c r="AC846" s="9">
        <v>14.171729770060701</v>
      </c>
      <c r="AD846" s="9">
        <v>14.325914655610401</v>
      </c>
      <c r="AE846" s="9">
        <v>14.5072013997839</v>
      </c>
      <c r="AF846" s="9">
        <v>14.720865327304301</v>
      </c>
      <c r="AG846" s="9">
        <v>14.936399467393199</v>
      </c>
      <c r="AH846" s="9">
        <v>14.8182083307018</v>
      </c>
      <c r="AI846" s="9">
        <v>14.732223256211499</v>
      </c>
      <c r="AJ846" s="9">
        <v>14.6950376661561</v>
      </c>
      <c r="AK846" s="9">
        <v>14.653150009917301</v>
      </c>
    </row>
    <row r="847" spans="1:37" s="9" customFormat="1" x14ac:dyDescent="0.3">
      <c r="A847" s="13" t="str">
        <f t="shared" si="13"/>
        <v>SDGbaseTRA_UrbBAU_v6_3QVAXaotrp-f</v>
      </c>
      <c r="B847" s="37" t="s">
        <v>220</v>
      </c>
      <c r="C847" s="8" t="s">
        <v>294</v>
      </c>
      <c r="D847" s="10" t="s">
        <v>211</v>
      </c>
      <c r="E847" s="9" t="s">
        <v>73</v>
      </c>
      <c r="F847" s="9">
        <v>7.2942674736103603</v>
      </c>
      <c r="G847" s="9">
        <v>6.9547247684434499</v>
      </c>
      <c r="H847" s="9">
        <v>7.2316754227967603</v>
      </c>
      <c r="I847" s="9">
        <v>7.4346701038454501</v>
      </c>
      <c r="J847" s="9">
        <v>7.61357467296446</v>
      </c>
      <c r="K847" s="9">
        <v>7.76822497547289</v>
      </c>
      <c r="L847" s="9">
        <v>7.9323412242929603</v>
      </c>
      <c r="M847" s="9">
        <v>8.0984095564395808</v>
      </c>
      <c r="N847" s="9">
        <v>8.3069992477264893</v>
      </c>
      <c r="O847" s="9">
        <v>8.5010940340082897</v>
      </c>
      <c r="P847" s="9">
        <v>8.7374132503517199</v>
      </c>
      <c r="Q847" s="9">
        <v>9.0038500464293492</v>
      </c>
      <c r="R847" s="9">
        <v>9.2892816635934796</v>
      </c>
      <c r="S847" s="9">
        <v>9.5108754357711796</v>
      </c>
      <c r="T847" s="9">
        <v>9.7448666626521305</v>
      </c>
      <c r="U847" s="9">
        <v>10.068876644933701</v>
      </c>
      <c r="V847" s="9">
        <v>10.366323370023199</v>
      </c>
      <c r="W847" s="9">
        <v>10.631019795736901</v>
      </c>
      <c r="X847" s="9">
        <v>10.8926743807411</v>
      </c>
      <c r="Y847" s="9">
        <v>11.1795637893568</v>
      </c>
      <c r="Z847" s="9">
        <v>11.499797542241501</v>
      </c>
      <c r="AA847" s="9">
        <v>11.8197677123704</v>
      </c>
      <c r="AB847" s="9">
        <v>12.097841072130199</v>
      </c>
      <c r="AC847" s="9">
        <v>12.3946844523698</v>
      </c>
      <c r="AD847" s="9">
        <v>12.6742144907489</v>
      </c>
      <c r="AE847" s="9">
        <v>12.9666617393196</v>
      </c>
      <c r="AF847" s="9">
        <v>13.225618777134301</v>
      </c>
      <c r="AG847" s="9">
        <v>13.456727882374899</v>
      </c>
      <c r="AH847" s="9">
        <v>13.374090417395299</v>
      </c>
      <c r="AI847" s="9">
        <v>13.2909107344313</v>
      </c>
      <c r="AJ847" s="9">
        <v>13.238961632716601</v>
      </c>
      <c r="AK847" s="9">
        <v>13.178273939656799</v>
      </c>
    </row>
    <row r="848" spans="1:37" s="9" customFormat="1" x14ac:dyDescent="0.3">
      <c r="A848" s="13" t="str">
        <f t="shared" si="13"/>
        <v>SDGbaseTRA_UrbBAU_v6_3QVAXaprtr</v>
      </c>
      <c r="B848" s="37" t="s">
        <v>220</v>
      </c>
      <c r="C848" s="8" t="s">
        <v>294</v>
      </c>
      <c r="D848" s="10" t="s">
        <v>211</v>
      </c>
      <c r="E848" s="9" t="s">
        <v>74</v>
      </c>
      <c r="F848" s="141">
        <v>5.0000000000000003E-10</v>
      </c>
      <c r="G848" s="141">
        <v>4.6307945149705903E-10</v>
      </c>
      <c r="H848" s="141">
        <v>4.7629310169580305E-10</v>
      </c>
      <c r="I848" s="141">
        <v>4.8521376887525798E-10</v>
      </c>
      <c r="J848" s="141">
        <v>4.8875937706708597E-10</v>
      </c>
      <c r="K848" s="141">
        <v>5.0049601103633601E-10</v>
      </c>
      <c r="L848" s="141">
        <v>5.13462228548592E-10</v>
      </c>
      <c r="M848" s="141">
        <v>5.25668529750288E-10</v>
      </c>
      <c r="N848" s="141">
        <v>5.3893035970198396E-10</v>
      </c>
      <c r="O848" s="141">
        <v>5.3604311087630701E-10</v>
      </c>
      <c r="P848" s="141">
        <v>5.5013992288622701E-10</v>
      </c>
      <c r="Q848" s="141">
        <v>5.6747061444071698E-10</v>
      </c>
      <c r="R848" s="141">
        <v>5.9867415503537796E-10</v>
      </c>
      <c r="S848" s="141">
        <v>6.2047115553229197E-10</v>
      </c>
      <c r="T848" s="141">
        <v>6.4296011004234895E-10</v>
      </c>
      <c r="U848" s="141">
        <v>6.6807004903609498E-10</v>
      </c>
      <c r="V848" s="141">
        <v>6.9590587915120803E-10</v>
      </c>
      <c r="W848" s="141">
        <v>7.2153266493595996E-10</v>
      </c>
      <c r="X848" s="141">
        <v>7.4710995404368401E-10</v>
      </c>
      <c r="Y848" s="141">
        <v>7.7189787189774104E-10</v>
      </c>
      <c r="Z848" s="141">
        <v>7.98222992103446E-10</v>
      </c>
      <c r="AA848" s="141">
        <v>8.2191052504741603E-10</v>
      </c>
      <c r="AB848" s="141">
        <v>8.4358312993491896E-10</v>
      </c>
      <c r="AC848" s="141">
        <v>8.6116305405898001E-10</v>
      </c>
      <c r="AD848" s="141">
        <v>8.8195518271144599E-10</v>
      </c>
      <c r="AE848" s="141">
        <v>9.0607439451905402E-10</v>
      </c>
      <c r="AF848" s="141">
        <v>9.3216396569227903E-10</v>
      </c>
      <c r="AG848" s="141">
        <v>9.429677393691941E-10</v>
      </c>
      <c r="AH848" s="141">
        <v>9.36091538887712E-10</v>
      </c>
      <c r="AI848" s="141">
        <v>9.2039687573664702E-10</v>
      </c>
      <c r="AJ848" s="141">
        <v>9.0167359745255499E-10</v>
      </c>
      <c r="AK848" s="141">
        <v>8.8241243300388295E-10</v>
      </c>
    </row>
    <row r="849" spans="1:37" s="9" customFormat="1" x14ac:dyDescent="0.3">
      <c r="A849" s="13" t="str">
        <f t="shared" si="13"/>
        <v>SDGbaseTRA_UrbBAU_v6_3QVAXatrps</v>
      </c>
      <c r="B849" s="37" t="s">
        <v>220</v>
      </c>
      <c r="C849" s="8" t="s">
        <v>294</v>
      </c>
      <c r="D849" s="10" t="s">
        <v>211</v>
      </c>
      <c r="E849" s="9" t="s">
        <v>75</v>
      </c>
      <c r="F849" s="9">
        <v>54.9415640789937</v>
      </c>
      <c r="G849" s="9">
        <v>50.449105812551998</v>
      </c>
      <c r="H849" s="9">
        <v>51.683263936800799</v>
      </c>
      <c r="I849" s="9">
        <v>52.2803536387691</v>
      </c>
      <c r="J849" s="9">
        <v>53.066336023369502</v>
      </c>
      <c r="K849" s="9">
        <v>53.975118327736702</v>
      </c>
      <c r="L849" s="9">
        <v>54.977620119924303</v>
      </c>
      <c r="M849" s="9">
        <v>55.864408126079802</v>
      </c>
      <c r="N849" s="9">
        <v>56.825423808695803</v>
      </c>
      <c r="O849" s="9">
        <v>58.199216414137901</v>
      </c>
      <c r="P849" s="9">
        <v>59.287543939471</v>
      </c>
      <c r="Q849" s="9">
        <v>60.175189366443298</v>
      </c>
      <c r="R849" s="9">
        <v>61.603135481063902</v>
      </c>
      <c r="S849" s="9">
        <v>63.117647138212597</v>
      </c>
      <c r="T849" s="9">
        <v>64.699294067805596</v>
      </c>
      <c r="U849" s="9">
        <v>66.507093902120005</v>
      </c>
      <c r="V849" s="9">
        <v>68.189102677606996</v>
      </c>
      <c r="W849" s="9">
        <v>70.081049361632694</v>
      </c>
      <c r="X849" s="9">
        <v>71.9491819819835</v>
      </c>
      <c r="Y849" s="9">
        <v>73.785736596073804</v>
      </c>
      <c r="Z849" s="9">
        <v>75.626829392301104</v>
      </c>
      <c r="AA849" s="9">
        <v>77.499667464508093</v>
      </c>
      <c r="AB849" s="9">
        <v>80.782797070168797</v>
      </c>
      <c r="AC849" s="9">
        <v>83.921897382806904</v>
      </c>
      <c r="AD849" s="9">
        <v>87.128635421346601</v>
      </c>
      <c r="AE849" s="9">
        <v>90.450994854409203</v>
      </c>
      <c r="AF849" s="9">
        <v>93.919349125728999</v>
      </c>
      <c r="AG849" s="9">
        <v>97.128327071800598</v>
      </c>
      <c r="AH849" s="9">
        <v>98.317315296916604</v>
      </c>
      <c r="AI849" s="9">
        <v>99.177722011219004</v>
      </c>
      <c r="AJ849" s="9">
        <v>100.01795996598599</v>
      </c>
      <c r="AK849" s="9">
        <v>100.720671078137</v>
      </c>
    </row>
    <row r="850" spans="1:37" s="9" customFormat="1" x14ac:dyDescent="0.3">
      <c r="A850" s="13" t="str">
        <f t="shared" si="13"/>
        <v>SDGbaseTRA_UrbBAU_v6_3QVAXacomm</v>
      </c>
      <c r="B850" s="37" t="s">
        <v>220</v>
      </c>
      <c r="C850" s="8" t="s">
        <v>294</v>
      </c>
      <c r="D850" s="10" t="s">
        <v>211</v>
      </c>
      <c r="E850" s="9" t="s">
        <v>76</v>
      </c>
      <c r="F850" s="9">
        <v>84.0521074298928</v>
      </c>
      <c r="G850" s="9">
        <v>79.660514443359602</v>
      </c>
      <c r="H850" s="9">
        <v>82.131824756636902</v>
      </c>
      <c r="I850" s="9">
        <v>83.312332775879199</v>
      </c>
      <c r="J850" s="9">
        <v>84.960860234032097</v>
      </c>
      <c r="K850" s="9">
        <v>86.784557898240394</v>
      </c>
      <c r="L850" s="9">
        <v>88.915222179358807</v>
      </c>
      <c r="M850" s="9">
        <v>91.311247876573802</v>
      </c>
      <c r="N850" s="9">
        <v>93.886355586185502</v>
      </c>
      <c r="O850" s="9">
        <v>97.243909323312394</v>
      </c>
      <c r="P850" s="9">
        <v>100.25613961808099</v>
      </c>
      <c r="Q850" s="9">
        <v>103.150412936073</v>
      </c>
      <c r="R850" s="9">
        <v>106.898218943277</v>
      </c>
      <c r="S850" s="9">
        <v>110.31578417607101</v>
      </c>
      <c r="T850" s="9">
        <v>114.00986124857</v>
      </c>
      <c r="U850" s="9">
        <v>118.16116403503599</v>
      </c>
      <c r="V850" s="9">
        <v>122.19839293703799</v>
      </c>
      <c r="W850" s="9">
        <v>126.512174674717</v>
      </c>
      <c r="X850" s="9">
        <v>131.13396313654599</v>
      </c>
      <c r="Y850" s="9">
        <v>135.57485167822099</v>
      </c>
      <c r="Z850" s="9">
        <v>140.07796735206301</v>
      </c>
      <c r="AA850" s="9">
        <v>144.642934653476</v>
      </c>
      <c r="AB850" s="9">
        <v>149.22121270530999</v>
      </c>
      <c r="AC850" s="9">
        <v>153.43116279562</v>
      </c>
      <c r="AD850" s="9">
        <v>157.791965675607</v>
      </c>
      <c r="AE850" s="9">
        <v>162.354353440773</v>
      </c>
      <c r="AF850" s="9">
        <v>167.196254468831</v>
      </c>
      <c r="AG850" s="9">
        <v>172.08023775704299</v>
      </c>
      <c r="AH850" s="9">
        <v>172.24653648715699</v>
      </c>
      <c r="AI850" s="9">
        <v>171.72394228283699</v>
      </c>
      <c r="AJ850" s="9">
        <v>171.277443038028</v>
      </c>
      <c r="AK850" s="9">
        <v>170.599537836656</v>
      </c>
    </row>
    <row r="851" spans="1:37" s="9" customFormat="1" x14ac:dyDescent="0.3">
      <c r="A851" s="13" t="str">
        <f t="shared" si="13"/>
        <v>SDGbaseTRA_UrbBAU_v6_3QVAXafsrv</v>
      </c>
      <c r="B851" s="37" t="s">
        <v>220</v>
      </c>
      <c r="C851" s="8" t="s">
        <v>294</v>
      </c>
      <c r="D851" s="10" t="s">
        <v>211</v>
      </c>
      <c r="E851" s="9" t="s">
        <v>77</v>
      </c>
      <c r="F851" s="9">
        <v>413.43609675688703</v>
      </c>
      <c r="G851" s="9">
        <v>391.22932054851202</v>
      </c>
      <c r="H851" s="9">
        <v>404.873520229588</v>
      </c>
      <c r="I851" s="9">
        <v>409.46554051996998</v>
      </c>
      <c r="J851" s="9">
        <v>418.25197434862599</v>
      </c>
      <c r="K851" s="9">
        <v>427.76428539594201</v>
      </c>
      <c r="L851" s="9">
        <v>438.50711253108301</v>
      </c>
      <c r="M851" s="9">
        <v>450.09965859690902</v>
      </c>
      <c r="N851" s="9">
        <v>462.87184708119901</v>
      </c>
      <c r="O851" s="9">
        <v>480.37480614946702</v>
      </c>
      <c r="P851" s="9">
        <v>495.81779920609301</v>
      </c>
      <c r="Q851" s="9">
        <v>510.72142636071999</v>
      </c>
      <c r="R851" s="9">
        <v>531.62906889940803</v>
      </c>
      <c r="S851" s="9">
        <v>549.77750239518605</v>
      </c>
      <c r="T851" s="9">
        <v>569.31965197490501</v>
      </c>
      <c r="U851" s="9">
        <v>591.142757153415</v>
      </c>
      <c r="V851" s="9">
        <v>612.20821673634396</v>
      </c>
      <c r="W851" s="9">
        <v>635.11692077866996</v>
      </c>
      <c r="X851" s="9">
        <v>660.10323841889101</v>
      </c>
      <c r="Y851" s="9">
        <v>684.39818382009105</v>
      </c>
      <c r="Z851" s="9">
        <v>709.20006333037202</v>
      </c>
      <c r="AA851" s="9">
        <v>734.26908046263497</v>
      </c>
      <c r="AB851" s="9">
        <v>763.32126927374395</v>
      </c>
      <c r="AC851" s="9">
        <v>790.03392745079805</v>
      </c>
      <c r="AD851" s="9">
        <v>815.98030000369499</v>
      </c>
      <c r="AE851" s="9">
        <v>842.31977529555797</v>
      </c>
      <c r="AF851" s="9">
        <v>869.74661576936899</v>
      </c>
      <c r="AG851" s="9">
        <v>898.22102953799799</v>
      </c>
      <c r="AH851" s="9">
        <v>907.68210073225805</v>
      </c>
      <c r="AI851" s="9">
        <v>911.932671810908</v>
      </c>
      <c r="AJ851" s="9">
        <v>914.01156525939803</v>
      </c>
      <c r="AK851" s="9">
        <v>914.04481428468898</v>
      </c>
    </row>
    <row r="852" spans="1:37" s="9" customFormat="1" x14ac:dyDescent="0.3">
      <c r="A852" s="13" t="str">
        <f t="shared" si="13"/>
        <v>SDGbaseTRA_UrbBAU_v6_3QVAXabsrv</v>
      </c>
      <c r="B852" s="37" t="s">
        <v>220</v>
      </c>
      <c r="C852" s="8" t="s">
        <v>294</v>
      </c>
      <c r="D852" s="10" t="s">
        <v>211</v>
      </c>
      <c r="E852" s="9" t="s">
        <v>78</v>
      </c>
      <c r="F852" s="9">
        <v>367.47747877214698</v>
      </c>
      <c r="G852" s="9">
        <v>348.348195949608</v>
      </c>
      <c r="H852" s="9">
        <v>359.29000079189001</v>
      </c>
      <c r="I852" s="9">
        <v>364.46781897004797</v>
      </c>
      <c r="J852" s="9">
        <v>371.87429220354801</v>
      </c>
      <c r="K852" s="9">
        <v>379.99441843067899</v>
      </c>
      <c r="L852" s="9">
        <v>389.361641975998</v>
      </c>
      <c r="M852" s="9">
        <v>399.59802816179399</v>
      </c>
      <c r="N852" s="9">
        <v>410.74170656979197</v>
      </c>
      <c r="O852" s="9">
        <v>424.89846653209401</v>
      </c>
      <c r="P852" s="9">
        <v>438.015713523709</v>
      </c>
      <c r="Q852" s="9">
        <v>450.75889466299702</v>
      </c>
      <c r="R852" s="9">
        <v>467.72297489114499</v>
      </c>
      <c r="S852" s="9">
        <v>482.86395198948901</v>
      </c>
      <c r="T852" s="9">
        <v>499.19276784751997</v>
      </c>
      <c r="U852" s="9">
        <v>517.50111484382796</v>
      </c>
      <c r="V852" s="9">
        <v>535.33626340266596</v>
      </c>
      <c r="W852" s="9">
        <v>554.37934300950405</v>
      </c>
      <c r="X852" s="9">
        <v>574.70807967812198</v>
      </c>
      <c r="Y852" s="9">
        <v>594.25940026897297</v>
      </c>
      <c r="Z852" s="9">
        <v>614.17070921555398</v>
      </c>
      <c r="AA852" s="9">
        <v>634.25332239623901</v>
      </c>
      <c r="AB852" s="9">
        <v>655.88897116750798</v>
      </c>
      <c r="AC852" s="9">
        <v>675.39500422500998</v>
      </c>
      <c r="AD852" s="9">
        <v>694.89625217158698</v>
      </c>
      <c r="AE852" s="9">
        <v>715.09035450790395</v>
      </c>
      <c r="AF852" s="9">
        <v>736.45777325078802</v>
      </c>
      <c r="AG852" s="9">
        <v>758.15503381203405</v>
      </c>
      <c r="AH852" s="9">
        <v>760.85859240629804</v>
      </c>
      <c r="AI852" s="9">
        <v>760.28203927351501</v>
      </c>
      <c r="AJ852" s="9">
        <v>759.24042268211701</v>
      </c>
      <c r="AK852" s="9">
        <v>756.98268769475305</v>
      </c>
    </row>
    <row r="853" spans="1:37" s="9" customFormat="1" x14ac:dyDescent="0.3">
      <c r="A853" s="13" t="str">
        <f t="shared" si="13"/>
        <v>SDGbaseTRA_UrbBAU_v6_3QVAXagsrv</v>
      </c>
      <c r="B853" s="37" t="s">
        <v>220</v>
      </c>
      <c r="C853" s="8" t="s">
        <v>294</v>
      </c>
      <c r="D853" s="10" t="s">
        <v>211</v>
      </c>
      <c r="E853" s="9" t="s">
        <v>79</v>
      </c>
      <c r="F853" s="9">
        <v>789.43519992013898</v>
      </c>
      <c r="G853" s="9">
        <v>739.19506617937395</v>
      </c>
      <c r="H853" s="9">
        <v>760.63767534159103</v>
      </c>
      <c r="I853" s="9">
        <v>798.28706715622695</v>
      </c>
      <c r="J853" s="9">
        <v>814.16439883871499</v>
      </c>
      <c r="K853" s="9">
        <v>829.970669674688</v>
      </c>
      <c r="L853" s="9">
        <v>847.00008327912496</v>
      </c>
      <c r="M853" s="9">
        <v>864.56571961251302</v>
      </c>
      <c r="N853" s="9">
        <v>884.62695570148298</v>
      </c>
      <c r="O853" s="9">
        <v>913.45598249850798</v>
      </c>
      <c r="P853" s="9">
        <v>939.51906041437996</v>
      </c>
      <c r="Q853" s="9">
        <v>965.25171437694496</v>
      </c>
      <c r="R853" s="9">
        <v>989.53543047490996</v>
      </c>
      <c r="S853" s="9">
        <v>1013.74210693605</v>
      </c>
      <c r="T853" s="9">
        <v>1038.6191664831199</v>
      </c>
      <c r="U853" s="9">
        <v>1064.1063787272601</v>
      </c>
      <c r="V853" s="9">
        <v>1090.1618300176001</v>
      </c>
      <c r="W853" s="9">
        <v>1117.0620935100701</v>
      </c>
      <c r="X853" s="9">
        <v>1144.7944929993801</v>
      </c>
      <c r="Y853" s="9">
        <v>1172.9885934081201</v>
      </c>
      <c r="Z853" s="9">
        <v>1201.8557187935501</v>
      </c>
      <c r="AA853" s="9">
        <v>1231.2884637617899</v>
      </c>
      <c r="AB853" s="9">
        <v>1261.7846870636399</v>
      </c>
      <c r="AC853" s="9">
        <v>1292.64006366018</v>
      </c>
      <c r="AD853" s="9">
        <v>1324.0658625174599</v>
      </c>
      <c r="AE853" s="9">
        <v>1356.21681474811</v>
      </c>
      <c r="AF853" s="9">
        <v>1389.2489070020499</v>
      </c>
      <c r="AG853" s="9">
        <v>1423.20908946741</v>
      </c>
      <c r="AH853" s="9">
        <v>1456.4611242124499</v>
      </c>
      <c r="AI853" s="9">
        <v>1489.7284415649201</v>
      </c>
      <c r="AJ853" s="9">
        <v>1523.19633020626</v>
      </c>
      <c r="AK853" s="9">
        <v>1557.13952782921</v>
      </c>
    </row>
    <row r="854" spans="1:37" s="9" customFormat="1" x14ac:dyDescent="0.3">
      <c r="A854" s="13" t="str">
        <f t="shared" si="13"/>
        <v>SDGbaseTRA_UrbBAU_v6_3QVAXaosrv</v>
      </c>
      <c r="B854" s="37" t="s">
        <v>220</v>
      </c>
      <c r="C854" s="8" t="s">
        <v>294</v>
      </c>
      <c r="D854" s="10" t="s">
        <v>211</v>
      </c>
      <c r="E854" s="9" t="s">
        <v>80</v>
      </c>
      <c r="F854" s="9">
        <v>475.07820917543302</v>
      </c>
      <c r="G854" s="9">
        <v>430.10015340316602</v>
      </c>
      <c r="H854" s="9">
        <v>447.51610426427499</v>
      </c>
      <c r="I854" s="9">
        <v>455.54414672738801</v>
      </c>
      <c r="J854" s="9">
        <v>466.12514606339403</v>
      </c>
      <c r="K854" s="9">
        <v>477.07744616676098</v>
      </c>
      <c r="L854" s="9">
        <v>489.450227228985</v>
      </c>
      <c r="M854" s="9">
        <v>502.63859835012403</v>
      </c>
      <c r="N854" s="9">
        <v>516.94080280118499</v>
      </c>
      <c r="O854" s="9">
        <v>534.69831181780705</v>
      </c>
      <c r="P854" s="9">
        <v>551.41746990362503</v>
      </c>
      <c r="Q854" s="9">
        <v>567.64280267330003</v>
      </c>
      <c r="R854" s="9">
        <v>589.50035368013096</v>
      </c>
      <c r="S854" s="9">
        <v>608.76344575273595</v>
      </c>
      <c r="T854" s="9">
        <v>629.49507981192005</v>
      </c>
      <c r="U854" s="9">
        <v>653.06228069082704</v>
      </c>
      <c r="V854" s="9">
        <v>675.66680836708497</v>
      </c>
      <c r="W854" s="9">
        <v>699.84007709610501</v>
      </c>
      <c r="X854" s="9">
        <v>725.84778810178796</v>
      </c>
      <c r="Y854" s="9">
        <v>750.83268759178998</v>
      </c>
      <c r="Z854" s="9">
        <v>776.25272352445404</v>
      </c>
      <c r="AA854" s="9">
        <v>801.99502525682897</v>
      </c>
      <c r="AB854" s="9">
        <v>829.96126542979505</v>
      </c>
      <c r="AC854" s="9">
        <v>855.58479858354804</v>
      </c>
      <c r="AD854" s="9">
        <v>880.94654691479604</v>
      </c>
      <c r="AE854" s="9">
        <v>906.93233267684502</v>
      </c>
      <c r="AF854" s="9">
        <v>934.05337147068599</v>
      </c>
      <c r="AG854" s="9">
        <v>961.52584653152405</v>
      </c>
      <c r="AH854" s="9">
        <v>963.31330744209697</v>
      </c>
      <c r="AI854" s="9">
        <v>961.24036123506801</v>
      </c>
      <c r="AJ854" s="9">
        <v>958.73535479273301</v>
      </c>
      <c r="AK854" s="9">
        <v>954.68543145501803</v>
      </c>
    </row>
    <row r="855" spans="1:37" s="9" customFormat="1" x14ac:dyDescent="0.3">
      <c r="A855" s="13" t="str">
        <f t="shared" si="13"/>
        <v>SDGbaseTRA_UrbBAU_v6_3PVAXaawhe</v>
      </c>
      <c r="B855" s="37" t="s">
        <v>220</v>
      </c>
      <c r="C855" s="8" t="s">
        <v>294</v>
      </c>
      <c r="D855" s="10" t="s">
        <v>212</v>
      </c>
      <c r="E855" s="9" t="s">
        <v>4</v>
      </c>
      <c r="F855" s="9">
        <v>0.99999999999979905</v>
      </c>
      <c r="G855" s="9">
        <v>0.94047541992588002</v>
      </c>
      <c r="H855" s="9">
        <v>0.94695702854525299</v>
      </c>
      <c r="I855" s="9">
        <v>0.96162497946575298</v>
      </c>
      <c r="J855" s="9">
        <v>0.98658342317075998</v>
      </c>
      <c r="K855" s="9">
        <v>0.99180166117209401</v>
      </c>
      <c r="L855" s="9">
        <v>0.99642004594394396</v>
      </c>
      <c r="M855" s="9">
        <v>0.99219372173234299</v>
      </c>
      <c r="N855" s="9">
        <v>0.98944830540736195</v>
      </c>
      <c r="O855" s="9">
        <v>1.02021095959518</v>
      </c>
      <c r="P855" s="9">
        <v>1.01555962614164</v>
      </c>
      <c r="Q855" s="9">
        <v>1.0065996553130101</v>
      </c>
      <c r="R855" s="9">
        <v>1.01670779618077</v>
      </c>
      <c r="S855" s="9">
        <v>1.0169582908674699</v>
      </c>
      <c r="T855" s="9">
        <v>1.0167124135465599</v>
      </c>
      <c r="U855" s="9">
        <v>1.01814050979147</v>
      </c>
      <c r="V855" s="9">
        <v>1.01863114275212</v>
      </c>
      <c r="W855" s="9">
        <v>1.0184554134556301</v>
      </c>
      <c r="X855" s="9">
        <v>1.0195398415030399</v>
      </c>
      <c r="Y855" s="9">
        <v>1.02022722208737</v>
      </c>
      <c r="Z855" s="9">
        <v>1.0227524036933899</v>
      </c>
      <c r="AA855" s="9">
        <v>1.0258233558751799</v>
      </c>
      <c r="AB855" s="9">
        <v>1.0370988535193799</v>
      </c>
      <c r="AC855" s="9">
        <v>1.04025052789253</v>
      </c>
      <c r="AD855" s="9">
        <v>1.0437139581276</v>
      </c>
      <c r="AE855" s="9">
        <v>1.04783118587618</v>
      </c>
      <c r="AF855" s="9">
        <v>1.05396327848991</v>
      </c>
      <c r="AG855" s="9">
        <v>1.0502108974297799</v>
      </c>
      <c r="AH855" s="9">
        <v>1.0336494277258099</v>
      </c>
      <c r="AI855" s="9">
        <v>1.01863409804848</v>
      </c>
      <c r="AJ855" s="9">
        <v>1.0091821659740501</v>
      </c>
      <c r="AK855" s="9">
        <v>0.99806001595812899</v>
      </c>
    </row>
    <row r="856" spans="1:37" s="9" customFormat="1" x14ac:dyDescent="0.3">
      <c r="A856" s="13" t="str">
        <f t="shared" si="13"/>
        <v>SDGbaseTRA_UrbBAU_v6_3PVAXaamai</v>
      </c>
      <c r="B856" s="37" t="s">
        <v>220</v>
      </c>
      <c r="C856" s="8" t="s">
        <v>294</v>
      </c>
      <c r="D856" s="10" t="s">
        <v>212</v>
      </c>
      <c r="E856" s="9" t="s">
        <v>5</v>
      </c>
      <c r="F856" s="9">
        <v>0.99999999999973399</v>
      </c>
      <c r="G856" s="9">
        <v>0.95361084816223696</v>
      </c>
      <c r="H856" s="9">
        <v>0.97052928233865099</v>
      </c>
      <c r="I856" s="9">
        <v>0.99131110407901402</v>
      </c>
      <c r="J856" s="9">
        <v>1.024213674197</v>
      </c>
      <c r="K856" s="9">
        <v>1.02971310876835</v>
      </c>
      <c r="L856" s="9">
        <v>1.03554450521843</v>
      </c>
      <c r="M856" s="9">
        <v>1.0314814599328901</v>
      </c>
      <c r="N856" s="9">
        <v>1.03058438197395</v>
      </c>
      <c r="O856" s="9">
        <v>1.0801472036317901</v>
      </c>
      <c r="P856" s="9">
        <v>1.07569628042344</v>
      </c>
      <c r="Q856" s="9">
        <v>1.06244094953724</v>
      </c>
      <c r="R856" s="9">
        <v>1.0686861765600899</v>
      </c>
      <c r="S856" s="9">
        <v>1.06469573880366</v>
      </c>
      <c r="T856" s="9">
        <v>1.06006249938341</v>
      </c>
      <c r="U856" s="9">
        <v>1.06128003842647</v>
      </c>
      <c r="V856" s="9">
        <v>1.0578244229703899</v>
      </c>
      <c r="W856" s="9">
        <v>1.0531563897060201</v>
      </c>
      <c r="X856" s="9">
        <v>1.05164815415274</v>
      </c>
      <c r="Y856" s="9">
        <v>1.0499863845744599</v>
      </c>
      <c r="Z856" s="9">
        <v>1.0504587765447599</v>
      </c>
      <c r="AA856" s="9">
        <v>1.0527510335963901</v>
      </c>
      <c r="AB856" s="9">
        <v>1.0683140338837001</v>
      </c>
      <c r="AC856" s="9">
        <v>1.07157149879563</v>
      </c>
      <c r="AD856" s="9">
        <v>1.07359632373928</v>
      </c>
      <c r="AE856" s="9">
        <v>1.0756395235340499</v>
      </c>
      <c r="AF856" s="9">
        <v>1.07891637082778</v>
      </c>
      <c r="AG856" s="9">
        <v>1.06423835929475</v>
      </c>
      <c r="AH856" s="9">
        <v>1.0298854933261801</v>
      </c>
      <c r="AI856" s="9">
        <v>0.99813550815905905</v>
      </c>
      <c r="AJ856" s="9">
        <v>0.97535401462537197</v>
      </c>
      <c r="AK856" s="9">
        <v>0.95215476447581104</v>
      </c>
    </row>
    <row r="857" spans="1:37" s="9" customFormat="1" x14ac:dyDescent="0.3">
      <c r="A857" s="13" t="str">
        <f t="shared" si="13"/>
        <v>SDGbaseTRA_UrbBAU_v6_3PVAXaaoce</v>
      </c>
      <c r="B857" s="37" t="s">
        <v>220</v>
      </c>
      <c r="C857" s="8" t="s">
        <v>294</v>
      </c>
      <c r="D857" s="10" t="s">
        <v>212</v>
      </c>
      <c r="E857" s="9" t="s">
        <v>6</v>
      </c>
      <c r="F857" s="9">
        <v>0.99999999999970401</v>
      </c>
      <c r="G857" s="9">
        <v>0.92768120814175203</v>
      </c>
      <c r="H857" s="9">
        <v>0.95538176202930503</v>
      </c>
      <c r="I857" s="9">
        <v>0.98230656608521705</v>
      </c>
      <c r="J857" s="9">
        <v>1.02496313120583</v>
      </c>
      <c r="K857" s="9">
        <v>1.0386743066136701</v>
      </c>
      <c r="L857" s="9">
        <v>1.05202523316267</v>
      </c>
      <c r="M857" s="9">
        <v>1.05424608147701</v>
      </c>
      <c r="N857" s="9">
        <v>1.05835973156575</v>
      </c>
      <c r="O857" s="9">
        <v>1.1182842044669701</v>
      </c>
      <c r="P857" s="9">
        <v>1.1216793901063</v>
      </c>
      <c r="Q857" s="9">
        <v>1.11461015143301</v>
      </c>
      <c r="R857" s="9">
        <v>1.1335548786146299</v>
      </c>
      <c r="S857" s="9">
        <v>1.13681392321514</v>
      </c>
      <c r="T857" s="9">
        <v>1.13968111531496</v>
      </c>
      <c r="U857" s="9">
        <v>1.14708769994076</v>
      </c>
      <c r="V857" s="9">
        <v>1.1475186362361101</v>
      </c>
      <c r="W857" s="9">
        <v>1.1484433323476799</v>
      </c>
      <c r="X857" s="9">
        <v>1.1538747995130301</v>
      </c>
      <c r="Y857" s="9">
        <v>1.1562831953361701</v>
      </c>
      <c r="Z857" s="9">
        <v>1.1615847058125901</v>
      </c>
      <c r="AA857" s="9">
        <v>1.16843676691668</v>
      </c>
      <c r="AB857" s="9">
        <v>1.19544316936668</v>
      </c>
      <c r="AC857" s="9">
        <v>1.20583896568768</v>
      </c>
      <c r="AD857" s="9">
        <v>1.21231607483269</v>
      </c>
      <c r="AE857" s="9">
        <v>1.21849973871953</v>
      </c>
      <c r="AF857" s="9">
        <v>1.2272434356633199</v>
      </c>
      <c r="AG857" s="9">
        <v>1.2216031046946001</v>
      </c>
      <c r="AH857" s="9">
        <v>1.1914540476965201</v>
      </c>
      <c r="AI857" s="9">
        <v>1.15979099992497</v>
      </c>
      <c r="AJ857" s="9">
        <v>1.13517408945445</v>
      </c>
      <c r="AK857" s="9">
        <v>1.1081625959691901</v>
      </c>
    </row>
    <row r="858" spans="1:37" s="9" customFormat="1" x14ac:dyDescent="0.3">
      <c r="A858" s="13" t="str">
        <f t="shared" si="13"/>
        <v>SDGbaseTRA_UrbBAU_v6_3PVAXaaveg</v>
      </c>
      <c r="B858" s="37" t="s">
        <v>220</v>
      </c>
      <c r="C858" s="8" t="s">
        <v>294</v>
      </c>
      <c r="D858" s="10" t="s">
        <v>212</v>
      </c>
      <c r="E858" s="9" t="s">
        <v>7</v>
      </c>
      <c r="F858" s="9">
        <v>1</v>
      </c>
      <c r="G858" s="9">
        <v>1.0041904685218399</v>
      </c>
      <c r="H858" s="9">
        <v>0.99292295464888902</v>
      </c>
      <c r="I858" s="9">
        <v>0.99260939613990296</v>
      </c>
      <c r="J858" s="9">
        <v>0.99417001115002801</v>
      </c>
      <c r="K858" s="9">
        <v>0.99254515116068998</v>
      </c>
      <c r="L858" s="9">
        <v>0.99291995593478599</v>
      </c>
      <c r="M858" s="9">
        <v>0.991783686185153</v>
      </c>
      <c r="N858" s="9">
        <v>0.99105568216449302</v>
      </c>
      <c r="O858" s="9">
        <v>0.99018621981745003</v>
      </c>
      <c r="P858" s="9">
        <v>0.98802765103467005</v>
      </c>
      <c r="Q858" s="9">
        <v>0.98591950435699804</v>
      </c>
      <c r="R858" s="9">
        <v>0.99163277603323596</v>
      </c>
      <c r="S858" s="9">
        <v>0.99380975727257703</v>
      </c>
      <c r="T858" s="9">
        <v>0.99496115072074298</v>
      </c>
      <c r="U858" s="9">
        <v>0.99700244343308997</v>
      </c>
      <c r="V858" s="9">
        <v>0.99972693693888504</v>
      </c>
      <c r="W858" s="9">
        <v>1.00108504867869</v>
      </c>
      <c r="X858" s="9">
        <v>1.0017723205423901</v>
      </c>
      <c r="Y858" s="9">
        <v>1.00136591496455</v>
      </c>
      <c r="Z858" s="9">
        <v>1.0024119702426899</v>
      </c>
      <c r="AA858" s="9">
        <v>1.00306987942906</v>
      </c>
      <c r="AB858" s="9">
        <v>1.00201491093063</v>
      </c>
      <c r="AC858" s="9">
        <v>0.99986917148769905</v>
      </c>
      <c r="AD858" s="9">
        <v>1.00151849489079</v>
      </c>
      <c r="AE858" s="9">
        <v>1.00439771457752</v>
      </c>
      <c r="AF858" s="9">
        <v>1.00843173068298</v>
      </c>
      <c r="AG858" s="9">
        <v>1.0068890172310001</v>
      </c>
      <c r="AH858" s="9">
        <v>0.98926032334462699</v>
      </c>
      <c r="AI858" s="9">
        <v>0.97636382225214802</v>
      </c>
      <c r="AJ858" s="9">
        <v>0.96996543351039299</v>
      </c>
      <c r="AK858" s="9">
        <v>0.96452786616920005</v>
      </c>
    </row>
    <row r="859" spans="1:37" s="9" customFormat="1" x14ac:dyDescent="0.3">
      <c r="A859" s="13" t="str">
        <f t="shared" si="13"/>
        <v>SDGbaseTRA_UrbBAU_v6_3PVAXaaofr</v>
      </c>
      <c r="B859" s="37" t="s">
        <v>220</v>
      </c>
      <c r="C859" s="8" t="s">
        <v>294</v>
      </c>
      <c r="D859" s="10" t="s">
        <v>212</v>
      </c>
      <c r="E859" s="9" t="s">
        <v>8</v>
      </c>
      <c r="F859" s="9">
        <v>1</v>
      </c>
      <c r="G859" s="9">
        <v>1.00765726312334</v>
      </c>
      <c r="H859" s="9">
        <v>1.00273525413147</v>
      </c>
      <c r="I859" s="9">
        <v>0.99762435911901204</v>
      </c>
      <c r="J859" s="9">
        <v>0.99817900959107497</v>
      </c>
      <c r="K859" s="9">
        <v>0.99752610616620396</v>
      </c>
      <c r="L859" s="9">
        <v>0.99823264852025595</v>
      </c>
      <c r="M859" s="9">
        <v>0.99724296861371498</v>
      </c>
      <c r="N859" s="9">
        <v>0.99638735327804595</v>
      </c>
      <c r="O859" s="9">
        <v>1.0158360315641699</v>
      </c>
      <c r="P859" s="9">
        <v>1.01228177383958</v>
      </c>
      <c r="Q859" s="9">
        <v>1.00514948159932</v>
      </c>
      <c r="R859" s="9">
        <v>1.00529571554777</v>
      </c>
      <c r="S859" s="9">
        <v>1.0052292041916799</v>
      </c>
      <c r="T859" s="9">
        <v>1.00531028435745</v>
      </c>
      <c r="U859" s="9">
        <v>1.0061982947545001</v>
      </c>
      <c r="V859" s="9">
        <v>1.00848139324564</v>
      </c>
      <c r="W859" s="9">
        <v>1.00958467774434</v>
      </c>
      <c r="X859" s="9">
        <v>1.0090958094750799</v>
      </c>
      <c r="Y859" s="9">
        <v>1.00788441897842</v>
      </c>
      <c r="Z859" s="9">
        <v>1.0071757029375701</v>
      </c>
      <c r="AA859" s="9">
        <v>1.0081114675385601</v>
      </c>
      <c r="AB859" s="9">
        <v>1.01145707771611</v>
      </c>
      <c r="AC859" s="9">
        <v>1.01081475400961</v>
      </c>
      <c r="AD859" s="9">
        <v>1.01213893942171</v>
      </c>
      <c r="AE859" s="9">
        <v>1.01382667360934</v>
      </c>
      <c r="AF859" s="9">
        <v>1.0167048599202899</v>
      </c>
      <c r="AG859" s="9">
        <v>1.0135042229231399</v>
      </c>
      <c r="AH859" s="9">
        <v>0.99772908558420004</v>
      </c>
      <c r="AI859" s="9">
        <v>0.98127838538766299</v>
      </c>
      <c r="AJ859" s="9">
        <v>0.97198937853784695</v>
      </c>
      <c r="AK859" s="9">
        <v>0.96392357695258801</v>
      </c>
    </row>
    <row r="860" spans="1:37" s="9" customFormat="1" x14ac:dyDescent="0.3">
      <c r="A860" s="13" t="str">
        <f t="shared" si="13"/>
        <v>SDGbaseTRA_UrbBAU_v6_3PVAXaagra</v>
      </c>
      <c r="B860" s="37" t="s">
        <v>220</v>
      </c>
      <c r="C860" s="8" t="s">
        <v>294</v>
      </c>
      <c r="D860" s="10" t="s">
        <v>212</v>
      </c>
      <c r="E860" s="9" t="s">
        <v>9</v>
      </c>
      <c r="F860" s="9">
        <v>1</v>
      </c>
      <c r="G860" s="9">
        <v>1.02944531932192</v>
      </c>
      <c r="H860" s="9">
        <v>1.03040556781068</v>
      </c>
      <c r="I860" s="9">
        <v>1.02066276963822</v>
      </c>
      <c r="J860" s="9">
        <v>1.0180766633682801</v>
      </c>
      <c r="K860" s="9">
        <v>1.02020102752745</v>
      </c>
      <c r="L860" s="9">
        <v>1.0243561695816199</v>
      </c>
      <c r="M860" s="9">
        <v>1.02909848036374</v>
      </c>
      <c r="N860" s="9">
        <v>1.03280135397624</v>
      </c>
      <c r="O860" s="9">
        <v>1.0552255249303999</v>
      </c>
      <c r="P860" s="9">
        <v>1.05590878458104</v>
      </c>
      <c r="Q860" s="9">
        <v>1.0509833299104201</v>
      </c>
      <c r="R860" s="9">
        <v>1.0521618821368</v>
      </c>
      <c r="S860" s="9">
        <v>1.05317783437949</v>
      </c>
      <c r="T860" s="9">
        <v>1.0550926219047401</v>
      </c>
      <c r="U860" s="9">
        <v>1.05799575533602</v>
      </c>
      <c r="V860" s="9">
        <v>1.0605628059586301</v>
      </c>
      <c r="W860" s="9">
        <v>1.0636370954618499</v>
      </c>
      <c r="X860" s="9">
        <v>1.0662513894762999</v>
      </c>
      <c r="Y860" s="9">
        <v>1.0650344632367199</v>
      </c>
      <c r="Z860" s="9">
        <v>1.06330588284881</v>
      </c>
      <c r="AA860" s="9">
        <v>1.06347467650008</v>
      </c>
      <c r="AB860" s="9">
        <v>1.0680518028503001</v>
      </c>
      <c r="AC860" s="9">
        <v>1.06773628844799</v>
      </c>
      <c r="AD860" s="9">
        <v>1.06751619052688</v>
      </c>
      <c r="AE860" s="9">
        <v>1.06729379822651</v>
      </c>
      <c r="AF860" s="9">
        <v>1.0682451707980101</v>
      </c>
      <c r="AG860" s="9">
        <v>1.06414014900798</v>
      </c>
      <c r="AH860" s="9">
        <v>1.0443166339754699</v>
      </c>
      <c r="AI860" s="9">
        <v>1.02240929420944</v>
      </c>
      <c r="AJ860" s="9">
        <v>1.0072807323533901</v>
      </c>
      <c r="AK860" s="9">
        <v>0.99395267776950003</v>
      </c>
    </row>
    <row r="861" spans="1:37" s="9" customFormat="1" x14ac:dyDescent="0.3">
      <c r="A861" s="13" t="str">
        <f t="shared" si="13"/>
        <v>SDGbaseTRA_UrbBAU_v6_3PVAXaaoil</v>
      </c>
      <c r="B861" s="37" t="s">
        <v>220</v>
      </c>
      <c r="C861" s="8" t="s">
        <v>294</v>
      </c>
      <c r="D861" s="10" t="s">
        <v>212</v>
      </c>
      <c r="E861" s="9" t="s">
        <v>10</v>
      </c>
      <c r="F861" s="9">
        <v>0.99999999999977995</v>
      </c>
      <c r="G861" s="9">
        <v>0.92212634183873499</v>
      </c>
      <c r="H861" s="9">
        <v>0.935723879657688</v>
      </c>
      <c r="I861" s="9">
        <v>0.96276764402844495</v>
      </c>
      <c r="J861" s="9">
        <v>0.99871557560674595</v>
      </c>
      <c r="K861" s="9">
        <v>1.0102426616223501</v>
      </c>
      <c r="L861" s="9">
        <v>1.02172320463801</v>
      </c>
      <c r="M861" s="9">
        <v>1.0218241546097799</v>
      </c>
      <c r="N861" s="9">
        <v>1.0231299134385199</v>
      </c>
      <c r="O861" s="9">
        <v>1.0429779174702301</v>
      </c>
      <c r="P861" s="9">
        <v>1.0436127814201099</v>
      </c>
      <c r="Q861" s="9">
        <v>1.0421484642404799</v>
      </c>
      <c r="R861" s="9">
        <v>1.06753544473152</v>
      </c>
      <c r="S861" s="9">
        <v>1.07500779134362</v>
      </c>
      <c r="T861" s="9">
        <v>1.0810210587284299</v>
      </c>
      <c r="U861" s="9">
        <v>1.0887495903612701</v>
      </c>
      <c r="V861" s="9">
        <v>1.0933007225920199</v>
      </c>
      <c r="W861" s="9">
        <v>1.09764910404947</v>
      </c>
      <c r="X861" s="9">
        <v>1.1047048482647599</v>
      </c>
      <c r="Y861" s="9">
        <v>1.10967291324259</v>
      </c>
      <c r="Z861" s="9">
        <v>1.1180693147558101</v>
      </c>
      <c r="AA861" s="9">
        <v>1.1245425447970301</v>
      </c>
      <c r="AB861" s="9">
        <v>1.13822767811446</v>
      </c>
      <c r="AC861" s="9">
        <v>1.14346102452348</v>
      </c>
      <c r="AD861" s="9">
        <v>1.15039479833136</v>
      </c>
      <c r="AE861" s="9">
        <v>1.15910272301831</v>
      </c>
      <c r="AF861" s="9">
        <v>1.1709208894763601</v>
      </c>
      <c r="AG861" s="9">
        <v>1.1739797835265</v>
      </c>
      <c r="AH861" s="9">
        <v>1.1485862743300601</v>
      </c>
      <c r="AI861" s="9">
        <v>1.1295608551696801</v>
      </c>
      <c r="AJ861" s="9">
        <v>1.1165795673812799</v>
      </c>
      <c r="AK861" s="9">
        <v>1.10103218268916</v>
      </c>
    </row>
    <row r="862" spans="1:37" s="9" customFormat="1" x14ac:dyDescent="0.3">
      <c r="A862" s="13" t="str">
        <f t="shared" si="13"/>
        <v>SDGbaseTRA_UrbBAU_v6_3PVAXaatub</v>
      </c>
      <c r="B862" s="37" t="s">
        <v>220</v>
      </c>
      <c r="C862" s="8" t="s">
        <v>294</v>
      </c>
      <c r="D862" s="10" t="s">
        <v>212</v>
      </c>
      <c r="E862" s="9" t="s">
        <v>11</v>
      </c>
      <c r="F862" s="9">
        <v>0.99999999999988898</v>
      </c>
      <c r="G862" s="9">
        <v>0.98425878847112902</v>
      </c>
      <c r="H862" s="9">
        <v>0.973276588814735</v>
      </c>
      <c r="I862" s="9">
        <v>0.97548370015770403</v>
      </c>
      <c r="J862" s="9">
        <v>0.98045927212929396</v>
      </c>
      <c r="K862" s="9">
        <v>0.97862372901103201</v>
      </c>
      <c r="L862" s="9">
        <v>0.97848158457777801</v>
      </c>
      <c r="M862" s="9">
        <v>0.97653587112606399</v>
      </c>
      <c r="N862" s="9">
        <v>0.97555065740279501</v>
      </c>
      <c r="O862" s="9">
        <v>0.97701610478694201</v>
      </c>
      <c r="P862" s="9">
        <v>0.97433804667904</v>
      </c>
      <c r="Q862" s="9">
        <v>0.97161139236748495</v>
      </c>
      <c r="R862" s="9">
        <v>0.977970532994069</v>
      </c>
      <c r="S862" s="9">
        <v>0.97992515777892497</v>
      </c>
      <c r="T862" s="9">
        <v>0.98059921143074802</v>
      </c>
      <c r="U862" s="9">
        <v>0.98208509938948396</v>
      </c>
      <c r="V862" s="9">
        <v>0.98415411959288701</v>
      </c>
      <c r="W862" s="9">
        <v>0.98471094787272695</v>
      </c>
      <c r="X862" s="9">
        <v>0.98490421145888996</v>
      </c>
      <c r="Y862" s="9">
        <v>0.98448037732402705</v>
      </c>
      <c r="Z862" s="9">
        <v>0.985961483613498</v>
      </c>
      <c r="AA862" s="9">
        <v>0.98700364687826003</v>
      </c>
      <c r="AB862" s="9">
        <v>0.98729415115160002</v>
      </c>
      <c r="AC862" s="9">
        <v>0.98554703000060695</v>
      </c>
      <c r="AD862" s="9">
        <v>0.98762223352253797</v>
      </c>
      <c r="AE862" s="9">
        <v>0.99097623181315397</v>
      </c>
      <c r="AF862" s="9">
        <v>0.995609082052892</v>
      </c>
      <c r="AG862" s="9">
        <v>0.991234880865555</v>
      </c>
      <c r="AH862" s="9">
        <v>0.97316978455506098</v>
      </c>
      <c r="AI862" s="9">
        <v>0.95987353034809797</v>
      </c>
      <c r="AJ862" s="9">
        <v>0.95324134752653999</v>
      </c>
      <c r="AK862" s="9">
        <v>0.94747007385694704</v>
      </c>
    </row>
    <row r="863" spans="1:37" s="9" customFormat="1" x14ac:dyDescent="0.3">
      <c r="A863" s="13" t="str">
        <f t="shared" ref="A863:A926" si="14">_xlfn.CONCAT(C863,D863,E863)</f>
        <v>SDGbaseTRA_UrbBAU_v6_3PVAXaapul</v>
      </c>
      <c r="B863" s="37" t="s">
        <v>220</v>
      </c>
      <c r="C863" s="8" t="s">
        <v>294</v>
      </c>
      <c r="D863" s="10" t="s">
        <v>212</v>
      </c>
      <c r="E863" s="9" t="s">
        <v>12</v>
      </c>
      <c r="F863" s="9">
        <v>0.999999999999862</v>
      </c>
      <c r="G863" s="9">
        <v>0.94538523603955504</v>
      </c>
      <c r="H863" s="9">
        <v>0.93865847337934805</v>
      </c>
      <c r="I863" s="9">
        <v>0.95529907212262799</v>
      </c>
      <c r="J863" s="9">
        <v>0.97490390640816205</v>
      </c>
      <c r="K863" s="9">
        <v>0.97601321918542405</v>
      </c>
      <c r="L863" s="9">
        <v>0.97679936545281898</v>
      </c>
      <c r="M863" s="9">
        <v>0.96766192926202799</v>
      </c>
      <c r="N863" s="9">
        <v>0.96071838778586205</v>
      </c>
      <c r="O863" s="9">
        <v>0.95896001988678603</v>
      </c>
      <c r="P863" s="9">
        <v>0.95149645358882895</v>
      </c>
      <c r="Q863" s="9">
        <v>0.94643744315054601</v>
      </c>
      <c r="R863" s="9">
        <v>0.95995564401935596</v>
      </c>
      <c r="S863" s="9">
        <v>0.96249742894289803</v>
      </c>
      <c r="T863" s="9">
        <v>0.96296301943408402</v>
      </c>
      <c r="U863" s="9">
        <v>0.96422694491819105</v>
      </c>
      <c r="V863" s="9">
        <v>0.96614977725960305</v>
      </c>
      <c r="W863" s="9">
        <v>0.96582356196291697</v>
      </c>
      <c r="X863" s="9">
        <v>0.96557384209147701</v>
      </c>
      <c r="Y863" s="9">
        <v>0.96650927448429802</v>
      </c>
      <c r="Z863" s="9">
        <v>0.97093293080467502</v>
      </c>
      <c r="AA863" s="9">
        <v>0.97329104289507395</v>
      </c>
      <c r="AB863" s="9">
        <v>0.97535290243742401</v>
      </c>
      <c r="AC863" s="9">
        <v>0.97495144495895203</v>
      </c>
      <c r="AD863" s="9">
        <v>0.97879015608542796</v>
      </c>
      <c r="AE863" s="9">
        <v>0.98458360216611496</v>
      </c>
      <c r="AF863" s="9">
        <v>0.99232562763311005</v>
      </c>
      <c r="AG863" s="9">
        <v>0.99504760891796995</v>
      </c>
      <c r="AH863" s="9">
        <v>0.98401191093491203</v>
      </c>
      <c r="AI863" s="9">
        <v>0.98122988955442003</v>
      </c>
      <c r="AJ863" s="9">
        <v>0.98338451102590296</v>
      </c>
      <c r="AK863" s="9">
        <v>0.98394024439343697</v>
      </c>
    </row>
    <row r="864" spans="1:37" s="9" customFormat="1" x14ac:dyDescent="0.3">
      <c r="A864" s="13" t="str">
        <f t="shared" si="14"/>
        <v>SDGbaseTRA_UrbBAU_v6_3PVAXaasug</v>
      </c>
      <c r="B864" s="37" t="s">
        <v>220</v>
      </c>
      <c r="C864" s="8" t="s">
        <v>294</v>
      </c>
      <c r="D864" s="10" t="s">
        <v>212</v>
      </c>
      <c r="E864" s="9" t="s">
        <v>13</v>
      </c>
      <c r="F864" s="9">
        <v>1</v>
      </c>
      <c r="G864" s="9">
        <v>0.98050370519610097</v>
      </c>
      <c r="H864" s="9">
        <v>0.968181883682116</v>
      </c>
      <c r="I864" s="9">
        <v>0.97317749604097403</v>
      </c>
      <c r="J864" s="9">
        <v>0.98299337004707199</v>
      </c>
      <c r="K864" s="9">
        <v>0.98194669729569595</v>
      </c>
      <c r="L864" s="9">
        <v>0.98204568271777204</v>
      </c>
      <c r="M864" s="9">
        <v>0.97889511830793796</v>
      </c>
      <c r="N864" s="9">
        <v>0.97499557211314103</v>
      </c>
      <c r="O864" s="9">
        <v>0.99154625411042296</v>
      </c>
      <c r="P864" s="9">
        <v>0.98406930651695301</v>
      </c>
      <c r="Q864" s="9">
        <v>0.97312105672385496</v>
      </c>
      <c r="R864" s="9">
        <v>0.97604491918383596</v>
      </c>
      <c r="S864" s="9">
        <v>0.97635520361768402</v>
      </c>
      <c r="T864" s="9">
        <v>0.97634912912774896</v>
      </c>
      <c r="U864" s="9">
        <v>0.97630319581423397</v>
      </c>
      <c r="V864" s="9">
        <v>0.97407184283141901</v>
      </c>
      <c r="W864" s="9">
        <v>0.97461614828439602</v>
      </c>
      <c r="X864" s="9">
        <v>0.97826973741351997</v>
      </c>
      <c r="Y864" s="9">
        <v>0.97726944397579996</v>
      </c>
      <c r="Z864" s="9">
        <v>0.97632280711587605</v>
      </c>
      <c r="AA864" s="9">
        <v>0.97586139176963105</v>
      </c>
      <c r="AB864" s="9">
        <v>0.97980281600779096</v>
      </c>
      <c r="AC864" s="9">
        <v>0.97748122091926504</v>
      </c>
      <c r="AD864" s="9">
        <v>0.97647796632649297</v>
      </c>
      <c r="AE864" s="9">
        <v>0.97613135500798698</v>
      </c>
      <c r="AF864" s="9">
        <v>0.97846171448822195</v>
      </c>
      <c r="AG864" s="9">
        <v>0.98046482057318096</v>
      </c>
      <c r="AH864" s="9">
        <v>0.96819727414952605</v>
      </c>
      <c r="AI864" s="9">
        <v>0.95799701851010099</v>
      </c>
      <c r="AJ864" s="9">
        <v>0.95454612677484996</v>
      </c>
      <c r="AK864" s="9">
        <v>0.95041999439954605</v>
      </c>
    </row>
    <row r="865" spans="1:37" s="9" customFormat="1" x14ac:dyDescent="0.3">
      <c r="A865" s="13" t="str">
        <f t="shared" si="14"/>
        <v>SDGbaseTRA_UrbBAU_v6_3PVAXaaoth</v>
      </c>
      <c r="B865" s="37" t="s">
        <v>220</v>
      </c>
      <c r="C865" s="8" t="s">
        <v>294</v>
      </c>
      <c r="D865" s="10" t="s">
        <v>212</v>
      </c>
      <c r="E865" s="9" t="s">
        <v>14</v>
      </c>
      <c r="F865" s="9">
        <v>0.99999999999990696</v>
      </c>
      <c r="G865" s="9">
        <v>0.92702986941483201</v>
      </c>
      <c r="H865" s="9">
        <v>0.95926290696053695</v>
      </c>
      <c r="I865" s="9">
        <v>0.97091809764619397</v>
      </c>
      <c r="J865" s="9">
        <v>0.99729916075703495</v>
      </c>
      <c r="K865" s="9">
        <v>1.02051689117698</v>
      </c>
      <c r="L865" s="9">
        <v>1.04598237753046</v>
      </c>
      <c r="M865" s="9">
        <v>1.0707867864483001</v>
      </c>
      <c r="N865" s="9">
        <v>1.0942293084299399</v>
      </c>
      <c r="O865" s="9">
        <v>1.1826967260760199</v>
      </c>
      <c r="P865" s="9">
        <v>1.2105402176073501</v>
      </c>
      <c r="Q865" s="9">
        <v>1.2213633501322201</v>
      </c>
      <c r="R865" s="9">
        <v>1.24660487310649</v>
      </c>
      <c r="S865" s="9">
        <v>1.26695212442298</v>
      </c>
      <c r="T865" s="9">
        <v>1.290994270096</v>
      </c>
      <c r="U865" s="9">
        <v>1.3207995306876901</v>
      </c>
      <c r="V865" s="9">
        <v>1.3476482908393701</v>
      </c>
      <c r="W865" s="9">
        <v>1.3806793355981299</v>
      </c>
      <c r="X865" s="9">
        <v>1.4226076700861101</v>
      </c>
      <c r="Y865" s="9">
        <v>1.45400761459899</v>
      </c>
      <c r="Z865" s="9">
        <v>1.4799391083587099</v>
      </c>
      <c r="AA865" s="9">
        <v>1.51039080479292</v>
      </c>
      <c r="AB865" s="9">
        <v>1.5528372366773999</v>
      </c>
      <c r="AC865" s="9">
        <v>1.5791060034070901</v>
      </c>
      <c r="AD865" s="9">
        <v>1.6012401901888</v>
      </c>
      <c r="AE865" s="9">
        <v>1.6243899480402999</v>
      </c>
      <c r="AF865" s="9">
        <v>1.65309008864267</v>
      </c>
      <c r="AG865" s="9">
        <v>1.6765508671934699</v>
      </c>
      <c r="AH865" s="9">
        <v>1.6334648618793499</v>
      </c>
      <c r="AI865" s="9">
        <v>1.57376989338101</v>
      </c>
      <c r="AJ865" s="9">
        <v>1.5183763728705699</v>
      </c>
      <c r="AK865" s="9">
        <v>1.46222361570658</v>
      </c>
    </row>
    <row r="866" spans="1:37" s="9" customFormat="1" x14ac:dyDescent="0.3">
      <c r="A866" s="13" t="str">
        <f t="shared" si="14"/>
        <v>SDGbaseTRA_UrbBAU_v6_3PVAXalani</v>
      </c>
      <c r="B866" s="37" t="s">
        <v>220</v>
      </c>
      <c r="C866" s="8" t="s">
        <v>294</v>
      </c>
      <c r="D866" s="10" t="s">
        <v>212</v>
      </c>
      <c r="E866" s="9" t="s">
        <v>15</v>
      </c>
      <c r="F866" s="9">
        <v>0.99999999999979805</v>
      </c>
      <c r="G866" s="9">
        <v>0.79563024397750404</v>
      </c>
      <c r="H866" s="9">
        <v>0.85583525833575902</v>
      </c>
      <c r="I866" s="9">
        <v>0.86150479831730797</v>
      </c>
      <c r="J866" s="9">
        <v>0.89491967423707397</v>
      </c>
      <c r="K866" s="9">
        <v>0.90353067554049504</v>
      </c>
      <c r="L866" s="9">
        <v>0.90259995918773295</v>
      </c>
      <c r="M866" s="9">
        <v>0.90090785526547301</v>
      </c>
      <c r="N866" s="9">
        <v>0.90280741916822804</v>
      </c>
      <c r="O866" s="9">
        <v>0.95622352031264102</v>
      </c>
      <c r="P866" s="9">
        <v>0.94209461741935696</v>
      </c>
      <c r="Q866" s="9">
        <v>0.92579873710997795</v>
      </c>
      <c r="R866" s="9">
        <v>0.93612179648825</v>
      </c>
      <c r="S866" s="9">
        <v>0.931440510017986</v>
      </c>
      <c r="T866" s="9">
        <v>0.92953510393585603</v>
      </c>
      <c r="U866" s="9">
        <v>0.92565550769514204</v>
      </c>
      <c r="V866" s="9">
        <v>0.92610820296789897</v>
      </c>
      <c r="W866" s="9">
        <v>0.92824023093727603</v>
      </c>
      <c r="X866" s="9">
        <v>0.93282596564366305</v>
      </c>
      <c r="Y866" s="9">
        <v>0.93457004605587601</v>
      </c>
      <c r="Z866" s="9">
        <v>0.93359864831275896</v>
      </c>
      <c r="AA866" s="9">
        <v>0.93400501012520898</v>
      </c>
      <c r="AB866" s="9">
        <v>0.95181902803396701</v>
      </c>
      <c r="AC866" s="9">
        <v>0.95072838299654505</v>
      </c>
      <c r="AD866" s="9">
        <v>0.94709876959522499</v>
      </c>
      <c r="AE866" s="9">
        <v>0.94567191857889399</v>
      </c>
      <c r="AF866" s="9">
        <v>0.94738053706910497</v>
      </c>
      <c r="AG866" s="9">
        <v>0.94322000100108105</v>
      </c>
      <c r="AH866" s="9">
        <v>0.975359446893308</v>
      </c>
      <c r="AI866" s="9">
        <v>0.989398883692999</v>
      </c>
      <c r="AJ866" s="9">
        <v>0.99302260525377195</v>
      </c>
      <c r="AK866" s="9">
        <v>0.99351061175509003</v>
      </c>
    </row>
    <row r="867" spans="1:37" s="9" customFormat="1" x14ac:dyDescent="0.3">
      <c r="A867" s="13" t="str">
        <f t="shared" si="14"/>
        <v>SDGbaseTRA_UrbBAU_v6_3PVAXafore</v>
      </c>
      <c r="B867" s="37" t="s">
        <v>220</v>
      </c>
      <c r="C867" s="8" t="s">
        <v>294</v>
      </c>
      <c r="D867" s="10" t="s">
        <v>212</v>
      </c>
      <c r="E867" s="9" t="s">
        <v>16</v>
      </c>
      <c r="F867" s="9">
        <v>1</v>
      </c>
      <c r="G867" s="9">
        <v>0.95741745211728901</v>
      </c>
      <c r="H867" s="9">
        <v>0.95346785344988005</v>
      </c>
      <c r="I867" s="9">
        <v>0.96073172914101701</v>
      </c>
      <c r="J867" s="9">
        <v>0.96287999491808696</v>
      </c>
      <c r="K867" s="9">
        <v>0.95996989884461703</v>
      </c>
      <c r="L867" s="9">
        <v>0.95782994655351195</v>
      </c>
      <c r="M867" s="9">
        <v>0.95310426232904799</v>
      </c>
      <c r="N867" s="9">
        <v>0.95582356646396804</v>
      </c>
      <c r="O867" s="9">
        <v>0.96454799786766499</v>
      </c>
      <c r="P867" s="9">
        <v>0.96370625675743204</v>
      </c>
      <c r="Q867" s="9">
        <v>0.95354568494235603</v>
      </c>
      <c r="R867" s="9">
        <v>0.95313371155321003</v>
      </c>
      <c r="S867" s="9">
        <v>0.95347863511129205</v>
      </c>
      <c r="T867" s="9">
        <v>0.95321155542325797</v>
      </c>
      <c r="U867" s="9">
        <v>0.96021976214634996</v>
      </c>
      <c r="V867" s="9">
        <v>0.96530890617235798</v>
      </c>
      <c r="W867" s="9">
        <v>0.97177542151601104</v>
      </c>
      <c r="X867" s="9">
        <v>0.97639305605955096</v>
      </c>
      <c r="Y867" s="9">
        <v>0.98363614807592703</v>
      </c>
      <c r="Z867" s="9">
        <v>0.98195879927327701</v>
      </c>
      <c r="AA867" s="9">
        <v>0.98130122498476302</v>
      </c>
      <c r="AB867" s="9">
        <v>0.97852812381126797</v>
      </c>
      <c r="AC867" s="9">
        <v>0.97546097926972297</v>
      </c>
      <c r="AD867" s="9">
        <v>0.975086938842888</v>
      </c>
      <c r="AE867" s="9">
        <v>0.97517402335750203</v>
      </c>
      <c r="AF867" s="9">
        <v>0.97767493822242502</v>
      </c>
      <c r="AG867" s="9">
        <v>0.97560707928590396</v>
      </c>
      <c r="AH867" s="9">
        <v>0.96523253375001095</v>
      </c>
      <c r="AI867" s="9">
        <v>0.95696345887144896</v>
      </c>
      <c r="AJ867" s="9">
        <v>0.95467510077520901</v>
      </c>
      <c r="AK867" s="9">
        <v>0.95307653893548905</v>
      </c>
    </row>
    <row r="868" spans="1:37" s="9" customFormat="1" x14ac:dyDescent="0.3">
      <c r="A868" s="13" t="str">
        <f t="shared" si="14"/>
        <v>SDGbaseTRA_UrbBAU_v6_3PVAXafish</v>
      </c>
      <c r="B868" s="37" t="s">
        <v>220</v>
      </c>
      <c r="C868" s="8" t="s">
        <v>294</v>
      </c>
      <c r="D868" s="10" t="s">
        <v>212</v>
      </c>
      <c r="E868" s="9" t="s">
        <v>17</v>
      </c>
      <c r="F868" s="9">
        <v>0.99999999999986899</v>
      </c>
      <c r="G868" s="9">
        <v>0.93275222061267604</v>
      </c>
      <c r="H868" s="9">
        <v>0.93764829824198603</v>
      </c>
      <c r="I868" s="9">
        <v>0.92410208099047098</v>
      </c>
      <c r="J868" s="9">
        <v>0.92963456375657505</v>
      </c>
      <c r="K868" s="9">
        <v>0.93137362432922699</v>
      </c>
      <c r="L868" s="9">
        <v>0.930392625814774</v>
      </c>
      <c r="M868" s="9">
        <v>0.92951195324302505</v>
      </c>
      <c r="N868" s="9">
        <v>0.92981762016219804</v>
      </c>
      <c r="O868" s="9">
        <v>0.96873349682137699</v>
      </c>
      <c r="P868" s="9">
        <v>0.96670200684027197</v>
      </c>
      <c r="Q868" s="9">
        <v>0.95738564296141704</v>
      </c>
      <c r="R868" s="9">
        <v>0.95744535277576204</v>
      </c>
      <c r="S868" s="9">
        <v>0.95472585163062196</v>
      </c>
      <c r="T868" s="9">
        <v>0.953181909800219</v>
      </c>
      <c r="U868" s="9">
        <v>0.951628500756871</v>
      </c>
      <c r="V868" s="9">
        <v>0.95012041358937305</v>
      </c>
      <c r="W868" s="9">
        <v>0.95068837522101701</v>
      </c>
      <c r="X868" s="9">
        <v>0.95341371641492301</v>
      </c>
      <c r="Y868" s="9">
        <v>0.95439351383697302</v>
      </c>
      <c r="Z868" s="9">
        <v>0.95413180552521903</v>
      </c>
      <c r="AA868" s="9">
        <v>0.95607559285093102</v>
      </c>
      <c r="AB868" s="9">
        <v>0.96843386583710001</v>
      </c>
      <c r="AC868" s="9">
        <v>0.97176150532551997</v>
      </c>
      <c r="AD868" s="9">
        <v>0.97146215620124698</v>
      </c>
      <c r="AE868" s="9">
        <v>0.97038223209406904</v>
      </c>
      <c r="AF868" s="9">
        <v>0.97020697863838601</v>
      </c>
      <c r="AG868" s="9">
        <v>0.96857301854954803</v>
      </c>
      <c r="AH868" s="9">
        <v>0.97940821366412001</v>
      </c>
      <c r="AI868" s="9">
        <v>0.98139558915323699</v>
      </c>
      <c r="AJ868" s="9">
        <v>0.98206866084394595</v>
      </c>
      <c r="AK868" s="9">
        <v>0.98186239910008299</v>
      </c>
    </row>
    <row r="869" spans="1:37" s="9" customFormat="1" x14ac:dyDescent="0.3">
      <c r="A869" s="13" t="str">
        <f t="shared" si="14"/>
        <v>SDGbaseTRA_UrbBAU_v6_3PVAXacoal</v>
      </c>
      <c r="B869" s="37" t="s">
        <v>220</v>
      </c>
      <c r="C869" s="8" t="s">
        <v>294</v>
      </c>
      <c r="D869" s="10" t="s">
        <v>212</v>
      </c>
      <c r="E869" s="9" t="s">
        <v>18</v>
      </c>
      <c r="F869" s="9">
        <v>0.99999999999974898</v>
      </c>
      <c r="G869" s="9">
        <v>1.0328654045771299</v>
      </c>
      <c r="H869" s="9">
        <v>1.0513073912791699</v>
      </c>
      <c r="I869" s="9">
        <v>1.0440562748761899</v>
      </c>
      <c r="J869" s="9">
        <v>1.04936284436889</v>
      </c>
      <c r="K869" s="9">
        <v>1.04723745793205</v>
      </c>
      <c r="L869" s="9">
        <v>1.0499119077419801</v>
      </c>
      <c r="M869" s="9">
        <v>1.0632154671749601</v>
      </c>
      <c r="N869" s="9">
        <v>1.06743378762693</v>
      </c>
      <c r="O869" s="9">
        <v>1.1178396375281601</v>
      </c>
      <c r="P869" s="9">
        <v>1.1332649040931699</v>
      </c>
      <c r="Q869" s="9">
        <v>1.14525930798661</v>
      </c>
      <c r="R869" s="9">
        <v>1.14630880573489</v>
      </c>
      <c r="S869" s="9">
        <v>1.15135805901573</v>
      </c>
      <c r="T869" s="9">
        <v>1.1618993297481199</v>
      </c>
      <c r="U869" s="9">
        <v>1.1704234922874499</v>
      </c>
      <c r="V869" s="9">
        <v>1.16778107918513</v>
      </c>
      <c r="W869" s="9">
        <v>1.17677965716198</v>
      </c>
      <c r="X869" s="9">
        <v>1.1848161437273901</v>
      </c>
      <c r="Y869" s="9">
        <v>1.1955889277190701</v>
      </c>
      <c r="Z869" s="9">
        <v>1.2044006663882301</v>
      </c>
      <c r="AA869" s="9">
        <v>1.21795773239137</v>
      </c>
      <c r="AB869" s="9">
        <v>1.2410149487873201</v>
      </c>
      <c r="AC869" s="9">
        <v>1.2598157446439</v>
      </c>
      <c r="AD869" s="9">
        <v>1.27797729782273</v>
      </c>
      <c r="AE869" s="9">
        <v>1.2969415863918501</v>
      </c>
      <c r="AF869" s="9">
        <v>1.31940149001549</v>
      </c>
      <c r="AG869" s="9">
        <v>1.35291601925926</v>
      </c>
      <c r="AH869" s="9">
        <v>1.38999207616381</v>
      </c>
      <c r="AI869" s="9">
        <v>1.4342536592235</v>
      </c>
      <c r="AJ869" s="9">
        <v>1.5218564372507599</v>
      </c>
      <c r="AK869" s="9">
        <v>1.6903668664815401</v>
      </c>
    </row>
    <row r="870" spans="1:37" s="9" customFormat="1" x14ac:dyDescent="0.3">
      <c r="A870" s="13" t="str">
        <f t="shared" si="14"/>
        <v>SDGbaseTRA_UrbBAU_v6_3PVAXagold</v>
      </c>
      <c r="B870" s="37" t="s">
        <v>220</v>
      </c>
      <c r="C870" s="8" t="s">
        <v>294</v>
      </c>
      <c r="D870" s="10" t="s">
        <v>212</v>
      </c>
      <c r="E870" s="9" t="s">
        <v>19</v>
      </c>
      <c r="F870" s="9">
        <v>1.0000000000000999</v>
      </c>
      <c r="G870" s="9">
        <v>0.98085713042825795</v>
      </c>
      <c r="H870" s="9">
        <v>1.0046138963015001</v>
      </c>
      <c r="I870" s="9">
        <v>1.00429236261917</v>
      </c>
      <c r="J870" s="9">
        <v>1.01100764899213</v>
      </c>
      <c r="K870" s="9">
        <v>1.0212434573547</v>
      </c>
      <c r="L870" s="9">
        <v>1.0366039460826799</v>
      </c>
      <c r="M870" s="9">
        <v>1.06163048433549</v>
      </c>
      <c r="N870" s="9">
        <v>1.0866650581235999</v>
      </c>
      <c r="O870" s="9">
        <v>1.168737869793</v>
      </c>
      <c r="P870" s="9">
        <v>1.2003403148781999</v>
      </c>
      <c r="Q870" s="9">
        <v>1.2146283684858901</v>
      </c>
      <c r="R870" s="9">
        <v>1.2214568602385101</v>
      </c>
      <c r="S870" s="9">
        <v>1.2354749771361</v>
      </c>
      <c r="T870" s="9">
        <v>1.2492388042803899</v>
      </c>
      <c r="U870" s="9">
        <v>1.26597828214342</v>
      </c>
      <c r="V870" s="9">
        <v>1.27849775064099</v>
      </c>
      <c r="W870" s="9">
        <v>1.29442514180933</v>
      </c>
      <c r="X870" s="9">
        <v>1.3174823123534201</v>
      </c>
      <c r="Y870" s="9">
        <v>1.3289627835166899</v>
      </c>
      <c r="Z870" s="9">
        <v>1.33546914067961</v>
      </c>
      <c r="AA870" s="9">
        <v>1.3480692201621001</v>
      </c>
      <c r="AB870" s="9">
        <v>1.3726422149720801</v>
      </c>
      <c r="AC870" s="9">
        <v>1.38564424159314</v>
      </c>
      <c r="AD870" s="9">
        <v>1.3930765490772401</v>
      </c>
      <c r="AE870" s="9">
        <v>1.39814603128119</v>
      </c>
      <c r="AF870" s="9">
        <v>1.4037180573955299</v>
      </c>
      <c r="AG870" s="9">
        <v>1.36622584696801</v>
      </c>
      <c r="AH870" s="9">
        <v>1.31100168675011</v>
      </c>
      <c r="AI870" s="9">
        <v>1.2293012245374999</v>
      </c>
      <c r="AJ870" s="9">
        <v>1.15178174527731</v>
      </c>
      <c r="AK870" s="9">
        <v>1.06914610011917</v>
      </c>
    </row>
    <row r="871" spans="1:37" s="9" customFormat="1" x14ac:dyDescent="0.3">
      <c r="A871" s="13" t="str">
        <f t="shared" si="14"/>
        <v>SDGbaseTRA_UrbBAU_v6_3PVAXangas</v>
      </c>
      <c r="B871" s="37" t="s">
        <v>220</v>
      </c>
      <c r="C871" s="8" t="s">
        <v>294</v>
      </c>
      <c r="D871" s="10" t="s">
        <v>212</v>
      </c>
      <c r="E871" s="9" t="s">
        <v>20</v>
      </c>
      <c r="F871" s="9">
        <v>1.00000000000004</v>
      </c>
      <c r="G871" s="9">
        <v>1.04617452890914</v>
      </c>
      <c r="H871" s="9">
        <v>1.06453716734577</v>
      </c>
      <c r="I871" s="9">
        <v>1.0567018419677701</v>
      </c>
      <c r="J871" s="9">
        <v>1.05996723724082</v>
      </c>
      <c r="K871" s="9">
        <v>1.0657234068938399</v>
      </c>
      <c r="L871" s="9">
        <v>1.07367818714732</v>
      </c>
      <c r="M871" s="9">
        <v>1.0876478212276</v>
      </c>
      <c r="N871" s="9">
        <v>1.09950137512441</v>
      </c>
      <c r="O871" s="9">
        <v>1.1727457816831</v>
      </c>
      <c r="P871" s="9">
        <v>1.1920407645168101</v>
      </c>
      <c r="Q871" s="9">
        <v>1.19647525162066</v>
      </c>
      <c r="R871" s="9">
        <v>1.19566076350314</v>
      </c>
      <c r="S871" s="9">
        <v>1.2005293616968999</v>
      </c>
      <c r="T871" s="9">
        <v>1.2059162792879601</v>
      </c>
      <c r="U871" s="9">
        <v>1.2110434257001701</v>
      </c>
      <c r="V871" s="9">
        <v>1.2143995307608899</v>
      </c>
      <c r="W871" s="9">
        <v>1.2205430339582799</v>
      </c>
      <c r="X871" s="9">
        <v>1.2282937899731401</v>
      </c>
      <c r="Y871" s="9">
        <v>1.2295017022832999</v>
      </c>
      <c r="Z871" s="9">
        <v>1.2269948698587501</v>
      </c>
      <c r="AA871" s="9">
        <v>1.2310031638721799</v>
      </c>
      <c r="AB871" s="9">
        <v>1.24717303169169</v>
      </c>
      <c r="AC871" s="9">
        <v>1.25391289554068</v>
      </c>
      <c r="AD871" s="9">
        <v>1.2572904728451999</v>
      </c>
      <c r="AE871" s="9">
        <v>1.25820226646099</v>
      </c>
      <c r="AF871" s="9">
        <v>1.2598916883068001</v>
      </c>
      <c r="AG871" s="9">
        <v>1.25883413358667</v>
      </c>
      <c r="AH871" s="9">
        <v>1.2494465554521299</v>
      </c>
      <c r="AI871" s="9">
        <v>1.2252777395189201</v>
      </c>
      <c r="AJ871" s="9">
        <v>1.2068045894472099</v>
      </c>
      <c r="AK871" s="9">
        <v>1.18187445289788</v>
      </c>
    </row>
    <row r="872" spans="1:37" s="9" customFormat="1" x14ac:dyDescent="0.3">
      <c r="A872" s="13" t="str">
        <f t="shared" si="14"/>
        <v>SDGbaseTRA_UrbBAU_v6_3PVAXapgm</v>
      </c>
      <c r="B872" s="37" t="s">
        <v>220</v>
      </c>
      <c r="C872" s="8" t="s">
        <v>294</v>
      </c>
      <c r="D872" s="10" t="s">
        <v>212</v>
      </c>
      <c r="E872" s="9" t="s">
        <v>21</v>
      </c>
      <c r="F872" s="9">
        <v>1.00000000000004</v>
      </c>
      <c r="G872" s="9">
        <v>0.68957517462913598</v>
      </c>
      <c r="H872" s="9">
        <v>0.82726003547421001</v>
      </c>
      <c r="I872" s="9">
        <v>0.95512291596545296</v>
      </c>
      <c r="J872" s="9">
        <v>1.03733757797088</v>
      </c>
      <c r="K872" s="9">
        <v>1.0796189452426499</v>
      </c>
      <c r="L872" s="9">
        <v>1.0870839969419199</v>
      </c>
      <c r="M872" s="9">
        <v>1.0071700274061699</v>
      </c>
      <c r="N872" s="9">
        <v>0.97178914974719699</v>
      </c>
      <c r="O872" s="9">
        <v>0.94704717053877896</v>
      </c>
      <c r="P872" s="9">
        <v>0.93869275091155102</v>
      </c>
      <c r="Q872" s="9">
        <v>0.93661676653154602</v>
      </c>
      <c r="R872" s="9">
        <v>0.95701202847247901</v>
      </c>
      <c r="S872" s="9">
        <v>0.97652004720454999</v>
      </c>
      <c r="T872" s="9">
        <v>0.98631409033551598</v>
      </c>
      <c r="U872" s="9">
        <v>0.98691330212463402</v>
      </c>
      <c r="V872" s="9">
        <v>0.99684737733632101</v>
      </c>
      <c r="W872" s="9">
        <v>1.00069243725046</v>
      </c>
      <c r="X872" s="9">
        <v>0.99836025649176896</v>
      </c>
      <c r="Y872" s="9">
        <v>1.00090280278414</v>
      </c>
      <c r="Z872" s="9">
        <v>1.00222165105304</v>
      </c>
      <c r="AA872" s="9">
        <v>1.0041142359934601</v>
      </c>
      <c r="AB872" s="9">
        <v>1.39631692588822</v>
      </c>
      <c r="AC872" s="9">
        <v>1.5334870036417001</v>
      </c>
      <c r="AD872" s="9">
        <v>1.50028660042769</v>
      </c>
      <c r="AE872" s="9">
        <v>1.44609229599755</v>
      </c>
      <c r="AF872" s="9">
        <v>1.39748415916586</v>
      </c>
      <c r="AG872" s="9">
        <v>1.36212066049918</v>
      </c>
      <c r="AH872" s="9">
        <v>1.5477825409916599</v>
      </c>
      <c r="AI872" s="9">
        <v>1.67024641323242</v>
      </c>
      <c r="AJ872" s="9">
        <v>1.6802767062002999</v>
      </c>
      <c r="AK872" s="9">
        <v>1.66811543134688</v>
      </c>
    </row>
    <row r="873" spans="1:37" s="9" customFormat="1" x14ac:dyDescent="0.3">
      <c r="A873" s="13" t="str">
        <f t="shared" si="14"/>
        <v>SDGbaseTRA_UrbBAU_v6_3PVAXamore</v>
      </c>
      <c r="B873" s="37" t="s">
        <v>220</v>
      </c>
      <c r="C873" s="8" t="s">
        <v>294</v>
      </c>
      <c r="D873" s="10" t="s">
        <v>212</v>
      </c>
      <c r="E873" s="9" t="s">
        <v>22</v>
      </c>
      <c r="F873" s="9">
        <v>1.0000000000001299</v>
      </c>
      <c r="G873" s="9">
        <v>1.05987800134218</v>
      </c>
      <c r="H873" s="9">
        <v>1.0652592512527901</v>
      </c>
      <c r="I873" s="9">
        <v>1.06134957143567</v>
      </c>
      <c r="J873" s="9">
        <v>1.0569386722351799</v>
      </c>
      <c r="K873" s="9">
        <v>1.05480700882148</v>
      </c>
      <c r="L873" s="9">
        <v>1.0543463675246001</v>
      </c>
      <c r="M873" s="9">
        <v>1.0589527650247099</v>
      </c>
      <c r="N873" s="9">
        <v>1.0609330498612299</v>
      </c>
      <c r="O873" s="9">
        <v>1.09332676853739</v>
      </c>
      <c r="P873" s="9">
        <v>1.09354960039505</v>
      </c>
      <c r="Q873" s="9">
        <v>1.08557629920528</v>
      </c>
      <c r="R873" s="9">
        <v>1.0719693157366399</v>
      </c>
      <c r="S873" s="9">
        <v>1.06776006554039</v>
      </c>
      <c r="T873" s="9">
        <v>1.0643925913422501</v>
      </c>
      <c r="U873" s="9">
        <v>1.0610248415622401</v>
      </c>
      <c r="V873" s="9">
        <v>1.05840218256837</v>
      </c>
      <c r="W873" s="9">
        <v>1.0580030204198501</v>
      </c>
      <c r="X873" s="9">
        <v>1.0598530695208399</v>
      </c>
      <c r="Y873" s="9">
        <v>1.0560081068258</v>
      </c>
      <c r="Z873" s="9">
        <v>1.0503936323313601</v>
      </c>
      <c r="AA873" s="9">
        <v>1.0484671571458899</v>
      </c>
      <c r="AB873" s="9">
        <v>1.04782119663186</v>
      </c>
      <c r="AC873" s="9">
        <v>1.0438788116755899</v>
      </c>
      <c r="AD873" s="9">
        <v>1.04093293466115</v>
      </c>
      <c r="AE873" s="9">
        <v>1.03815786766928</v>
      </c>
      <c r="AF873" s="9">
        <v>1.03691281332848</v>
      </c>
      <c r="AG873" s="9">
        <v>1.03017731538137</v>
      </c>
      <c r="AH873" s="9">
        <v>1.01529132521411</v>
      </c>
      <c r="AI873" s="9">
        <v>0.99153265673067104</v>
      </c>
      <c r="AJ873" s="9">
        <v>0.97462391418122296</v>
      </c>
      <c r="AK873" s="9">
        <v>0.95590570386792895</v>
      </c>
    </row>
    <row r="874" spans="1:37" s="9" customFormat="1" x14ac:dyDescent="0.3">
      <c r="A874" s="13" t="str">
        <f t="shared" si="14"/>
        <v>SDGbaseTRA_UrbBAU_v6_3PVAXamine</v>
      </c>
      <c r="B874" s="37" t="s">
        <v>220</v>
      </c>
      <c r="C874" s="8" t="s">
        <v>294</v>
      </c>
      <c r="D874" s="10" t="s">
        <v>212</v>
      </c>
      <c r="E874" s="9" t="s">
        <v>23</v>
      </c>
      <c r="F874" s="9">
        <v>1.00000000000025</v>
      </c>
      <c r="G874" s="9">
        <v>1.0288207967652501</v>
      </c>
      <c r="H874" s="9">
        <v>1.0328368481874399</v>
      </c>
      <c r="I874" s="9">
        <v>1.0451254091065001</v>
      </c>
      <c r="J874" s="9">
        <v>1.04029946576801</v>
      </c>
      <c r="K874" s="9">
        <v>1.0371643987458701</v>
      </c>
      <c r="L874" s="9">
        <v>1.0360432026333899</v>
      </c>
      <c r="M874" s="9">
        <v>1.03969159437423</v>
      </c>
      <c r="N874" s="9">
        <v>1.0382715536852001</v>
      </c>
      <c r="O874" s="9">
        <v>1.04953667099335</v>
      </c>
      <c r="P874" s="9">
        <v>1.0447105924715001</v>
      </c>
      <c r="Q874" s="9">
        <v>1.0405986628249899</v>
      </c>
      <c r="R874" s="9">
        <v>1.0256818749874099</v>
      </c>
      <c r="S874" s="9">
        <v>1.0291809209237801</v>
      </c>
      <c r="T874" s="9">
        <v>1.03350751222104</v>
      </c>
      <c r="U874" s="9">
        <v>1.03379256358317</v>
      </c>
      <c r="V874" s="9">
        <v>1.03569787251124</v>
      </c>
      <c r="W874" s="9">
        <v>1.0415252948527101</v>
      </c>
      <c r="X874" s="9">
        <v>1.05317511684645</v>
      </c>
      <c r="Y874" s="9">
        <v>1.05579474844343</v>
      </c>
      <c r="Z874" s="9">
        <v>1.0567122129289199</v>
      </c>
      <c r="AA874" s="9">
        <v>1.0584192334421201</v>
      </c>
      <c r="AB874" s="9">
        <v>1.0534400485400699</v>
      </c>
      <c r="AC874" s="9">
        <v>1.04656364947077</v>
      </c>
      <c r="AD874" s="9">
        <v>1.0437300897798101</v>
      </c>
      <c r="AE874" s="9">
        <v>1.04301356796155</v>
      </c>
      <c r="AF874" s="9">
        <v>1.04626913808362</v>
      </c>
      <c r="AG874" s="9">
        <v>1.0500465497242999</v>
      </c>
      <c r="AH874" s="9">
        <v>1.0467287006075701</v>
      </c>
      <c r="AI874" s="9">
        <v>1.03588734978645</v>
      </c>
      <c r="AJ874" s="9">
        <v>1.0321564494347899</v>
      </c>
      <c r="AK874" s="9">
        <v>1.0285923447038801</v>
      </c>
    </row>
    <row r="875" spans="1:37" s="9" customFormat="1" x14ac:dyDescent="0.3">
      <c r="A875" s="13" t="str">
        <f t="shared" si="14"/>
        <v>SDGbaseTRA_UrbBAU_v6_3PVAXameat</v>
      </c>
      <c r="B875" s="37" t="s">
        <v>220</v>
      </c>
      <c r="C875" s="8" t="s">
        <v>294</v>
      </c>
      <c r="D875" s="10" t="s">
        <v>212</v>
      </c>
      <c r="E875" s="9" t="s">
        <v>24</v>
      </c>
      <c r="F875" s="9">
        <v>1</v>
      </c>
      <c r="G875" s="9">
        <v>0.96113451121773297</v>
      </c>
      <c r="H875" s="9">
        <v>0.93156674198044298</v>
      </c>
      <c r="I875" s="9">
        <v>0.92807103315139605</v>
      </c>
      <c r="J875" s="9">
        <v>0.93323631806371798</v>
      </c>
      <c r="K875" s="9">
        <v>0.93503181429722504</v>
      </c>
      <c r="L875" s="9">
        <v>0.93801102320929397</v>
      </c>
      <c r="M875" s="9">
        <v>0.93850886851570803</v>
      </c>
      <c r="N875" s="9">
        <v>0.93698494987238401</v>
      </c>
      <c r="O875" s="9">
        <v>0.93792736698799795</v>
      </c>
      <c r="P875" s="9">
        <v>0.94384828128393605</v>
      </c>
      <c r="Q875" s="9">
        <v>0.943185037830785</v>
      </c>
      <c r="R875" s="9">
        <v>0.95227110915502899</v>
      </c>
      <c r="S875" s="9">
        <v>0.95562857793509703</v>
      </c>
      <c r="T875" s="9">
        <v>0.95750447222369695</v>
      </c>
      <c r="U875" s="9">
        <v>0.95584956012380795</v>
      </c>
      <c r="V875" s="9">
        <v>0.95479009886531097</v>
      </c>
      <c r="W875" s="9">
        <v>0.95518986407124096</v>
      </c>
      <c r="X875" s="9">
        <v>0.95500185494928702</v>
      </c>
      <c r="Y875" s="9">
        <v>0.95261433113074001</v>
      </c>
      <c r="Z875" s="9">
        <v>0.95065646566033901</v>
      </c>
      <c r="AA875" s="9">
        <v>0.94953583897308502</v>
      </c>
      <c r="AB875" s="9">
        <v>0.95163985856764399</v>
      </c>
      <c r="AC875" s="9">
        <v>0.95190234225182402</v>
      </c>
      <c r="AD875" s="9">
        <v>0.95332906153128805</v>
      </c>
      <c r="AE875" s="9">
        <v>0.95483376511408802</v>
      </c>
      <c r="AF875" s="9">
        <v>0.95815978591028095</v>
      </c>
      <c r="AG875" s="9">
        <v>0.95785904302764902</v>
      </c>
      <c r="AH875" s="9">
        <v>0.95606926007717896</v>
      </c>
      <c r="AI875" s="9">
        <v>0.96053915691099001</v>
      </c>
      <c r="AJ875" s="9">
        <v>0.96851737138802996</v>
      </c>
      <c r="AK875" s="9">
        <v>0.97504807587089204</v>
      </c>
    </row>
    <row r="876" spans="1:37" s="9" customFormat="1" x14ac:dyDescent="0.3">
      <c r="A876" s="13" t="str">
        <f t="shared" si="14"/>
        <v>SDGbaseTRA_UrbBAU_v6_3PVAXapfis</v>
      </c>
      <c r="B876" s="37" t="s">
        <v>220</v>
      </c>
      <c r="C876" s="8" t="s">
        <v>294</v>
      </c>
      <c r="D876" s="10" t="s">
        <v>212</v>
      </c>
      <c r="E876" s="9" t="s">
        <v>25</v>
      </c>
      <c r="F876" s="9">
        <v>0.99999999999995004</v>
      </c>
      <c r="G876" s="9">
        <v>1.0013465621306801</v>
      </c>
      <c r="H876" s="9">
        <v>0.99635401567498605</v>
      </c>
      <c r="I876" s="9">
        <v>0.98747389400741603</v>
      </c>
      <c r="J876" s="9">
        <v>0.98612774623954802</v>
      </c>
      <c r="K876" s="9">
        <v>0.98469462076413095</v>
      </c>
      <c r="L876" s="9">
        <v>0.98522710692128102</v>
      </c>
      <c r="M876" s="9">
        <v>0.98592903791504605</v>
      </c>
      <c r="N876" s="9">
        <v>0.98586734467878301</v>
      </c>
      <c r="O876" s="9">
        <v>0.99854763383116496</v>
      </c>
      <c r="P876" s="9">
        <v>0.998782473088769</v>
      </c>
      <c r="Q876" s="9">
        <v>0.99431615113865401</v>
      </c>
      <c r="R876" s="9">
        <v>0.99810793259031905</v>
      </c>
      <c r="S876" s="9">
        <v>0.99894458511022999</v>
      </c>
      <c r="T876" s="9">
        <v>0.99971568958673596</v>
      </c>
      <c r="U876" s="9">
        <v>1.0009878137850901</v>
      </c>
      <c r="V876" s="9">
        <v>1.00111972336329</v>
      </c>
      <c r="W876" s="9">
        <v>1.0031696843584199</v>
      </c>
      <c r="X876" s="9">
        <v>1.0051366899358001</v>
      </c>
      <c r="Y876" s="9">
        <v>1.0033001676051101</v>
      </c>
      <c r="Z876" s="9">
        <v>1.00112688194816</v>
      </c>
      <c r="AA876" s="9">
        <v>1.00073154788892</v>
      </c>
      <c r="AB876" s="9">
        <v>1.00459908776388</v>
      </c>
      <c r="AC876" s="9">
        <v>1.0047786346068399</v>
      </c>
      <c r="AD876" s="9">
        <v>1.0049590259727501</v>
      </c>
      <c r="AE876" s="9">
        <v>1.00476944347653</v>
      </c>
      <c r="AF876" s="9">
        <v>1.0058001673094601</v>
      </c>
      <c r="AG876" s="9">
        <v>1.0041021655764599</v>
      </c>
      <c r="AH876" s="9">
        <v>0.99124853150551995</v>
      </c>
      <c r="AI876" s="9">
        <v>0.97862160687894395</v>
      </c>
      <c r="AJ876" s="9">
        <v>0.97142488479956601</v>
      </c>
      <c r="AK876" s="9">
        <v>0.96513425322066404</v>
      </c>
    </row>
    <row r="877" spans="1:37" s="9" customFormat="1" x14ac:dyDescent="0.3">
      <c r="A877" s="13" t="str">
        <f t="shared" si="14"/>
        <v>SDGbaseTRA_UrbBAU_v6_3PVAXavege</v>
      </c>
      <c r="B877" s="37" t="s">
        <v>220</v>
      </c>
      <c r="C877" s="8" t="s">
        <v>294</v>
      </c>
      <c r="D877" s="10" t="s">
        <v>212</v>
      </c>
      <c r="E877" s="9" t="s">
        <v>26</v>
      </c>
      <c r="F877" s="9">
        <v>0.99999999999991596</v>
      </c>
      <c r="G877" s="9">
        <v>0.98376862738428605</v>
      </c>
      <c r="H877" s="9">
        <v>0.98880738616529396</v>
      </c>
      <c r="I877" s="9">
        <v>0.98081921084357904</v>
      </c>
      <c r="J877" s="9">
        <v>0.98453296275359403</v>
      </c>
      <c r="K877" s="9">
        <v>0.98587097219647901</v>
      </c>
      <c r="L877" s="9">
        <v>0.98722401237814605</v>
      </c>
      <c r="M877" s="9">
        <v>0.98842629228845902</v>
      </c>
      <c r="N877" s="9">
        <v>0.98926681139950801</v>
      </c>
      <c r="O877" s="9">
        <v>1.0082866670941599</v>
      </c>
      <c r="P877" s="9">
        <v>1.0069067652182899</v>
      </c>
      <c r="Q877" s="9">
        <v>1.0009475505949901</v>
      </c>
      <c r="R877" s="9">
        <v>1.00650326363225</v>
      </c>
      <c r="S877" s="9">
        <v>1.0058131570858599</v>
      </c>
      <c r="T877" s="9">
        <v>1.0059815620939101</v>
      </c>
      <c r="U877" s="9">
        <v>1.0064156624685501</v>
      </c>
      <c r="V877" s="9">
        <v>1.0067264872880699</v>
      </c>
      <c r="W877" s="9">
        <v>1.0084134034429899</v>
      </c>
      <c r="X877" s="9">
        <v>1.01053315287037</v>
      </c>
      <c r="Y877" s="9">
        <v>1.0086276366701701</v>
      </c>
      <c r="Z877" s="9">
        <v>1.0064559899798</v>
      </c>
      <c r="AA877" s="9">
        <v>1.00603823661425</v>
      </c>
      <c r="AB877" s="9">
        <v>1.01226602561802</v>
      </c>
      <c r="AC877" s="9">
        <v>1.0116638751357201</v>
      </c>
      <c r="AD877" s="9">
        <v>1.01060448101485</v>
      </c>
      <c r="AE877" s="9">
        <v>1.0097517706707699</v>
      </c>
      <c r="AF877" s="9">
        <v>1.0104557628497299</v>
      </c>
      <c r="AG877" s="9">
        <v>1.00708447229541</v>
      </c>
      <c r="AH877" s="9">
        <v>0.99872046003398895</v>
      </c>
      <c r="AI877" s="9">
        <v>0.98736265741406704</v>
      </c>
      <c r="AJ877" s="9">
        <v>0.97876352177909298</v>
      </c>
      <c r="AK877" s="9">
        <v>0.97066043384055201</v>
      </c>
    </row>
    <row r="878" spans="1:37" s="9" customFormat="1" x14ac:dyDescent="0.3">
      <c r="A878" s="13" t="str">
        <f t="shared" si="14"/>
        <v>SDGbaseTRA_UrbBAU_v6_3PVAXafats</v>
      </c>
      <c r="B878" s="37" t="s">
        <v>220</v>
      </c>
      <c r="C878" s="8" t="s">
        <v>294</v>
      </c>
      <c r="D878" s="10" t="s">
        <v>212</v>
      </c>
      <c r="E878" s="9" t="s">
        <v>27</v>
      </c>
      <c r="F878" s="9">
        <v>0.999999999999866</v>
      </c>
      <c r="G878" s="9">
        <v>0.96927674789293905</v>
      </c>
      <c r="H878" s="9">
        <v>0.95876213351152695</v>
      </c>
      <c r="I878" s="9">
        <v>0.93441986472754601</v>
      </c>
      <c r="J878" s="9">
        <v>0.94316938586898103</v>
      </c>
      <c r="K878" s="9">
        <v>0.93750069035404004</v>
      </c>
      <c r="L878" s="9">
        <v>0.93085937767438998</v>
      </c>
      <c r="M878" s="9">
        <v>0.92595125314614002</v>
      </c>
      <c r="N878" s="9">
        <v>0.92166395782866695</v>
      </c>
      <c r="O878" s="9">
        <v>1.0118023521615001</v>
      </c>
      <c r="P878" s="9">
        <v>0.99665630284628404</v>
      </c>
      <c r="Q878" s="9">
        <v>0.96659227214423904</v>
      </c>
      <c r="R878" s="9">
        <v>0.94797949888311495</v>
      </c>
      <c r="S878" s="9">
        <v>0.93273117389807503</v>
      </c>
      <c r="T878" s="9">
        <v>0.92318674789857502</v>
      </c>
      <c r="U878" s="9">
        <v>0.91456899088076304</v>
      </c>
      <c r="V878" s="9">
        <v>0.90423906074882399</v>
      </c>
      <c r="W878" s="9">
        <v>0.90184306594822095</v>
      </c>
      <c r="X878" s="9">
        <v>0.90787857935837002</v>
      </c>
      <c r="Y878" s="9">
        <v>0.90720831993072804</v>
      </c>
      <c r="Z878" s="9">
        <v>0.90446229386593202</v>
      </c>
      <c r="AA878" s="9">
        <v>0.90654160548465001</v>
      </c>
      <c r="AB878" s="9">
        <v>0.93241785765847396</v>
      </c>
      <c r="AC878" s="9">
        <v>0.93542785619304603</v>
      </c>
      <c r="AD878" s="9">
        <v>0.92801613022663898</v>
      </c>
      <c r="AE878" s="9">
        <v>0.91846694277660501</v>
      </c>
      <c r="AF878" s="9">
        <v>0.91107278113369605</v>
      </c>
      <c r="AG878" s="9">
        <v>0.90656170872746</v>
      </c>
      <c r="AH878" s="9">
        <v>0.91993760801711</v>
      </c>
      <c r="AI878" s="9">
        <v>0.91985374717455404</v>
      </c>
      <c r="AJ878" s="9">
        <v>0.91947749321045702</v>
      </c>
      <c r="AK878" s="9">
        <v>0.91817339856869995</v>
      </c>
    </row>
    <row r="879" spans="1:37" s="9" customFormat="1" x14ac:dyDescent="0.3">
      <c r="A879" s="13" t="str">
        <f t="shared" si="14"/>
        <v>SDGbaseTRA_UrbBAU_v6_3PVAXadair</v>
      </c>
      <c r="B879" s="37" t="s">
        <v>220</v>
      </c>
      <c r="C879" s="8" t="s">
        <v>294</v>
      </c>
      <c r="D879" s="10" t="s">
        <v>212</v>
      </c>
      <c r="E879" s="9" t="s">
        <v>28</v>
      </c>
      <c r="F879" s="9">
        <v>0.99999999999992595</v>
      </c>
      <c r="G879" s="9">
        <v>0.99408001980219396</v>
      </c>
      <c r="H879" s="9">
        <v>0.98421539581638395</v>
      </c>
      <c r="I879" s="9">
        <v>0.97482747753757504</v>
      </c>
      <c r="J879" s="9">
        <v>0.97822396449431703</v>
      </c>
      <c r="K879" s="9">
        <v>0.97987764153950696</v>
      </c>
      <c r="L879" s="9">
        <v>0.98225195193063497</v>
      </c>
      <c r="M879" s="9">
        <v>0.98380921155462497</v>
      </c>
      <c r="N879" s="9">
        <v>0.98468223575754099</v>
      </c>
      <c r="O879" s="9">
        <v>0.99570496778554995</v>
      </c>
      <c r="P879" s="9">
        <v>0.99492789906976697</v>
      </c>
      <c r="Q879" s="9">
        <v>0.99001925534865698</v>
      </c>
      <c r="R879" s="9">
        <v>0.99704051432704499</v>
      </c>
      <c r="S879" s="9">
        <v>0.99738583943028802</v>
      </c>
      <c r="T879" s="9">
        <v>0.99835474034962501</v>
      </c>
      <c r="U879" s="9">
        <v>0.99929563856147896</v>
      </c>
      <c r="V879" s="9">
        <v>1.00091078214702</v>
      </c>
      <c r="W879" s="9">
        <v>1.0038848509187099</v>
      </c>
      <c r="X879" s="9">
        <v>1.00670324437792</v>
      </c>
      <c r="Y879" s="9">
        <v>1.0060191806065599</v>
      </c>
      <c r="Z879" s="9">
        <v>1.0045461669468001</v>
      </c>
      <c r="AA879" s="9">
        <v>1.00371341659485</v>
      </c>
      <c r="AB879" s="9">
        <v>1.00713657594272</v>
      </c>
      <c r="AC879" s="9">
        <v>1.0055682114914499</v>
      </c>
      <c r="AD879" s="9">
        <v>1.0046088575548699</v>
      </c>
      <c r="AE879" s="9">
        <v>1.0042336863911601</v>
      </c>
      <c r="AF879" s="9">
        <v>1.0057042413675099</v>
      </c>
      <c r="AG879" s="9">
        <v>1.0025926564480701</v>
      </c>
      <c r="AH879" s="9">
        <v>0.99231209835338197</v>
      </c>
      <c r="AI879" s="9">
        <v>0.98316604243438599</v>
      </c>
      <c r="AJ879" s="9">
        <v>0.97708260006519199</v>
      </c>
      <c r="AK879" s="9">
        <v>0.971417926657558</v>
      </c>
    </row>
    <row r="880" spans="1:37" s="9" customFormat="1" x14ac:dyDescent="0.3">
      <c r="A880" s="13" t="str">
        <f t="shared" si="14"/>
        <v>SDGbaseTRA_UrbBAU_v6_3PVAXagrai</v>
      </c>
      <c r="B880" s="37" t="s">
        <v>220</v>
      </c>
      <c r="C880" s="8" t="s">
        <v>294</v>
      </c>
      <c r="D880" s="10" t="s">
        <v>212</v>
      </c>
      <c r="E880" s="9" t="s">
        <v>29</v>
      </c>
      <c r="F880" s="9">
        <v>0.99999999999993205</v>
      </c>
      <c r="G880" s="9">
        <v>0.99858987966669999</v>
      </c>
      <c r="H880" s="9">
        <v>0.97794076636520899</v>
      </c>
      <c r="I880" s="9">
        <v>0.97827779828503902</v>
      </c>
      <c r="J880" s="9">
        <v>0.97882224798838602</v>
      </c>
      <c r="K880" s="9">
        <v>0.97039852121255499</v>
      </c>
      <c r="L880" s="9">
        <v>0.96470129818967398</v>
      </c>
      <c r="M880" s="9">
        <v>0.95859789528642603</v>
      </c>
      <c r="N880" s="9">
        <v>0.95452519244318301</v>
      </c>
      <c r="O880" s="9">
        <v>0.95368091588244397</v>
      </c>
      <c r="P880" s="9">
        <v>0.94965297956841299</v>
      </c>
      <c r="Q880" s="9">
        <v>0.94547250426471396</v>
      </c>
      <c r="R880" s="9">
        <v>0.94788491226719596</v>
      </c>
      <c r="S880" s="9">
        <v>0.94667273819242104</v>
      </c>
      <c r="T880" s="9">
        <v>0.94462381876994805</v>
      </c>
      <c r="U880" s="9">
        <v>0.94514686958451499</v>
      </c>
      <c r="V880" s="9">
        <v>0.94505592987091402</v>
      </c>
      <c r="W880" s="9">
        <v>0.94392343158237801</v>
      </c>
      <c r="X880" s="9">
        <v>0.94352068625436802</v>
      </c>
      <c r="Y880" s="9">
        <v>0.94315540223831495</v>
      </c>
      <c r="Z880" s="9">
        <v>0.94418080804510596</v>
      </c>
      <c r="AA880" s="9">
        <v>0.94534973828670199</v>
      </c>
      <c r="AB880" s="9">
        <v>0.94679521323784199</v>
      </c>
      <c r="AC880" s="9">
        <v>0.94655123336136804</v>
      </c>
      <c r="AD880" s="9">
        <v>0.94914126785822694</v>
      </c>
      <c r="AE880" s="9">
        <v>0.95213142088662095</v>
      </c>
      <c r="AF880" s="9">
        <v>0.95507000311829904</v>
      </c>
      <c r="AG880" s="9">
        <v>0.95080515519476105</v>
      </c>
      <c r="AH880" s="9">
        <v>0.93833853559729297</v>
      </c>
      <c r="AI880" s="9">
        <v>0.93304805129741697</v>
      </c>
      <c r="AJ880" s="9">
        <v>0.93423880422013095</v>
      </c>
      <c r="AK880" s="9">
        <v>0.93558141693749197</v>
      </c>
    </row>
    <row r="881" spans="1:37" s="9" customFormat="1" x14ac:dyDescent="0.3">
      <c r="A881" s="13" t="str">
        <f t="shared" si="14"/>
        <v>SDGbaseTRA_UrbBAU_v6_3PVAXastar</v>
      </c>
      <c r="B881" s="37" t="s">
        <v>220</v>
      </c>
      <c r="C881" s="8" t="s">
        <v>294</v>
      </c>
      <c r="D881" s="10" t="s">
        <v>212</v>
      </c>
      <c r="E881" s="9" t="s">
        <v>30</v>
      </c>
      <c r="F881" s="9">
        <v>0.99999999999996103</v>
      </c>
      <c r="G881" s="9">
        <v>0.99226628200155098</v>
      </c>
      <c r="H881" s="9">
        <v>0.97547822295627196</v>
      </c>
      <c r="I881" s="9">
        <v>0.97484216482918895</v>
      </c>
      <c r="J881" s="9">
        <v>0.97377233624168202</v>
      </c>
      <c r="K881" s="9">
        <v>0.96429429342103301</v>
      </c>
      <c r="L881" s="9">
        <v>0.957093903927415</v>
      </c>
      <c r="M881" s="9">
        <v>0.95085553056972605</v>
      </c>
      <c r="N881" s="9">
        <v>0.946162527143667</v>
      </c>
      <c r="O881" s="9">
        <v>0.94458818455749904</v>
      </c>
      <c r="P881" s="9">
        <v>0.94031750416762105</v>
      </c>
      <c r="Q881" s="9">
        <v>0.93613831113644796</v>
      </c>
      <c r="R881" s="9">
        <v>0.93495176767838095</v>
      </c>
      <c r="S881" s="9">
        <v>0.93216040393087995</v>
      </c>
      <c r="T881" s="9">
        <v>0.92829867822813805</v>
      </c>
      <c r="U881" s="9">
        <v>0.92701050939978602</v>
      </c>
      <c r="V881" s="9">
        <v>0.92567080009068903</v>
      </c>
      <c r="W881" s="9">
        <v>0.92328738889665696</v>
      </c>
      <c r="X881" s="9">
        <v>0.92205942462570201</v>
      </c>
      <c r="Y881" s="9">
        <v>0.92056433233722501</v>
      </c>
      <c r="Z881" s="9">
        <v>0.92036055162408803</v>
      </c>
      <c r="AA881" s="9">
        <v>0.92091087455357501</v>
      </c>
      <c r="AB881" s="9">
        <v>0.92134500904902905</v>
      </c>
      <c r="AC881" s="9">
        <v>0.92057775921547602</v>
      </c>
      <c r="AD881" s="9">
        <v>0.92268233610974404</v>
      </c>
      <c r="AE881" s="9">
        <v>0.92530438530181303</v>
      </c>
      <c r="AF881" s="9">
        <v>0.927976863855972</v>
      </c>
      <c r="AG881" s="9">
        <v>0.90560355696194095</v>
      </c>
      <c r="AH881" s="9">
        <v>0.87935134018064598</v>
      </c>
      <c r="AI881" s="9">
        <v>0.85821528834932603</v>
      </c>
      <c r="AJ881" s="9">
        <v>0.84509557599921803</v>
      </c>
      <c r="AK881" s="9">
        <v>0.83434259085666895</v>
      </c>
    </row>
    <row r="882" spans="1:37" s="9" customFormat="1" x14ac:dyDescent="0.3">
      <c r="A882" s="13" t="str">
        <f t="shared" si="14"/>
        <v>SDGbaseTRA_UrbBAU_v6_3PVAXafeed</v>
      </c>
      <c r="B882" s="37" t="s">
        <v>220</v>
      </c>
      <c r="C882" s="8" t="s">
        <v>294</v>
      </c>
      <c r="D882" s="10" t="s">
        <v>212</v>
      </c>
      <c r="E882" s="9" t="s">
        <v>31</v>
      </c>
      <c r="F882" s="9">
        <v>0.99999999999984401</v>
      </c>
      <c r="G882" s="9">
        <v>0.777568565933206</v>
      </c>
      <c r="H882" s="9">
        <v>0.86682849061282696</v>
      </c>
      <c r="I882" s="9">
        <v>0.84880657053462705</v>
      </c>
      <c r="J882" s="9">
        <v>0.897185317003938</v>
      </c>
      <c r="K882" s="9">
        <v>0.91522868241686195</v>
      </c>
      <c r="L882" s="9">
        <v>0.91413538059240596</v>
      </c>
      <c r="M882" s="9">
        <v>0.91104271022195304</v>
      </c>
      <c r="N882" s="9">
        <v>0.91432205900266506</v>
      </c>
      <c r="O882" s="9">
        <v>0.95012256713223997</v>
      </c>
      <c r="P882" s="9">
        <v>0.94652826155248004</v>
      </c>
      <c r="Q882" s="9">
        <v>0.94056575502225104</v>
      </c>
      <c r="R882" s="9">
        <v>0.97279574735026297</v>
      </c>
      <c r="S882" s="9">
        <v>0.95793769863648404</v>
      </c>
      <c r="T882" s="9">
        <v>0.95578754675397903</v>
      </c>
      <c r="U882" s="9">
        <v>0.95329018030204904</v>
      </c>
      <c r="V882" s="9">
        <v>0.95789652191214902</v>
      </c>
      <c r="W882" s="9">
        <v>0.961807162154383</v>
      </c>
      <c r="X882" s="9">
        <v>0.96436184223898402</v>
      </c>
      <c r="Y882" s="9">
        <v>0.969328274577962</v>
      </c>
      <c r="Z882" s="9">
        <v>0.97244934593875698</v>
      </c>
      <c r="AA882" s="9">
        <v>0.97114883888666304</v>
      </c>
      <c r="AB882" s="9">
        <v>0.98801779691071101</v>
      </c>
      <c r="AC882" s="9">
        <v>0.98665022152941995</v>
      </c>
      <c r="AD882" s="9">
        <v>0.98142866296249698</v>
      </c>
      <c r="AE882" s="9">
        <v>0.97674969104407905</v>
      </c>
      <c r="AF882" s="9">
        <v>0.974692277176745</v>
      </c>
      <c r="AG882" s="9">
        <v>0.97585723006088898</v>
      </c>
      <c r="AH882" s="9">
        <v>1.0275812216153699</v>
      </c>
      <c r="AI882" s="9">
        <v>1.05331333232234</v>
      </c>
      <c r="AJ882" s="9">
        <v>1.0502518761537301</v>
      </c>
      <c r="AK882" s="9">
        <v>1.04413570639932</v>
      </c>
    </row>
    <row r="883" spans="1:37" s="9" customFormat="1" x14ac:dyDescent="0.3">
      <c r="A883" s="13" t="str">
        <f t="shared" si="14"/>
        <v>SDGbaseTRA_UrbBAU_v6_3PVAXabake</v>
      </c>
      <c r="B883" s="37" t="s">
        <v>220</v>
      </c>
      <c r="C883" s="8" t="s">
        <v>294</v>
      </c>
      <c r="D883" s="10" t="s">
        <v>212</v>
      </c>
      <c r="E883" s="9" t="s">
        <v>32</v>
      </c>
      <c r="F883" s="9">
        <v>0.99999999999997502</v>
      </c>
      <c r="G883" s="9">
        <v>1.01061346779671</v>
      </c>
      <c r="H883" s="9">
        <v>1.00505816733515</v>
      </c>
      <c r="I883" s="9">
        <v>1.0044405689818601</v>
      </c>
      <c r="J883" s="9">
        <v>1.0043763575329501</v>
      </c>
      <c r="K883" s="9">
        <v>1.00395390213544</v>
      </c>
      <c r="L883" s="9">
        <v>1.0055798989784099</v>
      </c>
      <c r="M883" s="9">
        <v>1.0070393578785799</v>
      </c>
      <c r="N883" s="9">
        <v>1.0076299462749401</v>
      </c>
      <c r="O883" s="9">
        <v>1.00345680101941</v>
      </c>
      <c r="P883" s="9">
        <v>1.0038165575033999</v>
      </c>
      <c r="Q883" s="9">
        <v>1.0033998578641301</v>
      </c>
      <c r="R883" s="9">
        <v>1.00959649116942</v>
      </c>
      <c r="S883" s="9">
        <v>1.01149132107088</v>
      </c>
      <c r="T883" s="9">
        <v>1.01292440054919</v>
      </c>
      <c r="U883" s="9">
        <v>1.0148345427405501</v>
      </c>
      <c r="V883" s="9">
        <v>1.01721712598279</v>
      </c>
      <c r="W883" s="9">
        <v>1.0196029871423</v>
      </c>
      <c r="X883" s="9">
        <v>1.0215383961292299</v>
      </c>
      <c r="Y883" s="9">
        <v>1.02053316203553</v>
      </c>
      <c r="Z883" s="9">
        <v>1.01941811552462</v>
      </c>
      <c r="AA883" s="9">
        <v>1.0183961062283799</v>
      </c>
      <c r="AB883" s="9">
        <v>1.0155263249697899</v>
      </c>
      <c r="AC883" s="9">
        <v>1.01288366382644</v>
      </c>
      <c r="AD883" s="9">
        <v>1.0135655577704099</v>
      </c>
      <c r="AE883" s="9">
        <v>1.0152104529770201</v>
      </c>
      <c r="AF883" s="9">
        <v>1.01780527006048</v>
      </c>
      <c r="AG883" s="9">
        <v>1.0149460334288201</v>
      </c>
      <c r="AH883" s="9">
        <v>0.99572081262719303</v>
      </c>
      <c r="AI883" s="9">
        <v>0.98120354987633396</v>
      </c>
      <c r="AJ883" s="9">
        <v>0.97298275613168905</v>
      </c>
      <c r="AK883" s="9">
        <v>0.96610092468020703</v>
      </c>
    </row>
    <row r="884" spans="1:37" s="9" customFormat="1" x14ac:dyDescent="0.3">
      <c r="A884" s="13" t="str">
        <f t="shared" si="14"/>
        <v>SDGbaseTRA_UrbBAU_v6_3PVAXasuga</v>
      </c>
      <c r="B884" s="37" t="s">
        <v>220</v>
      </c>
      <c r="C884" s="8" t="s">
        <v>294</v>
      </c>
      <c r="D884" s="10" t="s">
        <v>212</v>
      </c>
      <c r="E884" s="9" t="s">
        <v>33</v>
      </c>
      <c r="F884" s="9">
        <v>0.99999999999997202</v>
      </c>
      <c r="G884" s="9">
        <v>1.00797424259142</v>
      </c>
      <c r="H884" s="9">
        <v>0.99894086297819695</v>
      </c>
      <c r="I884" s="9">
        <v>0.997430468601188</v>
      </c>
      <c r="J884" s="9">
        <v>0.99788170026276801</v>
      </c>
      <c r="K884" s="9">
        <v>0.99418677175311698</v>
      </c>
      <c r="L884" s="9">
        <v>0.99231883168153801</v>
      </c>
      <c r="M884" s="9">
        <v>0.98961217941792701</v>
      </c>
      <c r="N884" s="9">
        <v>0.98655742876407204</v>
      </c>
      <c r="O884" s="9">
        <v>0.98998130392188199</v>
      </c>
      <c r="P884" s="9">
        <v>0.98583499789435602</v>
      </c>
      <c r="Q884" s="9">
        <v>0.98020809783468399</v>
      </c>
      <c r="R884" s="9">
        <v>0.98388683523859</v>
      </c>
      <c r="S884" s="9">
        <v>0.98477354593129296</v>
      </c>
      <c r="T884" s="9">
        <v>0.98519833592555595</v>
      </c>
      <c r="U884" s="9">
        <v>0.98558405751003297</v>
      </c>
      <c r="V884" s="9">
        <v>0.98522966166639603</v>
      </c>
      <c r="W884" s="9">
        <v>0.98629132901283401</v>
      </c>
      <c r="X884" s="9">
        <v>0.98852536232712196</v>
      </c>
      <c r="Y884" s="9">
        <v>0.98718016332031999</v>
      </c>
      <c r="Z884" s="9">
        <v>0.98600193197672703</v>
      </c>
      <c r="AA884" s="9">
        <v>0.98545062544518902</v>
      </c>
      <c r="AB884" s="9">
        <v>0.98526627472550499</v>
      </c>
      <c r="AC884" s="9">
        <v>0.98293558871990006</v>
      </c>
      <c r="AD884" s="9">
        <v>0.983261565302328</v>
      </c>
      <c r="AE884" s="9">
        <v>0.98429540767211099</v>
      </c>
      <c r="AF884" s="9">
        <v>0.98701538916740605</v>
      </c>
      <c r="AG884" s="9">
        <v>0.98811554322679696</v>
      </c>
      <c r="AH884" s="9">
        <v>0.97574897270199301</v>
      </c>
      <c r="AI884" s="9">
        <v>0.966543108796032</v>
      </c>
      <c r="AJ884" s="9">
        <v>0.96386341641551998</v>
      </c>
      <c r="AK884" s="9">
        <v>0.96191019544027501</v>
      </c>
    </row>
    <row r="885" spans="1:37" s="9" customFormat="1" x14ac:dyDescent="0.3">
      <c r="A885" s="13" t="str">
        <f t="shared" si="14"/>
        <v>SDGbaseTRA_UrbBAU_v6_3PVAXaconf</v>
      </c>
      <c r="B885" s="37" t="s">
        <v>220</v>
      </c>
      <c r="C885" s="8" t="s">
        <v>294</v>
      </c>
      <c r="D885" s="10" t="s">
        <v>212</v>
      </c>
      <c r="E885" s="9" t="s">
        <v>34</v>
      </c>
      <c r="F885" s="9">
        <v>1</v>
      </c>
      <c r="G885" s="9">
        <v>1.0046750530174899</v>
      </c>
      <c r="H885" s="9">
        <v>1.00778200759875</v>
      </c>
      <c r="I885" s="9">
        <v>0.99589548691208796</v>
      </c>
      <c r="J885" s="9">
        <v>0.99642805223488695</v>
      </c>
      <c r="K885" s="9">
        <v>1.0015984296766201</v>
      </c>
      <c r="L885" s="9">
        <v>1.0068326284817499</v>
      </c>
      <c r="M885" s="9">
        <v>1.01123919080086</v>
      </c>
      <c r="N885" s="9">
        <v>1.0146382022732101</v>
      </c>
      <c r="O885" s="9">
        <v>1.0205264802162699</v>
      </c>
      <c r="P885" s="9">
        <v>1.0231848413124101</v>
      </c>
      <c r="Q885" s="9">
        <v>1.02451794403948</v>
      </c>
      <c r="R885" s="9">
        <v>1.0371012638308099</v>
      </c>
      <c r="S885" s="9">
        <v>1.0405845569052801</v>
      </c>
      <c r="T885" s="9">
        <v>1.0438213094177999</v>
      </c>
      <c r="U885" s="9">
        <v>1.0470257765968201</v>
      </c>
      <c r="V885" s="9">
        <v>1.04909388403573</v>
      </c>
      <c r="W885" s="9">
        <v>1.0511149090933301</v>
      </c>
      <c r="X885" s="9">
        <v>1.0517638985701301</v>
      </c>
      <c r="Y885" s="9">
        <v>1.0496314469038599</v>
      </c>
      <c r="Z885" s="9">
        <v>1.0489518507826601</v>
      </c>
      <c r="AA885" s="9">
        <v>1.0485725838348701</v>
      </c>
      <c r="AB885" s="9">
        <v>1.0498126124120399</v>
      </c>
      <c r="AC885" s="9">
        <v>1.0482747078411501</v>
      </c>
      <c r="AD885" s="9">
        <v>1.04805056401351</v>
      </c>
      <c r="AE885" s="9">
        <v>1.04804292677466</v>
      </c>
      <c r="AF885" s="9">
        <v>1.0489068834759401</v>
      </c>
      <c r="AG885" s="9">
        <v>1.04608223038572</v>
      </c>
      <c r="AH885" s="9">
        <v>1.03063300024073</v>
      </c>
      <c r="AI885" s="9">
        <v>1.0143547781203199</v>
      </c>
      <c r="AJ885" s="9">
        <v>1.0016815431851001</v>
      </c>
      <c r="AK885" s="9">
        <v>0.99046824875107897</v>
      </c>
    </row>
    <row r="886" spans="1:37" s="9" customFormat="1" x14ac:dyDescent="0.3">
      <c r="A886" s="13" t="str">
        <f t="shared" si="14"/>
        <v>SDGbaseTRA_UrbBAU_v6_3PVAXapast</v>
      </c>
      <c r="B886" s="37" t="s">
        <v>220</v>
      </c>
      <c r="C886" s="8" t="s">
        <v>294</v>
      </c>
      <c r="D886" s="10" t="s">
        <v>212</v>
      </c>
      <c r="E886" s="9" t="s">
        <v>35</v>
      </c>
      <c r="F886" s="9">
        <v>0.99999999999979095</v>
      </c>
      <c r="G886" s="9">
        <v>0.93249986018829401</v>
      </c>
      <c r="H886" s="9">
        <v>0.93837380594317898</v>
      </c>
      <c r="I886" s="9">
        <v>0.91829574183822904</v>
      </c>
      <c r="J886" s="9">
        <v>0.92886167288672095</v>
      </c>
      <c r="K886" s="9">
        <v>0.93540544170391005</v>
      </c>
      <c r="L886" s="9">
        <v>0.93779373112042896</v>
      </c>
      <c r="M886" s="9">
        <v>0.93999828022825105</v>
      </c>
      <c r="N886" s="9">
        <v>0.93803831416691796</v>
      </c>
      <c r="O886" s="9">
        <v>0.98055386139547696</v>
      </c>
      <c r="P886" s="9">
        <v>0.97520845287135605</v>
      </c>
      <c r="Q886" s="9">
        <v>0.96004276333584404</v>
      </c>
      <c r="R886" s="9">
        <v>0.96476947514302402</v>
      </c>
      <c r="S886" s="9">
        <v>0.96604398471542996</v>
      </c>
      <c r="T886" s="9">
        <v>0.96892212078809203</v>
      </c>
      <c r="U886" s="9">
        <v>0.96336170959342304</v>
      </c>
      <c r="V886" s="9">
        <v>0.95805745487862204</v>
      </c>
      <c r="W886" s="9">
        <v>0.96179287498178401</v>
      </c>
      <c r="X886" s="9">
        <v>0.96496354542696705</v>
      </c>
      <c r="Y886" s="9">
        <v>0.95969729360690004</v>
      </c>
      <c r="Z886" s="9">
        <v>0.95124535343078898</v>
      </c>
      <c r="AA886" s="9">
        <v>0.94790062683381704</v>
      </c>
      <c r="AB886" s="9">
        <v>0.96195213315024897</v>
      </c>
      <c r="AC886" s="9">
        <v>0.96218978284246504</v>
      </c>
      <c r="AD886" s="9">
        <v>0.957962433494289</v>
      </c>
      <c r="AE886" s="9">
        <v>0.95329123335868904</v>
      </c>
      <c r="AF886" s="9">
        <v>0.95466213453807103</v>
      </c>
      <c r="AG886" s="9">
        <v>0.95095416994154702</v>
      </c>
      <c r="AH886" s="9">
        <v>0.96489880055070198</v>
      </c>
      <c r="AI886" s="9">
        <v>0.96681156685781899</v>
      </c>
      <c r="AJ886" s="9">
        <v>0.96605459178231301</v>
      </c>
      <c r="AK886" s="9">
        <v>0.96403967284877301</v>
      </c>
    </row>
    <row r="887" spans="1:37" s="9" customFormat="1" x14ac:dyDescent="0.3">
      <c r="A887" s="13" t="str">
        <f t="shared" si="14"/>
        <v>SDGbaseTRA_UrbBAU_v6_3PVAXaofoo</v>
      </c>
      <c r="B887" s="37" t="s">
        <v>220</v>
      </c>
      <c r="C887" s="8" t="s">
        <v>294</v>
      </c>
      <c r="D887" s="10" t="s">
        <v>212</v>
      </c>
      <c r="E887" s="9" t="s">
        <v>36</v>
      </c>
      <c r="F887" s="9">
        <v>1.0000000000001401</v>
      </c>
      <c r="G887" s="9">
        <v>0.96428726702299905</v>
      </c>
      <c r="H887" s="9">
        <v>0.96485521025328003</v>
      </c>
      <c r="I887" s="9">
        <v>0.95792215189891605</v>
      </c>
      <c r="J887" s="9">
        <v>0.96535415965720195</v>
      </c>
      <c r="K887" s="9">
        <v>0.96746789590874505</v>
      </c>
      <c r="L887" s="9">
        <v>0.96848216795979503</v>
      </c>
      <c r="M887" s="9">
        <v>0.96917885047235197</v>
      </c>
      <c r="N887" s="9">
        <v>0.96905960886318299</v>
      </c>
      <c r="O887" s="9">
        <v>0.99395687832213298</v>
      </c>
      <c r="P887" s="9">
        <v>0.98939094276100004</v>
      </c>
      <c r="Q887" s="9">
        <v>0.97952600205303098</v>
      </c>
      <c r="R887" s="9">
        <v>0.98372780391126902</v>
      </c>
      <c r="S887" s="9">
        <v>0.98275869140496597</v>
      </c>
      <c r="T887" s="9">
        <v>0.98315180366424504</v>
      </c>
      <c r="U887" s="9">
        <v>0.98244999348863704</v>
      </c>
      <c r="V887" s="9">
        <v>0.98250335576588499</v>
      </c>
      <c r="W887" s="9">
        <v>0.98457284037585502</v>
      </c>
      <c r="X887" s="9">
        <v>0.98842190446494105</v>
      </c>
      <c r="Y887" s="9">
        <v>0.98728137480495004</v>
      </c>
      <c r="Z887" s="9">
        <v>0.98471857777218297</v>
      </c>
      <c r="AA887" s="9">
        <v>0.984095507631778</v>
      </c>
      <c r="AB887" s="9">
        <v>0.99117038138585301</v>
      </c>
      <c r="AC887" s="9">
        <v>0.98903663861406499</v>
      </c>
      <c r="AD887" s="9">
        <v>0.98695841483088398</v>
      </c>
      <c r="AE887" s="9">
        <v>0.98568194571736001</v>
      </c>
      <c r="AF887" s="9">
        <v>0.98683495728694903</v>
      </c>
      <c r="AG887" s="9">
        <v>0.98565932773113696</v>
      </c>
      <c r="AH887" s="9">
        <v>0.98494496032326295</v>
      </c>
      <c r="AI887" s="9">
        <v>0.98005400442729895</v>
      </c>
      <c r="AJ887" s="9">
        <v>0.97644650245993903</v>
      </c>
      <c r="AK887" s="9">
        <v>0.97257768366966502</v>
      </c>
    </row>
    <row r="888" spans="1:37" s="9" customFormat="1" x14ac:dyDescent="0.3">
      <c r="A888" s="13" t="str">
        <f t="shared" si="14"/>
        <v>SDGbaseTRA_UrbBAU_v6_3PVAXabevt</v>
      </c>
      <c r="B888" s="37" t="s">
        <v>220</v>
      </c>
      <c r="C888" s="8" t="s">
        <v>294</v>
      </c>
      <c r="D888" s="10" t="s">
        <v>212</v>
      </c>
      <c r="E888" s="9" t="s">
        <v>37</v>
      </c>
      <c r="F888" s="9">
        <v>0.99999999999986</v>
      </c>
      <c r="G888" s="9">
        <v>0.99952162944814604</v>
      </c>
      <c r="H888" s="9">
        <v>1.0151210945270599</v>
      </c>
      <c r="I888" s="9">
        <v>0.99814486753429299</v>
      </c>
      <c r="J888" s="9">
        <v>1.0003885777195201</v>
      </c>
      <c r="K888" s="9">
        <v>1.0031045980472499</v>
      </c>
      <c r="L888" s="9">
        <v>1.0048685090515099</v>
      </c>
      <c r="M888" s="9">
        <v>1.0069449488067499</v>
      </c>
      <c r="N888" s="9">
        <v>1.0069315277981099</v>
      </c>
      <c r="O888" s="9">
        <v>1.0442336993203001</v>
      </c>
      <c r="P888" s="9">
        <v>1.0379103530309599</v>
      </c>
      <c r="Q888" s="9">
        <v>1.0245929357333501</v>
      </c>
      <c r="R888" s="9">
        <v>1.0261415486041301</v>
      </c>
      <c r="S888" s="9">
        <v>1.02287351524597</v>
      </c>
      <c r="T888" s="9">
        <v>1.02235724606906</v>
      </c>
      <c r="U888" s="9">
        <v>1.0205893535330699</v>
      </c>
      <c r="V888" s="9">
        <v>1.0180098725197499</v>
      </c>
      <c r="W888" s="9">
        <v>1.0200741649662299</v>
      </c>
      <c r="X888" s="9">
        <v>1.02291697657132</v>
      </c>
      <c r="Y888" s="9">
        <v>1.01880932990565</v>
      </c>
      <c r="Z888" s="9">
        <v>1.01408583942508</v>
      </c>
      <c r="AA888" s="9">
        <v>1.0129939784131501</v>
      </c>
      <c r="AB888" s="9">
        <v>1.02435966340092</v>
      </c>
      <c r="AC888" s="9">
        <v>1.0246395683133001</v>
      </c>
      <c r="AD888" s="9">
        <v>1.0210383717570699</v>
      </c>
      <c r="AE888" s="9">
        <v>1.0171774947149199</v>
      </c>
      <c r="AF888" s="9">
        <v>1.01597320115025</v>
      </c>
      <c r="AG888" s="9">
        <v>1.01312866342152</v>
      </c>
      <c r="AH888" s="9">
        <v>1.00956252123326</v>
      </c>
      <c r="AI888" s="9">
        <v>0.99872560840893099</v>
      </c>
      <c r="AJ888" s="9">
        <v>0.99066702694344799</v>
      </c>
      <c r="AK888" s="9">
        <v>0.98299113813209005</v>
      </c>
    </row>
    <row r="889" spans="1:37" s="9" customFormat="1" x14ac:dyDescent="0.3">
      <c r="A889" s="13" t="str">
        <f t="shared" si="14"/>
        <v>SDGbaseTRA_UrbBAU_v6_3PVAXatext</v>
      </c>
      <c r="B889" s="37" t="s">
        <v>220</v>
      </c>
      <c r="C889" s="8" t="s">
        <v>294</v>
      </c>
      <c r="D889" s="10" t="s">
        <v>212</v>
      </c>
      <c r="E889" s="9" t="s">
        <v>38</v>
      </c>
      <c r="F889" s="9">
        <v>1.00000000000002</v>
      </c>
      <c r="G889" s="9">
        <v>1.09649566118175</v>
      </c>
      <c r="H889" s="9">
        <v>1.08973647612631</v>
      </c>
      <c r="I889" s="9">
        <v>1.08353024322696</v>
      </c>
      <c r="J889" s="9">
        <v>1.07756526568646</v>
      </c>
      <c r="K889" s="9">
        <v>1.0795107751447599</v>
      </c>
      <c r="L889" s="9">
        <v>1.0850965922356699</v>
      </c>
      <c r="M889" s="9">
        <v>1.0916592769172</v>
      </c>
      <c r="N889" s="9">
        <v>1.0964158663490899</v>
      </c>
      <c r="O889" s="9">
        <v>1.0956303809078201</v>
      </c>
      <c r="P889" s="9">
        <v>1.09776561548241</v>
      </c>
      <c r="Q889" s="9">
        <v>1.09838686963926</v>
      </c>
      <c r="R889" s="9">
        <v>1.1017981057600601</v>
      </c>
      <c r="S889" s="9">
        <v>1.1050939556022601</v>
      </c>
      <c r="T889" s="9">
        <v>1.1078759875206301</v>
      </c>
      <c r="U889" s="9">
        <v>1.1123314496249299</v>
      </c>
      <c r="V889" s="9">
        <v>1.1165454869104099</v>
      </c>
      <c r="W889" s="9">
        <v>1.11992662270496</v>
      </c>
      <c r="X889" s="9">
        <v>1.1219570769460001</v>
      </c>
      <c r="Y889" s="9">
        <v>1.1202665558053699</v>
      </c>
      <c r="Z889" s="9">
        <v>1.1186031850626399</v>
      </c>
      <c r="AA889" s="9">
        <v>1.11732202711079</v>
      </c>
      <c r="AB889" s="9">
        <v>1.11202716122459</v>
      </c>
      <c r="AC889" s="9">
        <v>1.10735523209612</v>
      </c>
      <c r="AD889" s="9">
        <v>1.1067825274976799</v>
      </c>
      <c r="AE889" s="9">
        <v>1.1072989679590901</v>
      </c>
      <c r="AF889" s="9">
        <v>1.1086713264074499</v>
      </c>
      <c r="AG889" s="9">
        <v>1.1066790199246901</v>
      </c>
      <c r="AH889" s="9">
        <v>1.0770558473716201</v>
      </c>
      <c r="AI889" s="9">
        <v>1.0520327125258699</v>
      </c>
      <c r="AJ889" s="9">
        <v>1.0356811869451601</v>
      </c>
      <c r="AK889" s="9">
        <v>1.0219423196851001</v>
      </c>
    </row>
    <row r="890" spans="1:37" s="9" customFormat="1" x14ac:dyDescent="0.3">
      <c r="A890" s="13" t="str">
        <f t="shared" si="14"/>
        <v>SDGbaseTRA_UrbBAU_v6_3PVAXaclth</v>
      </c>
      <c r="B890" s="37" t="s">
        <v>220</v>
      </c>
      <c r="C890" s="8" t="s">
        <v>294</v>
      </c>
      <c r="D890" s="10" t="s">
        <v>212</v>
      </c>
      <c r="E890" s="9" t="s">
        <v>39</v>
      </c>
      <c r="F890" s="9">
        <v>1.00000000000002</v>
      </c>
      <c r="G890" s="9">
        <v>1.10318108559021</v>
      </c>
      <c r="H890" s="9">
        <v>1.1036759251219399</v>
      </c>
      <c r="I890" s="9">
        <v>1.1014648909056799</v>
      </c>
      <c r="J890" s="9">
        <v>1.09713534820602</v>
      </c>
      <c r="K890" s="9">
        <v>1.10025480641855</v>
      </c>
      <c r="L890" s="9">
        <v>1.1069710555130099</v>
      </c>
      <c r="M890" s="9">
        <v>1.1142026225402299</v>
      </c>
      <c r="N890" s="9">
        <v>1.11958825895598</v>
      </c>
      <c r="O890" s="9">
        <v>1.11566313361749</v>
      </c>
      <c r="P890" s="9">
        <v>1.11837703795971</v>
      </c>
      <c r="Q890" s="9">
        <v>1.12017627425037</v>
      </c>
      <c r="R890" s="9">
        <v>1.12547066592301</v>
      </c>
      <c r="S890" s="9">
        <v>1.12920848144345</v>
      </c>
      <c r="T890" s="9">
        <v>1.13239030739066</v>
      </c>
      <c r="U890" s="9">
        <v>1.1374994819578399</v>
      </c>
      <c r="V890" s="9">
        <v>1.14194689307819</v>
      </c>
      <c r="W890" s="9">
        <v>1.14540977123197</v>
      </c>
      <c r="X890" s="9">
        <v>1.1474420592171799</v>
      </c>
      <c r="Y890" s="9">
        <v>1.14574600102499</v>
      </c>
      <c r="Z890" s="9">
        <v>1.1441236470621701</v>
      </c>
      <c r="AA890" s="9">
        <v>1.14279086415019</v>
      </c>
      <c r="AB890" s="9">
        <v>1.1370366183237099</v>
      </c>
      <c r="AC890" s="9">
        <v>1.1320348397390201</v>
      </c>
      <c r="AD890" s="9">
        <v>1.1313631571022</v>
      </c>
      <c r="AE890" s="9">
        <v>1.1318088843657099</v>
      </c>
      <c r="AF890" s="9">
        <v>1.1330662325977201</v>
      </c>
      <c r="AG890" s="9">
        <v>1.1306999407757801</v>
      </c>
      <c r="AH890" s="9">
        <v>1.09779660617859</v>
      </c>
      <c r="AI890" s="9">
        <v>1.0701404842170701</v>
      </c>
      <c r="AJ890" s="9">
        <v>1.05154932774229</v>
      </c>
      <c r="AK890" s="9">
        <v>1.03583214165337</v>
      </c>
    </row>
    <row r="891" spans="1:37" s="9" customFormat="1" x14ac:dyDescent="0.3">
      <c r="A891" s="13" t="str">
        <f t="shared" si="14"/>
        <v>SDGbaseTRA_UrbBAU_v6_3PVAXaleat</v>
      </c>
      <c r="B891" s="37" t="s">
        <v>220</v>
      </c>
      <c r="C891" s="8" t="s">
        <v>294</v>
      </c>
      <c r="D891" s="10" t="s">
        <v>212</v>
      </c>
      <c r="E891" s="9" t="s">
        <v>40</v>
      </c>
      <c r="F891" s="9">
        <v>0.99999999999987299</v>
      </c>
      <c r="G891" s="9">
        <v>1.08522087037408</v>
      </c>
      <c r="H891" s="9">
        <v>1.0549617910717799</v>
      </c>
      <c r="I891" s="9">
        <v>1.0165901633491801</v>
      </c>
      <c r="J891" s="9">
        <v>0.99622666541386595</v>
      </c>
      <c r="K891" s="9">
        <v>0.99639866155859602</v>
      </c>
      <c r="L891" s="9">
        <v>1.0030189175414299</v>
      </c>
      <c r="M891" s="9">
        <v>1.01605260865595</v>
      </c>
      <c r="N891" s="9">
        <v>1.0228250624880499</v>
      </c>
      <c r="O891" s="9">
        <v>1.1174158324013901</v>
      </c>
      <c r="P891" s="9">
        <v>1.11959282433637</v>
      </c>
      <c r="Q891" s="9">
        <v>1.09594995150718</v>
      </c>
      <c r="R891" s="9">
        <v>1.05521913329506</v>
      </c>
      <c r="S891" s="9">
        <v>1.04448632484505</v>
      </c>
      <c r="T891" s="9">
        <v>1.0377620945304999</v>
      </c>
      <c r="U891" s="9">
        <v>1.0339600926857699</v>
      </c>
      <c r="V891" s="9">
        <v>1.02665219065184</v>
      </c>
      <c r="W891" s="9">
        <v>1.0270694890909799</v>
      </c>
      <c r="X891" s="9">
        <v>1.0301935055274001</v>
      </c>
      <c r="Y891" s="9">
        <v>1.0202735208935301</v>
      </c>
      <c r="Z891" s="9">
        <v>1.0093090097325501</v>
      </c>
      <c r="AA891" s="9">
        <v>1.0080299916966899</v>
      </c>
      <c r="AB891" s="9">
        <v>1.02515707560381</v>
      </c>
      <c r="AC891" s="9">
        <v>1.03365422236146</v>
      </c>
      <c r="AD891" s="9">
        <v>1.0335314052156801</v>
      </c>
      <c r="AE891" s="9">
        <v>1.0290622097659701</v>
      </c>
      <c r="AF891" s="9">
        <v>1.0254155686331301</v>
      </c>
      <c r="AG891" s="9">
        <v>1.0185292724831201</v>
      </c>
      <c r="AH891" s="9">
        <v>0.98844379882960498</v>
      </c>
      <c r="AI891" s="9">
        <v>0.949759472666865</v>
      </c>
      <c r="AJ891" s="9">
        <v>0.92958548802543495</v>
      </c>
      <c r="AK891" s="9">
        <v>0.91408611531200001</v>
      </c>
    </row>
    <row r="892" spans="1:37" s="9" customFormat="1" x14ac:dyDescent="0.3">
      <c r="A892" s="13" t="str">
        <f t="shared" si="14"/>
        <v>SDGbaseTRA_UrbBAU_v6_3PVAXafoot</v>
      </c>
      <c r="B892" s="37" t="s">
        <v>220</v>
      </c>
      <c r="C892" s="8" t="s">
        <v>294</v>
      </c>
      <c r="D892" s="10" t="s">
        <v>212</v>
      </c>
      <c r="E892" s="9" t="s">
        <v>41</v>
      </c>
      <c r="F892" s="9">
        <v>0.99999999999997402</v>
      </c>
      <c r="G892" s="9">
        <v>1.09178989538005</v>
      </c>
      <c r="H892" s="9">
        <v>1.0913493863310599</v>
      </c>
      <c r="I892" s="9">
        <v>1.08772883715608</v>
      </c>
      <c r="J892" s="9">
        <v>1.0838571374502299</v>
      </c>
      <c r="K892" s="9">
        <v>1.08558113537058</v>
      </c>
      <c r="L892" s="9">
        <v>1.0904584495582099</v>
      </c>
      <c r="M892" s="9">
        <v>1.09566642010235</v>
      </c>
      <c r="N892" s="9">
        <v>1.0993463952962701</v>
      </c>
      <c r="O892" s="9">
        <v>1.0981519101377999</v>
      </c>
      <c r="P892" s="9">
        <v>1.1004010139631799</v>
      </c>
      <c r="Q892" s="9">
        <v>1.10081756738974</v>
      </c>
      <c r="R892" s="9">
        <v>1.1056153767380199</v>
      </c>
      <c r="S892" s="9">
        <v>1.10818324514333</v>
      </c>
      <c r="T892" s="9">
        <v>1.1104824252266301</v>
      </c>
      <c r="U892" s="9">
        <v>1.11424582547958</v>
      </c>
      <c r="V892" s="9">
        <v>1.1178684243120101</v>
      </c>
      <c r="W892" s="9">
        <v>1.1212718479745201</v>
      </c>
      <c r="X892" s="9">
        <v>1.1236669998639399</v>
      </c>
      <c r="Y892" s="9">
        <v>1.1222232712147999</v>
      </c>
      <c r="Z892" s="9">
        <v>1.1204903902921199</v>
      </c>
      <c r="AA892" s="9">
        <v>1.1190711330608101</v>
      </c>
      <c r="AB892" s="9">
        <v>1.11571763628849</v>
      </c>
      <c r="AC892" s="9">
        <v>1.1120964345103801</v>
      </c>
      <c r="AD892" s="9">
        <v>1.1119180806280999</v>
      </c>
      <c r="AE892" s="9">
        <v>1.1126212398614901</v>
      </c>
      <c r="AF892" s="9">
        <v>1.11431102528598</v>
      </c>
      <c r="AG892" s="9">
        <v>1.1120156281504101</v>
      </c>
      <c r="AH892" s="9">
        <v>1.0840884399336499</v>
      </c>
      <c r="AI892" s="9">
        <v>1.0602131547804301</v>
      </c>
      <c r="AJ892" s="9">
        <v>1.0440780758439301</v>
      </c>
      <c r="AK892" s="9">
        <v>1.03029290491921</v>
      </c>
    </row>
    <row r="893" spans="1:37" s="9" customFormat="1" x14ac:dyDescent="0.3">
      <c r="A893" s="13" t="str">
        <f t="shared" si="14"/>
        <v>SDGbaseTRA_UrbBAU_v6_3PVAXawood</v>
      </c>
      <c r="B893" s="37" t="s">
        <v>220</v>
      </c>
      <c r="C893" s="8" t="s">
        <v>294</v>
      </c>
      <c r="D893" s="10" t="s">
        <v>212</v>
      </c>
      <c r="E893" s="9" t="s">
        <v>42</v>
      </c>
      <c r="F893" s="9">
        <v>1.0000000000000899</v>
      </c>
      <c r="G893" s="9">
        <v>1.01591458127603</v>
      </c>
      <c r="H893" s="9">
        <v>1.01177769093336</v>
      </c>
      <c r="I893" s="9">
        <v>1.0164664570966</v>
      </c>
      <c r="J893" s="9">
        <v>1.01193592764717</v>
      </c>
      <c r="K893" s="9">
        <v>1.0123019168191301</v>
      </c>
      <c r="L893" s="9">
        <v>1.0138140634033099</v>
      </c>
      <c r="M893" s="9">
        <v>1.01695082361282</v>
      </c>
      <c r="N893" s="9">
        <v>1.01829438446039</v>
      </c>
      <c r="O893" s="9">
        <v>1.0232382029985301</v>
      </c>
      <c r="P893" s="9">
        <v>1.0218786038144201</v>
      </c>
      <c r="Q893" s="9">
        <v>1.0203445078723199</v>
      </c>
      <c r="R893" s="9">
        <v>1.01480102397058</v>
      </c>
      <c r="S893" s="9">
        <v>1.0204786389101601</v>
      </c>
      <c r="T893" s="9">
        <v>1.0252678464270999</v>
      </c>
      <c r="U893" s="9">
        <v>1.0288768388821401</v>
      </c>
      <c r="V893" s="9">
        <v>1.0338961674996301</v>
      </c>
      <c r="W893" s="9">
        <v>1.03850472443314</v>
      </c>
      <c r="X893" s="9">
        <v>1.04253666679391</v>
      </c>
      <c r="Y893" s="9">
        <v>1.0427979876593501</v>
      </c>
      <c r="Z893" s="9">
        <v>1.0422977903706501</v>
      </c>
      <c r="AA893" s="9">
        <v>1.0421997149723301</v>
      </c>
      <c r="AB893" s="9">
        <v>1.0379066978039599</v>
      </c>
      <c r="AC893" s="9">
        <v>1.0335694127552699</v>
      </c>
      <c r="AD893" s="9">
        <v>1.0336471776231499</v>
      </c>
      <c r="AE893" s="9">
        <v>1.0351122006907501</v>
      </c>
      <c r="AF893" s="9">
        <v>1.03793769729561</v>
      </c>
      <c r="AG893" s="9">
        <v>1.0376071357338399</v>
      </c>
      <c r="AH893" s="9">
        <v>1.02822229999079</v>
      </c>
      <c r="AI893" s="9">
        <v>1.0167896709367401</v>
      </c>
      <c r="AJ893" s="9">
        <v>1.01106499845408</v>
      </c>
      <c r="AK893" s="9">
        <v>1.00652893178428</v>
      </c>
    </row>
    <row r="894" spans="1:37" s="9" customFormat="1" x14ac:dyDescent="0.3">
      <c r="A894" s="13" t="str">
        <f t="shared" si="14"/>
        <v>SDGbaseTRA_UrbBAU_v6_3PVAXapapr</v>
      </c>
      <c r="B894" s="37" t="s">
        <v>220</v>
      </c>
      <c r="C894" s="8" t="s">
        <v>294</v>
      </c>
      <c r="D894" s="10" t="s">
        <v>212</v>
      </c>
      <c r="E894" s="9" t="s">
        <v>43</v>
      </c>
      <c r="F894" s="9">
        <v>1.0000000000000699</v>
      </c>
      <c r="G894" s="9">
        <v>1.0414465904471499</v>
      </c>
      <c r="H894" s="9">
        <v>1.0431210323365101</v>
      </c>
      <c r="I894" s="9">
        <v>1.03943050126892</v>
      </c>
      <c r="J894" s="9">
        <v>1.03173444708705</v>
      </c>
      <c r="K894" s="9">
        <v>1.0335062061106199</v>
      </c>
      <c r="L894" s="9">
        <v>1.03343920570771</v>
      </c>
      <c r="M894" s="9">
        <v>1.0287286538963101</v>
      </c>
      <c r="N894" s="9">
        <v>1.0316108479481301</v>
      </c>
      <c r="O894" s="9">
        <v>1.0345455711606399</v>
      </c>
      <c r="P894" s="9">
        <v>1.0347528012845999</v>
      </c>
      <c r="Q894" s="9">
        <v>1.0346822676270899</v>
      </c>
      <c r="R894" s="9">
        <v>1.0494108423427499</v>
      </c>
      <c r="S894" s="9">
        <v>1.0486776867391501</v>
      </c>
      <c r="T894" s="9">
        <v>1.04929415161754</v>
      </c>
      <c r="U894" s="9">
        <v>1.05089336997927</v>
      </c>
      <c r="V894" s="9">
        <v>1.05346104570141</v>
      </c>
      <c r="W894" s="9">
        <v>1.0565521508617399</v>
      </c>
      <c r="X894" s="9">
        <v>1.0590544905072301</v>
      </c>
      <c r="Y894" s="9">
        <v>1.05773027294555</v>
      </c>
      <c r="Z894" s="9">
        <v>1.0561045757532499</v>
      </c>
      <c r="AA894" s="9">
        <v>1.0555975336473999</v>
      </c>
      <c r="AB894" s="9">
        <v>1.0515715288162399</v>
      </c>
      <c r="AC894" s="9">
        <v>1.0472174315048399</v>
      </c>
      <c r="AD894" s="9">
        <v>1.0465256292909799</v>
      </c>
      <c r="AE894" s="9">
        <v>1.04713864910461</v>
      </c>
      <c r="AF894" s="9">
        <v>1.0490026316026599</v>
      </c>
      <c r="AG894" s="9">
        <v>1.0477739688822301</v>
      </c>
      <c r="AH894" s="9">
        <v>1.03220818889483</v>
      </c>
      <c r="AI894" s="9">
        <v>1.01643022923143</v>
      </c>
      <c r="AJ894" s="9">
        <v>1.00650734590136</v>
      </c>
      <c r="AK894" s="9">
        <v>0.99845114740572305</v>
      </c>
    </row>
    <row r="895" spans="1:37" s="9" customFormat="1" x14ac:dyDescent="0.3">
      <c r="A895" s="13" t="str">
        <f t="shared" si="14"/>
        <v>SDGbaseTRA_UrbBAU_v6_3PVAXaprnt</v>
      </c>
      <c r="B895" s="37" t="s">
        <v>220</v>
      </c>
      <c r="C895" s="8" t="s">
        <v>294</v>
      </c>
      <c r="D895" s="10" t="s">
        <v>212</v>
      </c>
      <c r="E895" s="9" t="s">
        <v>44</v>
      </c>
      <c r="F895" s="9">
        <v>1.00000000000004</v>
      </c>
      <c r="G895" s="9">
        <v>1.09938626130642</v>
      </c>
      <c r="H895" s="9">
        <v>1.10161769927197</v>
      </c>
      <c r="I895" s="9">
        <v>1.09974304053053</v>
      </c>
      <c r="J895" s="9">
        <v>1.0945404235028799</v>
      </c>
      <c r="K895" s="9">
        <v>1.0970811362055</v>
      </c>
      <c r="L895" s="9">
        <v>1.10328263307809</v>
      </c>
      <c r="M895" s="9">
        <v>1.1101384142425601</v>
      </c>
      <c r="N895" s="9">
        <v>1.1151874337127301</v>
      </c>
      <c r="O895" s="9">
        <v>1.10954890841654</v>
      </c>
      <c r="P895" s="9">
        <v>1.1122133448918501</v>
      </c>
      <c r="Q895" s="9">
        <v>1.1143123804402899</v>
      </c>
      <c r="R895" s="9">
        <v>1.1198739612337401</v>
      </c>
      <c r="S895" s="9">
        <v>1.12376154650793</v>
      </c>
      <c r="T895" s="9">
        <v>1.12714172146323</v>
      </c>
      <c r="U895" s="9">
        <v>1.13248677568704</v>
      </c>
      <c r="V895" s="9">
        <v>1.13732242034344</v>
      </c>
      <c r="W895" s="9">
        <v>1.1410382678701601</v>
      </c>
      <c r="X895" s="9">
        <v>1.14320036658765</v>
      </c>
      <c r="Y895" s="9">
        <v>1.1415093855157801</v>
      </c>
      <c r="Z895" s="9">
        <v>1.1398087168703801</v>
      </c>
      <c r="AA895" s="9">
        <v>1.13842381993513</v>
      </c>
      <c r="AB895" s="9">
        <v>1.1320290054801101</v>
      </c>
      <c r="AC895" s="9">
        <v>1.12694610657855</v>
      </c>
      <c r="AD895" s="9">
        <v>1.12648469052786</v>
      </c>
      <c r="AE895" s="9">
        <v>1.1271843150743099</v>
      </c>
      <c r="AF895" s="9">
        <v>1.12866514003792</v>
      </c>
      <c r="AG895" s="9">
        <v>1.1262882339414</v>
      </c>
      <c r="AH895" s="9">
        <v>1.09236853314885</v>
      </c>
      <c r="AI895" s="9">
        <v>1.0635490329560999</v>
      </c>
      <c r="AJ895" s="9">
        <v>1.0438828187743801</v>
      </c>
      <c r="AK895" s="9">
        <v>1.0272399497424001</v>
      </c>
    </row>
    <row r="896" spans="1:37" s="9" customFormat="1" x14ac:dyDescent="0.3">
      <c r="A896" s="13" t="str">
        <f t="shared" si="14"/>
        <v>SDGbaseTRA_UrbBAU_v6_3PVAXapetr</v>
      </c>
      <c r="B896" s="37" t="s">
        <v>220</v>
      </c>
      <c r="C896" s="8" t="s">
        <v>294</v>
      </c>
      <c r="D896" s="10" t="s">
        <v>212</v>
      </c>
      <c r="E896" s="9" t="s">
        <v>45</v>
      </c>
      <c r="F896" s="9">
        <v>1.00000000000082</v>
      </c>
      <c r="G896" s="9">
        <v>1.1644751807078</v>
      </c>
      <c r="H896" s="9">
        <v>0.84571686401267998</v>
      </c>
      <c r="I896" s="9">
        <v>0.65540715482432799</v>
      </c>
      <c r="J896" s="9">
        <v>0.621142554328043</v>
      </c>
      <c r="K896" s="9">
        <v>0.60084638028572601</v>
      </c>
      <c r="L896" s="9">
        <v>0.59189148837877403</v>
      </c>
      <c r="M896" s="9">
        <v>0.60662064671063898</v>
      </c>
      <c r="N896" s="9">
        <v>0.62326502908769099</v>
      </c>
      <c r="O896" s="9">
        <v>1.1754787454100499</v>
      </c>
      <c r="P896" s="9">
        <v>1.55706162653382</v>
      </c>
      <c r="Q896" s="9">
        <v>1.50092480064895</v>
      </c>
      <c r="R896" s="9">
        <v>1.4600267051162401</v>
      </c>
      <c r="S896" s="9">
        <v>1.4455866371130099</v>
      </c>
      <c r="T896" s="9">
        <v>1.4365860224827001</v>
      </c>
      <c r="U896" s="9">
        <v>1.4354423545202299</v>
      </c>
      <c r="V896" s="9">
        <v>1.4222608003389301</v>
      </c>
      <c r="W896" s="9">
        <v>1.42345189541414</v>
      </c>
      <c r="X896" s="9">
        <v>1.45682541281107</v>
      </c>
      <c r="Y896" s="9">
        <v>1.44691106209676</v>
      </c>
      <c r="Z896" s="9">
        <v>1.4266817292932401</v>
      </c>
      <c r="AA896" s="9">
        <v>1.4250833740598701</v>
      </c>
      <c r="AB896" s="9">
        <v>1.4926264605361399</v>
      </c>
      <c r="AC896" s="9">
        <v>1.5024632990914299</v>
      </c>
      <c r="AD896" s="9">
        <v>1.48046606696149</v>
      </c>
      <c r="AE896" s="9">
        <v>1.44820977103957</v>
      </c>
      <c r="AF896" s="9">
        <v>1.41401308544235</v>
      </c>
      <c r="AG896" s="9">
        <v>1.28988125302735</v>
      </c>
      <c r="AH896" s="9">
        <v>1.19262441275591</v>
      </c>
      <c r="AI896" s="9">
        <v>1.01060858028166</v>
      </c>
      <c r="AJ896" s="9">
        <v>0.81696155627661005</v>
      </c>
      <c r="AK896" s="9">
        <v>0.52577247519458303</v>
      </c>
    </row>
    <row r="897" spans="1:37" s="9" customFormat="1" x14ac:dyDescent="0.3">
      <c r="A897" s="13" t="str">
        <f t="shared" si="14"/>
        <v>SDGbaseTRA_UrbBAU_v6_3PVAXahydr</v>
      </c>
      <c r="B897" s="37" t="s">
        <v>220</v>
      </c>
      <c r="C897" s="8" t="s">
        <v>294</v>
      </c>
      <c r="D897" s="10" t="s">
        <v>212</v>
      </c>
      <c r="E897" s="9" t="s">
        <v>46</v>
      </c>
      <c r="F897" s="9">
        <v>1.0000000000004201</v>
      </c>
      <c r="G897" s="9">
        <v>2.5992570260888401</v>
      </c>
      <c r="H897" s="9">
        <v>2.7128630646530598</v>
      </c>
      <c r="I897" s="9">
        <v>2.6927047708541298</v>
      </c>
      <c r="J897" s="9">
        <v>2.7064986342356101</v>
      </c>
      <c r="K897" s="9">
        <v>2.7274677788994199</v>
      </c>
      <c r="L897" s="9">
        <v>2.7529686749122599</v>
      </c>
      <c r="M897" s="9">
        <v>2.7967616142521399</v>
      </c>
      <c r="N897" s="9">
        <v>2.8365264725058799</v>
      </c>
      <c r="O897" s="9">
        <v>3.0506315468883098</v>
      </c>
      <c r="P897" s="9">
        <v>3.1141258058841301</v>
      </c>
      <c r="Q897" s="9">
        <v>3.4725704012998402</v>
      </c>
      <c r="R897" s="9">
        <v>3.48617680382372</v>
      </c>
      <c r="S897" s="9">
        <v>3.5071357772682599</v>
      </c>
      <c r="T897" s="9">
        <v>3.52941827609658</v>
      </c>
      <c r="U897" s="9">
        <v>3.5476683952222201</v>
      </c>
      <c r="V897" s="9">
        <v>3.5589128976726299</v>
      </c>
      <c r="W897" s="9">
        <v>3.5807381260620099</v>
      </c>
      <c r="X897" s="9">
        <v>-0.87044041824093898</v>
      </c>
      <c r="Y897" s="9">
        <v>-0.68741269046111297</v>
      </c>
      <c r="Z897" s="9">
        <v>1.9486638344834299</v>
      </c>
      <c r="AA897" s="9">
        <v>2.0041829918365099</v>
      </c>
      <c r="AB897" s="9">
        <v>2.0533653483729699</v>
      </c>
      <c r="AC897" s="9">
        <v>2.0467298457456402</v>
      </c>
      <c r="AD897" s="9">
        <v>2.0275698721268398</v>
      </c>
      <c r="AE897" s="9">
        <v>2.00635414368154</v>
      </c>
      <c r="AF897" s="9">
        <v>1.98942651657725</v>
      </c>
      <c r="AG897" s="9">
        <v>1.7863243198588601</v>
      </c>
      <c r="AH897" s="9">
        <v>1.60340905460743</v>
      </c>
      <c r="AI897" s="9">
        <v>1.2788547617396999</v>
      </c>
      <c r="AJ897" s="9">
        <v>0.99762119612022504</v>
      </c>
      <c r="AK897" s="9">
        <v>0.751685849526882</v>
      </c>
    </row>
    <row r="898" spans="1:37" s="9" customFormat="1" x14ac:dyDescent="0.3">
      <c r="A898" s="13" t="str">
        <f t="shared" si="14"/>
        <v>SDGbaseTRA_UrbBAU_v6_3PVAXaammo</v>
      </c>
      <c r="B898" s="37" t="s">
        <v>220</v>
      </c>
      <c r="C898" s="8" t="s">
        <v>294</v>
      </c>
      <c r="D898" s="10" t="s">
        <v>212</v>
      </c>
      <c r="E898" s="9" t="s">
        <v>47</v>
      </c>
      <c r="F898" s="9">
        <v>1.00000000000032</v>
      </c>
      <c r="G898" s="9">
        <v>1.0325010962993799</v>
      </c>
      <c r="H898" s="9">
        <v>1.0247307991937</v>
      </c>
      <c r="I898" s="9">
        <v>1.02521437403047</v>
      </c>
      <c r="J898" s="9">
        <v>1.02067523567358</v>
      </c>
      <c r="K898" s="9">
        <v>1.0223535933826999</v>
      </c>
      <c r="L898" s="9">
        <v>1.02660785034222</v>
      </c>
      <c r="M898" s="9">
        <v>1.0321420184918799</v>
      </c>
      <c r="N898" s="9">
        <v>1.03491677282043</v>
      </c>
      <c r="O898" s="9">
        <v>1.02072984060171</v>
      </c>
      <c r="P898" s="9">
        <v>1.02100109422788</v>
      </c>
      <c r="Q898" s="9">
        <v>1.0237930434029501</v>
      </c>
      <c r="R898" s="9">
        <v>1.02944574543128</v>
      </c>
      <c r="S898" s="9">
        <v>1.0343510698248499</v>
      </c>
      <c r="T898" s="9">
        <v>1.0384917465705601</v>
      </c>
      <c r="U898" s="9">
        <v>1.04365990068448</v>
      </c>
      <c r="V898" s="9">
        <v>1.0495017886264799</v>
      </c>
      <c r="W898" s="9">
        <v>1.0544831741440901</v>
      </c>
      <c r="X898" s="9">
        <v>1.0576060722054701</v>
      </c>
      <c r="Y898" s="9">
        <v>1.05675554611697</v>
      </c>
      <c r="Z898" s="9">
        <v>1.0552129827591801</v>
      </c>
      <c r="AA898" s="9">
        <v>1.05200174119089</v>
      </c>
      <c r="AB898" s="9">
        <v>1.03096504089557</v>
      </c>
      <c r="AC898" s="9">
        <v>1.01606912643132</v>
      </c>
      <c r="AD898" s="9">
        <v>1.0102766624283599</v>
      </c>
      <c r="AE898" s="9">
        <v>1.00845652667506</v>
      </c>
      <c r="AF898" s="9">
        <v>1.0092239081354599</v>
      </c>
      <c r="AG898" s="9">
        <v>1.0067907079932901</v>
      </c>
      <c r="AH898" s="9">
        <v>0.97420316404830998</v>
      </c>
      <c r="AI898" s="9">
        <v>0.94640217456366604</v>
      </c>
      <c r="AJ898" s="9">
        <v>0.92800796622641601</v>
      </c>
      <c r="AK898" s="9">
        <v>0.91340732319661899</v>
      </c>
    </row>
    <row r="899" spans="1:37" s="9" customFormat="1" x14ac:dyDescent="0.3">
      <c r="A899" s="13" t="str">
        <f t="shared" si="14"/>
        <v>SDGbaseTRA_UrbBAU_v6_3PVAXabchm</v>
      </c>
      <c r="B899" s="37" t="s">
        <v>220</v>
      </c>
      <c r="C899" s="8" t="s">
        <v>294</v>
      </c>
      <c r="D899" s="10" t="s">
        <v>212</v>
      </c>
      <c r="E899" s="9" t="s">
        <v>48</v>
      </c>
      <c r="F899" s="9">
        <v>1.0000000000006499</v>
      </c>
      <c r="G899" s="9">
        <v>1.2654217550646301</v>
      </c>
      <c r="H899" s="9">
        <v>1.37223396701346</v>
      </c>
      <c r="I899" s="9">
        <v>1.3595215736228601</v>
      </c>
      <c r="J899" s="9">
        <v>1.3996172919804499</v>
      </c>
      <c r="K899" s="9">
        <v>1.44219145004663</v>
      </c>
      <c r="L899" s="9">
        <v>1.4865063752399199</v>
      </c>
      <c r="M899" s="9">
        <v>1.54505396865277</v>
      </c>
      <c r="N899" s="9">
        <v>1.598838388953</v>
      </c>
      <c r="O899" s="9">
        <v>1.88349448582663</v>
      </c>
      <c r="P899" s="9">
        <v>1.95913915600607</v>
      </c>
      <c r="Q899" s="9">
        <v>1.9774619676521701</v>
      </c>
      <c r="R899" s="9">
        <v>1.9848814457503701</v>
      </c>
      <c r="S899" s="9">
        <v>1.99485637550935</v>
      </c>
      <c r="T899" s="9">
        <v>2.01104992673377</v>
      </c>
      <c r="U899" s="9">
        <v>2.0251169910801998</v>
      </c>
      <c r="V899" s="9">
        <v>2.0270312190625099</v>
      </c>
      <c r="W899" s="9">
        <v>2.0438334226860402</v>
      </c>
      <c r="X899" s="9">
        <v>2.07585194947033</v>
      </c>
      <c r="Y899" s="9">
        <v>2.0625406153577202</v>
      </c>
      <c r="Z899" s="9">
        <v>2.03833964728714</v>
      </c>
      <c r="AA899" s="9">
        <v>2.0211225377650002</v>
      </c>
      <c r="AB899" s="9">
        <v>2.0985699306843002</v>
      </c>
      <c r="AC899" s="9">
        <v>2.1277622556540599</v>
      </c>
      <c r="AD899" s="9">
        <v>2.1370805105303301</v>
      </c>
      <c r="AE899" s="9">
        <v>2.1365486990649498</v>
      </c>
      <c r="AF899" s="9">
        <v>2.13955462024522</v>
      </c>
      <c r="AG899" s="9">
        <v>2.0929751342480598</v>
      </c>
      <c r="AH899" s="9">
        <v>2.0308076088901998</v>
      </c>
      <c r="AI899" s="9">
        <v>1.9192928630938599</v>
      </c>
      <c r="AJ899" s="9">
        <v>1.8148968401689201</v>
      </c>
      <c r="AK899" s="9">
        <v>1.70544500071963</v>
      </c>
    </row>
    <row r="900" spans="1:37" s="9" customFormat="1" x14ac:dyDescent="0.3">
      <c r="A900" s="13" t="str">
        <f t="shared" si="14"/>
        <v>SDGbaseTRA_UrbBAU_v6_3PVAXaochm</v>
      </c>
      <c r="B900" s="37" t="s">
        <v>220</v>
      </c>
      <c r="C900" s="8" t="s">
        <v>294</v>
      </c>
      <c r="D900" s="10" t="s">
        <v>212</v>
      </c>
      <c r="E900" s="9" t="s">
        <v>49</v>
      </c>
      <c r="F900" s="9">
        <v>1.0000000000001099</v>
      </c>
      <c r="G900" s="9">
        <v>1.18753955387392</v>
      </c>
      <c r="H900" s="9">
        <v>1.26642348801001</v>
      </c>
      <c r="I900" s="9">
        <v>1.2443647118710499</v>
      </c>
      <c r="J900" s="9">
        <v>1.2693578309187099</v>
      </c>
      <c r="K900" s="9">
        <v>1.2956404982124401</v>
      </c>
      <c r="L900" s="9">
        <v>1.3226392582876201</v>
      </c>
      <c r="M900" s="9">
        <v>1.3580905379270201</v>
      </c>
      <c r="N900" s="9">
        <v>1.3924323999308701</v>
      </c>
      <c r="O900" s="9">
        <v>1.6396948060394501</v>
      </c>
      <c r="P900" s="9">
        <v>1.6906647904966401</v>
      </c>
      <c r="Q900" s="9">
        <v>1.6925787279926601</v>
      </c>
      <c r="R900" s="9">
        <v>1.6882926233418101</v>
      </c>
      <c r="S900" s="9">
        <v>1.6867380465786099</v>
      </c>
      <c r="T900" s="9">
        <v>1.6920935015121199</v>
      </c>
      <c r="U900" s="9">
        <v>1.6975179406587799</v>
      </c>
      <c r="V900" s="9">
        <v>1.69082456247421</v>
      </c>
      <c r="W900" s="9">
        <v>1.69729624503808</v>
      </c>
      <c r="X900" s="9">
        <v>1.71609264360373</v>
      </c>
      <c r="Y900" s="9">
        <v>1.7050946752660201</v>
      </c>
      <c r="Z900" s="9">
        <v>1.68569628677845</v>
      </c>
      <c r="AA900" s="9">
        <v>1.67755049865953</v>
      </c>
      <c r="AB900" s="9">
        <v>1.7426775866190301</v>
      </c>
      <c r="AC900" s="9">
        <v>1.7680692511731499</v>
      </c>
      <c r="AD900" s="9">
        <v>1.7710055885868901</v>
      </c>
      <c r="AE900" s="9">
        <v>1.76446302475775</v>
      </c>
      <c r="AF900" s="9">
        <v>1.7589163696604</v>
      </c>
      <c r="AG900" s="9">
        <v>1.73209774118729</v>
      </c>
      <c r="AH900" s="9">
        <v>1.7053739459071899</v>
      </c>
      <c r="AI900" s="9">
        <v>1.63937279448062</v>
      </c>
      <c r="AJ900" s="9">
        <v>1.57841904103203</v>
      </c>
      <c r="AK900" s="9">
        <v>1.51542680024358</v>
      </c>
    </row>
    <row r="901" spans="1:37" s="9" customFormat="1" x14ac:dyDescent="0.3">
      <c r="A901" s="13" t="str">
        <f t="shared" si="14"/>
        <v>SDGbaseTRA_UrbBAU_v6_3PVAXarubb</v>
      </c>
      <c r="B901" s="37" t="s">
        <v>220</v>
      </c>
      <c r="C901" s="8" t="s">
        <v>294</v>
      </c>
      <c r="D901" s="10" t="s">
        <v>212</v>
      </c>
      <c r="E901" s="9" t="s">
        <v>50</v>
      </c>
      <c r="F901" s="9">
        <v>1.00000000000001</v>
      </c>
      <c r="G901" s="9">
        <v>1.01170563001087</v>
      </c>
      <c r="H901" s="9">
        <v>1.0121638774034201</v>
      </c>
      <c r="I901" s="9">
        <v>1.00486520278221</v>
      </c>
      <c r="J901" s="9">
        <v>1.0028421396782501</v>
      </c>
      <c r="K901" s="9">
        <v>1.00622339539655</v>
      </c>
      <c r="L901" s="9">
        <v>1.0107759510662799</v>
      </c>
      <c r="M901" s="9">
        <v>1.01540936371294</v>
      </c>
      <c r="N901" s="9">
        <v>1.0189377106445701</v>
      </c>
      <c r="O901" s="9">
        <v>1.0289301509959601</v>
      </c>
      <c r="P901" s="9">
        <v>1.0301454693338701</v>
      </c>
      <c r="Q901" s="9">
        <v>1.0288320686816099</v>
      </c>
      <c r="R901" s="9">
        <v>1.0311596334749999</v>
      </c>
      <c r="S901" s="9">
        <v>1.03277733215811</v>
      </c>
      <c r="T901" s="9">
        <v>1.0344791763810399</v>
      </c>
      <c r="U901" s="9">
        <v>1.03735216069446</v>
      </c>
      <c r="V901" s="9">
        <v>1.0413576725006899</v>
      </c>
      <c r="W901" s="9">
        <v>1.0440613339014899</v>
      </c>
      <c r="X901" s="9">
        <v>1.0448521995220601</v>
      </c>
      <c r="Y901" s="9">
        <v>1.04237824866356</v>
      </c>
      <c r="Z901" s="9">
        <v>1.0402629429860699</v>
      </c>
      <c r="AA901" s="9">
        <v>1.0388629526831801</v>
      </c>
      <c r="AB901" s="9">
        <v>1.04189819779938</v>
      </c>
      <c r="AC901" s="9">
        <v>1.0424045465202201</v>
      </c>
      <c r="AD901" s="9">
        <v>1.0445766663899601</v>
      </c>
      <c r="AE901" s="9">
        <v>1.0466054216929399</v>
      </c>
      <c r="AF901" s="9">
        <v>1.0485592607026699</v>
      </c>
      <c r="AG901" s="9">
        <v>1.04667629732761</v>
      </c>
      <c r="AH901" s="9">
        <v>1.0322064932774799</v>
      </c>
      <c r="AI901" s="9">
        <v>1.01795703975243</v>
      </c>
      <c r="AJ901" s="9">
        <v>1.00883922631965</v>
      </c>
      <c r="AK901" s="9">
        <v>1.0008170827016201</v>
      </c>
    </row>
    <row r="902" spans="1:37" s="9" customFormat="1" x14ac:dyDescent="0.3">
      <c r="A902" s="13" t="str">
        <f t="shared" si="14"/>
        <v>SDGbaseTRA_UrbBAU_v6_3PVAXaplas</v>
      </c>
      <c r="B902" s="37" t="s">
        <v>220</v>
      </c>
      <c r="C902" s="8" t="s">
        <v>294</v>
      </c>
      <c r="D902" s="10" t="s">
        <v>212</v>
      </c>
      <c r="E902" s="9" t="s">
        <v>51</v>
      </c>
      <c r="F902" s="9">
        <v>1.00000000000004</v>
      </c>
      <c r="G902" s="9">
        <v>1.0560374102129799</v>
      </c>
      <c r="H902" s="9">
        <v>1.0559944814531701</v>
      </c>
      <c r="I902" s="9">
        <v>1.0540438766831499</v>
      </c>
      <c r="J902" s="9">
        <v>1.04893271781534</v>
      </c>
      <c r="K902" s="9">
        <v>1.0510448511580699</v>
      </c>
      <c r="L902" s="9">
        <v>1.05651825830853</v>
      </c>
      <c r="M902" s="9">
        <v>1.0627183997204099</v>
      </c>
      <c r="N902" s="9">
        <v>1.0671529496175001</v>
      </c>
      <c r="O902" s="9">
        <v>1.0631928403678499</v>
      </c>
      <c r="P902" s="9">
        <v>1.06535983645541</v>
      </c>
      <c r="Q902" s="9">
        <v>1.06677629868891</v>
      </c>
      <c r="R902" s="9">
        <v>1.0707382723741199</v>
      </c>
      <c r="S902" s="9">
        <v>1.07443918392704</v>
      </c>
      <c r="T902" s="9">
        <v>1.0776542238587199</v>
      </c>
      <c r="U902" s="9">
        <v>1.08254334402319</v>
      </c>
      <c r="V902" s="9">
        <v>1.08706969987834</v>
      </c>
      <c r="W902" s="9">
        <v>1.0905986945228501</v>
      </c>
      <c r="X902" s="9">
        <v>1.0927954809103499</v>
      </c>
      <c r="Y902" s="9">
        <v>1.0913253253183499</v>
      </c>
      <c r="Z902" s="9">
        <v>1.08972452188998</v>
      </c>
      <c r="AA902" s="9">
        <v>1.0884901649227201</v>
      </c>
      <c r="AB902" s="9">
        <v>1.0822027051162</v>
      </c>
      <c r="AC902" s="9">
        <v>1.0772119148624999</v>
      </c>
      <c r="AD902" s="9">
        <v>1.0767230202309299</v>
      </c>
      <c r="AE902" s="9">
        <v>1.07744082376579</v>
      </c>
      <c r="AF902" s="9">
        <v>1.0789716163590599</v>
      </c>
      <c r="AG902" s="9">
        <v>1.0767761967587399</v>
      </c>
      <c r="AH902" s="9">
        <v>1.0459637556441701</v>
      </c>
      <c r="AI902" s="9">
        <v>1.0200301824592299</v>
      </c>
      <c r="AJ902" s="9">
        <v>1.0025005438869901</v>
      </c>
      <c r="AK902" s="9">
        <v>0.98777521867431495</v>
      </c>
    </row>
    <row r="903" spans="1:37" s="9" customFormat="1" x14ac:dyDescent="0.3">
      <c r="A903" s="13" t="str">
        <f t="shared" si="14"/>
        <v>SDGbaseTRA_UrbBAU_v6_3PVAXanmet</v>
      </c>
      <c r="B903" s="37" t="s">
        <v>220</v>
      </c>
      <c r="C903" s="8" t="s">
        <v>294</v>
      </c>
      <c r="D903" s="10" t="s">
        <v>212</v>
      </c>
      <c r="E903" s="9" t="s">
        <v>52</v>
      </c>
      <c r="F903" s="9">
        <v>1</v>
      </c>
      <c r="G903" s="9">
        <v>1.0799828485924601</v>
      </c>
      <c r="H903" s="9">
        <v>1.07038761691861</v>
      </c>
      <c r="I903" s="9">
        <v>1.07526541331271</v>
      </c>
      <c r="J903" s="9">
        <v>1.06475358815233</v>
      </c>
      <c r="K903" s="9">
        <v>1.06268228752498</v>
      </c>
      <c r="L903" s="9">
        <v>1.0639779850604201</v>
      </c>
      <c r="M903" s="9">
        <v>1.0675837134224</v>
      </c>
      <c r="N903" s="9">
        <v>1.0698797009818</v>
      </c>
      <c r="O903" s="9">
        <v>1.0721026663959301</v>
      </c>
      <c r="P903" s="9">
        <v>1.0731868522841199</v>
      </c>
      <c r="Q903" s="9">
        <v>1.0726763904777901</v>
      </c>
      <c r="R903" s="9">
        <v>1.06214071627924</v>
      </c>
      <c r="S903" s="9">
        <v>1.0686707435111999</v>
      </c>
      <c r="T903" s="9">
        <v>1.0739564990508901</v>
      </c>
      <c r="U903" s="9">
        <v>1.07977376371606</v>
      </c>
      <c r="V903" s="9">
        <v>1.08653612633907</v>
      </c>
      <c r="W903" s="9">
        <v>1.0912409803854499</v>
      </c>
      <c r="X903" s="9">
        <v>1.0927411380111201</v>
      </c>
      <c r="Y903" s="9">
        <v>1.09231921180886</v>
      </c>
      <c r="Z903" s="9">
        <v>1.09204727462643</v>
      </c>
      <c r="AA903" s="9">
        <v>1.0917030222108399</v>
      </c>
      <c r="AB903" s="9">
        <v>1.0860828375710401</v>
      </c>
      <c r="AC903" s="9">
        <v>1.0824649996712401</v>
      </c>
      <c r="AD903" s="9">
        <v>1.0839023227945701</v>
      </c>
      <c r="AE903" s="9">
        <v>1.08633787543437</v>
      </c>
      <c r="AF903" s="9">
        <v>1.08917407843851</v>
      </c>
      <c r="AG903" s="9">
        <v>1.0869007045116399</v>
      </c>
      <c r="AH903" s="9">
        <v>1.0654031581405301</v>
      </c>
      <c r="AI903" s="9">
        <v>1.0464310739477201</v>
      </c>
      <c r="AJ903" s="9">
        <v>1.03501000066899</v>
      </c>
      <c r="AK903" s="9">
        <v>1.02532465257709</v>
      </c>
    </row>
    <row r="904" spans="1:37" s="9" customFormat="1" x14ac:dyDescent="0.3">
      <c r="A904" s="13" t="str">
        <f t="shared" si="14"/>
        <v>SDGbaseTRA_UrbBAU_v6_3PVAXairon</v>
      </c>
      <c r="B904" s="37" t="s">
        <v>220</v>
      </c>
      <c r="C904" s="8" t="s">
        <v>294</v>
      </c>
      <c r="D904" s="10" t="s">
        <v>212</v>
      </c>
      <c r="E904" s="9" t="s">
        <v>53</v>
      </c>
      <c r="F904" s="9">
        <v>1.00000000000005</v>
      </c>
      <c r="G904" s="9">
        <v>1.2022869916024801</v>
      </c>
      <c r="H904" s="9">
        <v>1.17498537786594</v>
      </c>
      <c r="I904" s="9">
        <v>1.16113781101907</v>
      </c>
      <c r="J904" s="9">
        <v>1.14594860219142</v>
      </c>
      <c r="K904" s="9">
        <v>1.14226546906811</v>
      </c>
      <c r="L904" s="9">
        <v>1.14407958922328</v>
      </c>
      <c r="M904" s="9">
        <v>1.1501262002777799</v>
      </c>
      <c r="N904" s="9">
        <v>1.1534405539228301</v>
      </c>
      <c r="O904" s="9">
        <v>1.1553166546134499</v>
      </c>
      <c r="P904" s="9">
        <v>1.1563122415112701</v>
      </c>
      <c r="Q904" s="9">
        <v>1.1550232386680299</v>
      </c>
      <c r="R904" s="9">
        <v>1.15135424488704</v>
      </c>
      <c r="S904" s="9">
        <v>1.15464914170997</v>
      </c>
      <c r="T904" s="9">
        <v>1.15765298712729</v>
      </c>
      <c r="U904" s="9">
        <v>1.1626915898315699</v>
      </c>
      <c r="V904" s="9">
        <v>1.1707409488335101</v>
      </c>
      <c r="W904" s="9">
        <v>1.1754175406318601</v>
      </c>
      <c r="X904" s="9">
        <v>1.17607341187286</v>
      </c>
      <c r="Y904" s="9">
        <v>1.1757768911954201</v>
      </c>
      <c r="Z904" s="9">
        <v>1.17456018108164</v>
      </c>
      <c r="AA904" s="9">
        <v>1.17506609354907</v>
      </c>
      <c r="AB904" s="9">
        <v>1.15796128422495</v>
      </c>
      <c r="AC904" s="9">
        <v>1.1511336827743499</v>
      </c>
      <c r="AD904" s="9">
        <v>1.15425251328101</v>
      </c>
      <c r="AE904" s="9">
        <v>1.15934441420443</v>
      </c>
      <c r="AF904" s="9">
        <v>1.16455315754119</v>
      </c>
      <c r="AG904" s="9">
        <v>1.1639738593829301</v>
      </c>
      <c r="AH904" s="9">
        <v>1.1290181380645601</v>
      </c>
      <c r="AI904" s="9">
        <v>1.1037108434023599</v>
      </c>
      <c r="AJ904" s="9">
        <v>1.08904992642386</v>
      </c>
      <c r="AK904" s="9">
        <v>1.0777914810145599</v>
      </c>
    </row>
    <row r="905" spans="1:37" s="9" customFormat="1" x14ac:dyDescent="0.3">
      <c r="A905" s="13" t="str">
        <f t="shared" si="14"/>
        <v>SDGbaseTRA_UrbBAU_v6_3PVAXanfrm</v>
      </c>
      <c r="B905" s="37" t="s">
        <v>220</v>
      </c>
      <c r="C905" s="8" t="s">
        <v>294</v>
      </c>
      <c r="D905" s="10" t="s">
        <v>212</v>
      </c>
      <c r="E905" s="9" t="s">
        <v>54</v>
      </c>
      <c r="F905" s="9">
        <v>0.99999999999998002</v>
      </c>
      <c r="G905" s="9">
        <v>1.1652294357325299</v>
      </c>
      <c r="H905" s="9">
        <v>1.1074943061948099</v>
      </c>
      <c r="I905" s="9">
        <v>1.06188026699444</v>
      </c>
      <c r="J905" s="9">
        <v>1.04625835616949</v>
      </c>
      <c r="K905" s="9">
        <v>1.0530177875164199</v>
      </c>
      <c r="L905" s="9">
        <v>1.0757277944400501</v>
      </c>
      <c r="M905" s="9">
        <v>1.1302889566005301</v>
      </c>
      <c r="N905" s="9">
        <v>1.15907611667318</v>
      </c>
      <c r="O905" s="9">
        <v>1.2511599168574199</v>
      </c>
      <c r="P905" s="9">
        <v>1.2498349640956301</v>
      </c>
      <c r="Q905" s="9">
        <v>1.22056240248633</v>
      </c>
      <c r="R905" s="9">
        <v>1.18729159649794</v>
      </c>
      <c r="S905" s="9">
        <v>1.1757859104966999</v>
      </c>
      <c r="T905" s="9">
        <v>1.1695648797450799</v>
      </c>
      <c r="U905" s="9">
        <v>1.17255723590787</v>
      </c>
      <c r="V905" s="9">
        <v>1.2069998807548601</v>
      </c>
      <c r="W905" s="9">
        <v>1.2188679746412101</v>
      </c>
      <c r="X905" s="9">
        <v>1.19584448721586</v>
      </c>
      <c r="Y905" s="9">
        <v>1.1931406451393001</v>
      </c>
      <c r="Z905" s="9">
        <v>1.18312135637646</v>
      </c>
      <c r="AA905" s="9">
        <v>1.18642429145838</v>
      </c>
      <c r="AB905" s="9">
        <v>1.0562710638114401</v>
      </c>
      <c r="AC905" s="9">
        <v>1.02266079137872</v>
      </c>
      <c r="AD905" s="9">
        <v>1.0447718329468501</v>
      </c>
      <c r="AE905" s="9">
        <v>1.07614666821008</v>
      </c>
      <c r="AF905" s="9">
        <v>1.1062265714475099</v>
      </c>
      <c r="AG905" s="9">
        <v>1.11513204528446</v>
      </c>
      <c r="AH905" s="9">
        <v>1.0041061077596001</v>
      </c>
      <c r="AI905" s="9">
        <v>0.93891198827849798</v>
      </c>
      <c r="AJ905" s="9">
        <v>0.91595220975858604</v>
      </c>
      <c r="AK905" s="9">
        <v>0.90321131905848595</v>
      </c>
    </row>
    <row r="906" spans="1:37" s="9" customFormat="1" x14ac:dyDescent="0.3">
      <c r="A906" s="13" t="str">
        <f t="shared" si="14"/>
        <v>SDGbaseTRA_UrbBAU_v6_3PVAXametp</v>
      </c>
      <c r="B906" s="37" t="s">
        <v>220</v>
      </c>
      <c r="C906" s="8" t="s">
        <v>294</v>
      </c>
      <c r="D906" s="10" t="s">
        <v>212</v>
      </c>
      <c r="E906" s="9" t="s">
        <v>55</v>
      </c>
      <c r="F906" s="9">
        <v>1.00000000000003</v>
      </c>
      <c r="G906" s="9">
        <v>1.1935480277491499</v>
      </c>
      <c r="H906" s="9">
        <v>1.1877878160289399</v>
      </c>
      <c r="I906" s="9">
        <v>1.18341454264638</v>
      </c>
      <c r="J906" s="9">
        <v>1.1758422564466799</v>
      </c>
      <c r="K906" s="9">
        <v>1.1773918153587599</v>
      </c>
      <c r="L906" s="9">
        <v>1.18331317579941</v>
      </c>
      <c r="M906" s="9">
        <v>1.19046012823394</v>
      </c>
      <c r="N906" s="9">
        <v>1.1956509875155901</v>
      </c>
      <c r="O906" s="9">
        <v>1.19322146270689</v>
      </c>
      <c r="P906" s="9">
        <v>1.1954944892197299</v>
      </c>
      <c r="Q906" s="9">
        <v>1.1965547210721901</v>
      </c>
      <c r="R906" s="9">
        <v>1.1989905564579899</v>
      </c>
      <c r="S906" s="9">
        <v>1.2031075920343499</v>
      </c>
      <c r="T906" s="9">
        <v>1.2066085700240201</v>
      </c>
      <c r="U906" s="9">
        <v>1.21213078111689</v>
      </c>
      <c r="V906" s="9">
        <v>1.21767279209296</v>
      </c>
      <c r="W906" s="9">
        <v>1.2213197958583</v>
      </c>
      <c r="X906" s="9">
        <v>1.22256473155603</v>
      </c>
      <c r="Y906" s="9">
        <v>1.2211450330791001</v>
      </c>
      <c r="Z906" s="9">
        <v>1.21975321005569</v>
      </c>
      <c r="AA906" s="9">
        <v>1.2188065503396499</v>
      </c>
      <c r="AB906" s="9">
        <v>1.21208754301614</v>
      </c>
      <c r="AC906" s="9">
        <v>1.20682572230958</v>
      </c>
      <c r="AD906" s="9">
        <v>1.2067058560868</v>
      </c>
      <c r="AE906" s="9">
        <v>1.2077921530887401</v>
      </c>
      <c r="AF906" s="9">
        <v>1.2095515779017201</v>
      </c>
      <c r="AG906" s="9">
        <v>1.2070097649012499</v>
      </c>
      <c r="AH906" s="9">
        <v>1.1722113643522001</v>
      </c>
      <c r="AI906" s="9">
        <v>1.1432339450489799</v>
      </c>
      <c r="AJ906" s="9">
        <v>1.1243246391210799</v>
      </c>
      <c r="AK906" s="9">
        <v>1.1085080809202801</v>
      </c>
    </row>
    <row r="907" spans="1:37" s="9" customFormat="1" x14ac:dyDescent="0.3">
      <c r="A907" s="13" t="str">
        <f t="shared" si="14"/>
        <v>SDGbaseTRA_UrbBAU_v6_3PVAXamach</v>
      </c>
      <c r="B907" s="37" t="s">
        <v>220</v>
      </c>
      <c r="C907" s="8" t="s">
        <v>294</v>
      </c>
      <c r="D907" s="10" t="s">
        <v>212</v>
      </c>
      <c r="E907" s="9" t="s">
        <v>56</v>
      </c>
      <c r="F907" s="9">
        <v>1.00000000000004</v>
      </c>
      <c r="G907" s="9">
        <v>1.17651031877711</v>
      </c>
      <c r="H907" s="9">
        <v>1.1653120012979701</v>
      </c>
      <c r="I907" s="9">
        <v>1.1655000158050299</v>
      </c>
      <c r="J907" s="9">
        <v>1.1524976891377801</v>
      </c>
      <c r="K907" s="9">
        <v>1.1499278588345201</v>
      </c>
      <c r="L907" s="9">
        <v>1.15262571629913</v>
      </c>
      <c r="M907" s="9">
        <v>1.1591413343250301</v>
      </c>
      <c r="N907" s="9">
        <v>1.16251132688751</v>
      </c>
      <c r="O907" s="9">
        <v>1.1651330189504501</v>
      </c>
      <c r="P907" s="9">
        <v>1.1655052036134801</v>
      </c>
      <c r="Q907" s="9">
        <v>1.1639169587476501</v>
      </c>
      <c r="R907" s="9">
        <v>1.15372357343807</v>
      </c>
      <c r="S907" s="9">
        <v>1.1588456695898</v>
      </c>
      <c r="T907" s="9">
        <v>1.16340221730836</v>
      </c>
      <c r="U907" s="9">
        <v>1.16945750593486</v>
      </c>
      <c r="V907" s="9">
        <v>1.17737962590506</v>
      </c>
      <c r="W907" s="9">
        <v>1.18155591156617</v>
      </c>
      <c r="X907" s="9">
        <v>1.18117849975073</v>
      </c>
      <c r="Y907" s="9">
        <v>1.1813191702457799</v>
      </c>
      <c r="Z907" s="9">
        <v>1.18081698167557</v>
      </c>
      <c r="AA907" s="9">
        <v>1.1811646486616001</v>
      </c>
      <c r="AB907" s="9">
        <v>1.16947945426719</v>
      </c>
      <c r="AC907" s="9">
        <v>1.1639436861539001</v>
      </c>
      <c r="AD907" s="9">
        <v>1.16729349034811</v>
      </c>
      <c r="AE907" s="9">
        <v>1.17216010940288</v>
      </c>
      <c r="AF907" s="9">
        <v>1.17704216894456</v>
      </c>
      <c r="AG907" s="9">
        <v>1.1757215762075299</v>
      </c>
      <c r="AH907" s="9">
        <v>1.1406688904062501</v>
      </c>
      <c r="AI907" s="9">
        <v>1.1122136165651</v>
      </c>
      <c r="AJ907" s="9">
        <v>1.09578995329494</v>
      </c>
      <c r="AK907" s="9">
        <v>1.08275568441045</v>
      </c>
    </row>
    <row r="908" spans="1:37" s="9" customFormat="1" x14ac:dyDescent="0.3">
      <c r="A908" s="13" t="str">
        <f t="shared" si="14"/>
        <v>SDGbaseTRA_UrbBAU_v6_3PVAXafcel</v>
      </c>
      <c r="B908" s="37" t="s">
        <v>220</v>
      </c>
      <c r="C908" s="8" t="s">
        <v>294</v>
      </c>
      <c r="D908" s="10" t="s">
        <v>212</v>
      </c>
      <c r="E908" s="9" t="s">
        <v>57</v>
      </c>
      <c r="F908" s="9">
        <v>0.99999999999979095</v>
      </c>
      <c r="G908" s="9">
        <v>1.00237249385205</v>
      </c>
      <c r="H908" s="9">
        <v>1.0083443873559801</v>
      </c>
      <c r="I908" s="9">
        <v>0.96233386360468498</v>
      </c>
      <c r="J908" s="9">
        <v>0.95029440543269095</v>
      </c>
      <c r="K908" s="9">
        <v>0.94765016313077699</v>
      </c>
      <c r="L908" s="9">
        <v>0.95829406522509097</v>
      </c>
      <c r="M908" s="9">
        <v>0.99768645452950799</v>
      </c>
      <c r="N908" s="9">
        <v>1.02645051149888</v>
      </c>
      <c r="O908" s="9">
        <v>1.17153143761464</v>
      </c>
      <c r="P908" s="9">
        <v>1.2078406808220501</v>
      </c>
      <c r="Q908" s="9">
        <v>1.21264461460092</v>
      </c>
      <c r="R908" s="9">
        <v>1.2090309655726701</v>
      </c>
      <c r="S908" s="9">
        <v>1.20901570808185</v>
      </c>
      <c r="T908" s="9">
        <v>1.2118197095049801</v>
      </c>
      <c r="U908" s="9">
        <v>1.2170741140266801</v>
      </c>
      <c r="V908" s="9">
        <v>1.2412809123639701</v>
      </c>
      <c r="W908" s="9">
        <v>1.2525836907125301</v>
      </c>
      <c r="X908" s="9">
        <v>1.2322060900379099</v>
      </c>
      <c r="Y908" s="9">
        <v>1.22921109839857</v>
      </c>
      <c r="Z908" s="9">
        <v>1.22076054224765</v>
      </c>
      <c r="AA908" s="9">
        <v>1.2221152162658799</v>
      </c>
      <c r="AB908" s="9">
        <v>1.18384733140883</v>
      </c>
      <c r="AC908" s="9">
        <v>1.1568104366802601</v>
      </c>
      <c r="AD908" s="9">
        <v>1.1543289142322499</v>
      </c>
      <c r="AE908" s="9">
        <v>1.1554103366003601</v>
      </c>
      <c r="AF908" s="9">
        <v>1.1589501154828099</v>
      </c>
      <c r="AG908" s="9">
        <v>1.15288873355744</v>
      </c>
      <c r="AH908" s="9">
        <v>1.0749952852242399</v>
      </c>
      <c r="AI908" s="9">
        <v>0.98083201854721103</v>
      </c>
      <c r="AJ908" s="9">
        <v>0.92871530286140302</v>
      </c>
      <c r="AK908" s="9">
        <v>0.88356749176711502</v>
      </c>
    </row>
    <row r="909" spans="1:37" s="9" customFormat="1" x14ac:dyDescent="0.3">
      <c r="A909" s="13" t="str">
        <f t="shared" si="14"/>
        <v>SDGbaseTRA_UrbBAU_v6_3PVAXaelct</v>
      </c>
      <c r="B909" s="37" t="s">
        <v>220</v>
      </c>
      <c r="C909" s="8" t="s">
        <v>294</v>
      </c>
      <c r="D909" s="10" t="s">
        <v>212</v>
      </c>
      <c r="E909" s="9" t="s">
        <v>58</v>
      </c>
      <c r="F909" s="9">
        <v>0.999999999999857</v>
      </c>
      <c r="G909" s="9">
        <v>1.00439195131436</v>
      </c>
      <c r="H909" s="9">
        <v>1.01105259705243</v>
      </c>
      <c r="I909" s="9">
        <v>0.96895173202306595</v>
      </c>
      <c r="J909" s="9">
        <v>0.95811897397372703</v>
      </c>
      <c r="K909" s="9">
        <v>0.95594069986845798</v>
      </c>
      <c r="L909" s="9">
        <v>0.96591431181869603</v>
      </c>
      <c r="M909" s="9">
        <v>1.0022638537144</v>
      </c>
      <c r="N909" s="9">
        <v>1.02888209228525</v>
      </c>
      <c r="O909" s="9">
        <v>1.1640378987165301</v>
      </c>
      <c r="P909" s="9">
        <v>1.19788106614157</v>
      </c>
      <c r="Q909" s="9">
        <v>1.2024398385366499</v>
      </c>
      <c r="R909" s="9">
        <v>1.19905071208172</v>
      </c>
      <c r="S909" s="9">
        <v>1.19916417884564</v>
      </c>
      <c r="T909" s="9">
        <v>1.2019147665300001</v>
      </c>
      <c r="U909" s="9">
        <v>1.2069035095020999</v>
      </c>
      <c r="V909" s="9">
        <v>1.2289380895917299</v>
      </c>
      <c r="W909" s="9">
        <v>1.2393805885945299</v>
      </c>
      <c r="X909" s="9">
        <v>1.22115788309453</v>
      </c>
      <c r="Y909" s="9">
        <v>1.21840281319609</v>
      </c>
      <c r="Z909" s="9">
        <v>1.2105431891680101</v>
      </c>
      <c r="AA909" s="9">
        <v>1.2118557859458501</v>
      </c>
      <c r="AB909" s="9">
        <v>1.1777442134831</v>
      </c>
      <c r="AC909" s="9">
        <v>1.15348502458516</v>
      </c>
      <c r="AD909" s="9">
        <v>1.15133017390318</v>
      </c>
      <c r="AE909" s="9">
        <v>1.1522906132130399</v>
      </c>
      <c r="AF909" s="9">
        <v>1.1554728198808</v>
      </c>
      <c r="AG909" s="9">
        <v>1.1498478778540799</v>
      </c>
      <c r="AH909" s="9">
        <v>1.0786955088607899</v>
      </c>
      <c r="AI909" s="9">
        <v>0.99217182090590805</v>
      </c>
      <c r="AJ909" s="9">
        <v>0.94411362369145901</v>
      </c>
      <c r="AK909" s="9">
        <v>0.90242305985940197</v>
      </c>
    </row>
    <row r="910" spans="1:37" s="9" customFormat="1" x14ac:dyDescent="0.3">
      <c r="A910" s="13" t="str">
        <f t="shared" si="14"/>
        <v>SDGbaseTRA_UrbBAU_v6_3PVAXaemch</v>
      </c>
      <c r="B910" s="37" t="s">
        <v>220</v>
      </c>
      <c r="C910" s="8" t="s">
        <v>294</v>
      </c>
      <c r="D910" s="10" t="s">
        <v>212</v>
      </c>
      <c r="E910" s="9" t="s">
        <v>59</v>
      </c>
      <c r="F910" s="9">
        <v>1.00000000000003</v>
      </c>
      <c r="G910" s="9">
        <v>1.1864482643363601</v>
      </c>
      <c r="H910" s="9">
        <v>1.1903920537935599</v>
      </c>
      <c r="I910" s="9">
        <v>1.18926949202805</v>
      </c>
      <c r="J910" s="9">
        <v>1.18385689547571</v>
      </c>
      <c r="K910" s="9">
        <v>1.1867607184133599</v>
      </c>
      <c r="L910" s="9">
        <v>1.19369616402399</v>
      </c>
      <c r="M910" s="9">
        <v>1.20157019844447</v>
      </c>
      <c r="N910" s="9">
        <v>1.2071904587844899</v>
      </c>
      <c r="O910" s="9">
        <v>1.20224432357246</v>
      </c>
      <c r="P910" s="9">
        <v>1.20511501773511</v>
      </c>
      <c r="Q910" s="9">
        <v>1.2070551656333399</v>
      </c>
      <c r="R910" s="9">
        <v>1.21223427303941</v>
      </c>
      <c r="S910" s="9">
        <v>1.21631327306408</v>
      </c>
      <c r="T910" s="9">
        <v>1.2199077203881701</v>
      </c>
      <c r="U910" s="9">
        <v>1.22566676890139</v>
      </c>
      <c r="V910" s="9">
        <v>1.2310089946267</v>
      </c>
      <c r="W910" s="9">
        <v>1.23511748806725</v>
      </c>
      <c r="X910" s="9">
        <v>1.23743732781385</v>
      </c>
      <c r="Y910" s="9">
        <v>1.2356264702370101</v>
      </c>
      <c r="Z910" s="9">
        <v>1.23374227011506</v>
      </c>
      <c r="AA910" s="9">
        <v>1.2322423916582299</v>
      </c>
      <c r="AB910" s="9">
        <v>1.2246302671843801</v>
      </c>
      <c r="AC910" s="9">
        <v>1.2188635099015199</v>
      </c>
      <c r="AD910" s="9">
        <v>1.21860475937388</v>
      </c>
      <c r="AE910" s="9">
        <v>1.2196862646892199</v>
      </c>
      <c r="AF910" s="9">
        <v>1.2216262264475899</v>
      </c>
      <c r="AG910" s="9">
        <v>1.21933929672591</v>
      </c>
      <c r="AH910" s="9">
        <v>1.18161032425338</v>
      </c>
      <c r="AI910" s="9">
        <v>1.14940738622142</v>
      </c>
      <c r="AJ910" s="9">
        <v>1.1275506946309699</v>
      </c>
      <c r="AK910" s="9">
        <v>1.10900989126159</v>
      </c>
    </row>
    <row r="911" spans="1:37" s="9" customFormat="1" x14ac:dyDescent="0.3">
      <c r="A911" s="13" t="str">
        <f t="shared" si="14"/>
        <v>SDGbaseTRA_UrbBAU_v6_3PVAXasequ</v>
      </c>
      <c r="B911" s="37" t="s">
        <v>220</v>
      </c>
      <c r="C911" s="8" t="s">
        <v>294</v>
      </c>
      <c r="D911" s="10" t="s">
        <v>212</v>
      </c>
      <c r="E911" s="9" t="s">
        <v>60</v>
      </c>
      <c r="F911" s="9">
        <v>1</v>
      </c>
      <c r="G911" s="9">
        <v>1.19867470949897</v>
      </c>
      <c r="H911" s="9">
        <v>1.17092902761655</v>
      </c>
      <c r="I911" s="9">
        <v>1.1519450314659601</v>
      </c>
      <c r="J911" s="9">
        <v>1.1335208091792299</v>
      </c>
      <c r="K911" s="9">
        <v>1.1280387582398299</v>
      </c>
      <c r="L911" s="9">
        <v>1.1296534694337901</v>
      </c>
      <c r="M911" s="9">
        <v>1.1408045787905801</v>
      </c>
      <c r="N911" s="9">
        <v>1.1450475476172199</v>
      </c>
      <c r="O911" s="9">
        <v>1.15541730363831</v>
      </c>
      <c r="P911" s="9">
        <v>1.15390178309813</v>
      </c>
      <c r="Q911" s="9">
        <v>1.1497245296923599</v>
      </c>
      <c r="R911" s="9">
        <v>1.1417482095567899</v>
      </c>
      <c r="S911" s="9">
        <v>1.14361665295532</v>
      </c>
      <c r="T911" s="9">
        <v>1.1465965887476399</v>
      </c>
      <c r="U911" s="9">
        <v>1.15112701130227</v>
      </c>
      <c r="V911" s="9">
        <v>1.15646910763251</v>
      </c>
      <c r="W911" s="9">
        <v>1.16080910751717</v>
      </c>
      <c r="X911" s="9">
        <v>1.16396060141188</v>
      </c>
      <c r="Y911" s="9">
        <v>1.1641579834665501</v>
      </c>
      <c r="Z911" s="9">
        <v>1.1630921231196301</v>
      </c>
      <c r="AA911" s="9">
        <v>1.1638222852006599</v>
      </c>
      <c r="AB911" s="9">
        <v>1.13665621460314</v>
      </c>
      <c r="AC911" s="9">
        <v>1.1263307338881601</v>
      </c>
      <c r="AD911" s="9">
        <v>1.1330118908368101</v>
      </c>
      <c r="AE911" s="9">
        <v>1.1420496719147299</v>
      </c>
      <c r="AF911" s="9">
        <v>1.15062754603794</v>
      </c>
      <c r="AG911" s="9">
        <v>1.15165519905797</v>
      </c>
      <c r="AH911" s="9">
        <v>1.10464153064072</v>
      </c>
      <c r="AI911" s="9">
        <v>1.0664977393055499</v>
      </c>
      <c r="AJ911" s="9">
        <v>1.0486450296732099</v>
      </c>
      <c r="AK911" s="9">
        <v>1.0360417406353799</v>
      </c>
    </row>
    <row r="912" spans="1:37" s="9" customFormat="1" x14ac:dyDescent="0.3">
      <c r="A912" s="13" t="str">
        <f t="shared" si="14"/>
        <v>SDGbaseTRA_UrbBAU_v6_3PVAXavehi</v>
      </c>
      <c r="B912" s="37" t="s">
        <v>220</v>
      </c>
      <c r="C912" s="8" t="s">
        <v>294</v>
      </c>
      <c r="D912" s="10" t="s">
        <v>212</v>
      </c>
      <c r="E912" s="9" t="s">
        <v>61</v>
      </c>
      <c r="F912" s="9">
        <v>1.00000000000003</v>
      </c>
      <c r="G912" s="9">
        <v>1.1848900940187499</v>
      </c>
      <c r="H912" s="9">
        <v>1.1781665924884399</v>
      </c>
      <c r="I912" s="9">
        <v>1.16879543715052</v>
      </c>
      <c r="J912" s="9">
        <v>1.15951222307098</v>
      </c>
      <c r="K912" s="9">
        <v>1.1604242878309701</v>
      </c>
      <c r="L912" s="9">
        <v>1.1654599894617701</v>
      </c>
      <c r="M912" s="9">
        <v>1.17362113495093</v>
      </c>
      <c r="N912" s="9">
        <v>1.1786919835121701</v>
      </c>
      <c r="O912" s="9">
        <v>1.1765250842191699</v>
      </c>
      <c r="P912" s="9">
        <v>1.17884254773779</v>
      </c>
      <c r="Q912" s="9">
        <v>1.18011346112606</v>
      </c>
      <c r="R912" s="9">
        <v>1.1838084754203499</v>
      </c>
      <c r="S912" s="9">
        <v>1.1876248380526799</v>
      </c>
      <c r="T912" s="9">
        <v>1.1911137850564699</v>
      </c>
      <c r="U912" s="9">
        <v>1.19658442238656</v>
      </c>
      <c r="V912" s="9">
        <v>1.2030909641124801</v>
      </c>
      <c r="W912" s="9">
        <v>1.2072905683764701</v>
      </c>
      <c r="X912" s="9">
        <v>1.2081445346041599</v>
      </c>
      <c r="Y912" s="9">
        <v>1.2012821813976</v>
      </c>
      <c r="Z912" s="9">
        <v>1.1958440203415801</v>
      </c>
      <c r="AA912" s="9">
        <v>1.1918688343880199</v>
      </c>
      <c r="AB912" s="9">
        <v>1.1813395145873899</v>
      </c>
      <c r="AC912" s="9">
        <v>1.1760348968821299</v>
      </c>
      <c r="AD912" s="9">
        <v>1.1791707636112001</v>
      </c>
      <c r="AE912" s="9">
        <v>1.1838723289022699</v>
      </c>
      <c r="AF912" s="9">
        <v>1.18882034703872</v>
      </c>
      <c r="AG912" s="9">
        <v>1.18956895172147</v>
      </c>
      <c r="AH912" s="9">
        <v>1.1538802469228699</v>
      </c>
      <c r="AI912" s="9">
        <v>1.1226184326191799</v>
      </c>
      <c r="AJ912" s="9">
        <v>1.1036073609230701</v>
      </c>
      <c r="AK912" s="9">
        <v>1.0883448655893799</v>
      </c>
    </row>
    <row r="913" spans="1:37" s="9" customFormat="1" x14ac:dyDescent="0.3">
      <c r="A913" s="13" t="str">
        <f t="shared" si="14"/>
        <v>SDGbaseTRA_UrbBAU_v6_3PVAXatequ</v>
      </c>
      <c r="B913" s="37" t="s">
        <v>220</v>
      </c>
      <c r="C913" s="8" t="s">
        <v>294</v>
      </c>
      <c r="D913" s="10" t="s">
        <v>212</v>
      </c>
      <c r="E913" s="9" t="s">
        <v>62</v>
      </c>
      <c r="F913" s="9">
        <v>1</v>
      </c>
      <c r="G913" s="9">
        <v>1.1796246704775399</v>
      </c>
      <c r="H913" s="9">
        <v>1.17471118409805</v>
      </c>
      <c r="I913" s="9">
        <v>1.1672640753855901</v>
      </c>
      <c r="J913" s="9">
        <v>1.1579065092048999</v>
      </c>
      <c r="K913" s="9">
        <v>1.1584821682671</v>
      </c>
      <c r="L913" s="9">
        <v>1.16448265595296</v>
      </c>
      <c r="M913" s="9">
        <v>1.1754422165906799</v>
      </c>
      <c r="N913" s="9">
        <v>1.1821574335482801</v>
      </c>
      <c r="O913" s="9">
        <v>1.19240227119222</v>
      </c>
      <c r="P913" s="9">
        <v>1.1940633171875901</v>
      </c>
      <c r="Q913" s="9">
        <v>1.1916761548127299</v>
      </c>
      <c r="R913" s="9">
        <v>1.18736121405476</v>
      </c>
      <c r="S913" s="9">
        <v>1.1889352917899201</v>
      </c>
      <c r="T913" s="9">
        <v>1.19117244195868</v>
      </c>
      <c r="U913" s="9">
        <v>1.1959794784312401</v>
      </c>
      <c r="V913" s="9">
        <v>1.2019051314752001</v>
      </c>
      <c r="W913" s="9">
        <v>1.2051560147334199</v>
      </c>
      <c r="X913" s="9">
        <v>1.2047439243365701</v>
      </c>
      <c r="Y913" s="9">
        <v>1.2031013404341799</v>
      </c>
      <c r="Z913" s="9">
        <v>1.20082037419434</v>
      </c>
      <c r="AA913" s="9">
        <v>1.20026960671621</v>
      </c>
      <c r="AB913" s="9">
        <v>1.18339105590309</v>
      </c>
      <c r="AC913" s="9">
        <v>1.1751887566616599</v>
      </c>
      <c r="AD913" s="9">
        <v>1.1775253260956899</v>
      </c>
      <c r="AE913" s="9">
        <v>1.1817537977758701</v>
      </c>
      <c r="AF913" s="9">
        <v>1.1862941794808799</v>
      </c>
      <c r="AG913" s="9">
        <v>1.1843041695558001</v>
      </c>
      <c r="AH913" s="9">
        <v>1.14023428842561</v>
      </c>
      <c r="AI913" s="9">
        <v>1.1041204621254499</v>
      </c>
      <c r="AJ913" s="9">
        <v>1.0829187879261699</v>
      </c>
      <c r="AK913" s="9">
        <v>1.0659716680953399</v>
      </c>
    </row>
    <row r="914" spans="1:37" s="9" customFormat="1" x14ac:dyDescent="0.3">
      <c r="A914" s="13" t="str">
        <f t="shared" si="14"/>
        <v>SDGbaseTRA_UrbBAU_v6_3PVAXafurn</v>
      </c>
      <c r="B914" s="37" t="s">
        <v>220</v>
      </c>
      <c r="C914" s="8" t="s">
        <v>294</v>
      </c>
      <c r="D914" s="10" t="s">
        <v>212</v>
      </c>
      <c r="E914" s="9" t="s">
        <v>63</v>
      </c>
      <c r="F914" s="9">
        <v>1.0000000000001099</v>
      </c>
      <c r="G914" s="9">
        <v>1.1890294962689001</v>
      </c>
      <c r="H914" s="9">
        <v>1.1742798736257301</v>
      </c>
      <c r="I914" s="9">
        <v>1.1724310839711301</v>
      </c>
      <c r="J914" s="9">
        <v>1.16114914605979</v>
      </c>
      <c r="K914" s="9">
        <v>1.1595863656777301</v>
      </c>
      <c r="L914" s="9">
        <v>1.16264434261491</v>
      </c>
      <c r="M914" s="9">
        <v>1.1681616107420301</v>
      </c>
      <c r="N914" s="9">
        <v>1.1718134715038899</v>
      </c>
      <c r="O914" s="9">
        <v>1.17549920821133</v>
      </c>
      <c r="P914" s="9">
        <v>1.17623416463569</v>
      </c>
      <c r="Q914" s="9">
        <v>1.1748296034126999</v>
      </c>
      <c r="R914" s="9">
        <v>1.1664845877477501</v>
      </c>
      <c r="S914" s="9">
        <v>1.17153499822871</v>
      </c>
      <c r="T914" s="9">
        <v>1.1758419829795801</v>
      </c>
      <c r="U914" s="9">
        <v>1.1812195651844599</v>
      </c>
      <c r="V914" s="9">
        <v>1.1874673509742399</v>
      </c>
      <c r="W914" s="9">
        <v>1.1917750244757099</v>
      </c>
      <c r="X914" s="9">
        <v>1.1930026634649999</v>
      </c>
      <c r="Y914" s="9">
        <v>1.1922467143742199</v>
      </c>
      <c r="Z914" s="9">
        <v>1.1914950582415</v>
      </c>
      <c r="AA914" s="9">
        <v>1.1909993224037601</v>
      </c>
      <c r="AB914" s="9">
        <v>1.1852660097488901</v>
      </c>
      <c r="AC914" s="9">
        <v>1.1802065592378801</v>
      </c>
      <c r="AD914" s="9">
        <v>1.1801347354534799</v>
      </c>
      <c r="AE914" s="9">
        <v>1.1812826984171401</v>
      </c>
      <c r="AF914" s="9">
        <v>1.1833090665481401</v>
      </c>
      <c r="AG914" s="9">
        <v>1.1811016202179101</v>
      </c>
      <c r="AH914" s="9">
        <v>1.1525083498044699</v>
      </c>
      <c r="AI914" s="9">
        <v>1.1277799177143999</v>
      </c>
      <c r="AJ914" s="9">
        <v>1.1125125094163</v>
      </c>
      <c r="AK914" s="9">
        <v>1.0996150195552501</v>
      </c>
    </row>
    <row r="915" spans="1:37" s="9" customFormat="1" x14ac:dyDescent="0.3">
      <c r="A915" s="13" t="str">
        <f t="shared" si="14"/>
        <v>SDGbaseTRA_UrbBAU_v6_3PVAXaoman</v>
      </c>
      <c r="B915" s="37" t="s">
        <v>220</v>
      </c>
      <c r="C915" s="8" t="s">
        <v>294</v>
      </c>
      <c r="D915" s="10" t="s">
        <v>212</v>
      </c>
      <c r="E915" s="9" t="s">
        <v>64</v>
      </c>
      <c r="F915" s="9">
        <v>0.99999999999983402</v>
      </c>
      <c r="G915" s="9">
        <v>1.1202168716190899</v>
      </c>
      <c r="H915" s="9">
        <v>1.10229013662132</v>
      </c>
      <c r="I915" s="9">
        <v>1.06855936850483</v>
      </c>
      <c r="J915" s="9">
        <v>1.0624100957546301</v>
      </c>
      <c r="K915" s="9">
        <v>1.0582455075286801</v>
      </c>
      <c r="L915" s="9">
        <v>1.0568811881176301</v>
      </c>
      <c r="M915" s="9">
        <v>1.06621522522818</v>
      </c>
      <c r="N915" s="9">
        <v>1.0688583934337099</v>
      </c>
      <c r="O915" s="9">
        <v>1.14099270733633</v>
      </c>
      <c r="P915" s="9">
        <v>1.13478141290196</v>
      </c>
      <c r="Q915" s="9">
        <v>1.1147306318599901</v>
      </c>
      <c r="R915" s="9">
        <v>1.0974631161766499</v>
      </c>
      <c r="S915" s="9">
        <v>1.08780037392384</v>
      </c>
      <c r="T915" s="9">
        <v>1.08245208504487</v>
      </c>
      <c r="U915" s="9">
        <v>1.07637076417975</v>
      </c>
      <c r="V915" s="9">
        <v>1.07254332805678</v>
      </c>
      <c r="W915" s="9">
        <v>1.0723108013021101</v>
      </c>
      <c r="X915" s="9">
        <v>1.07064743309051</v>
      </c>
      <c r="Y915" s="9">
        <v>1.06733855891689</v>
      </c>
      <c r="Z915" s="9">
        <v>1.0624952041981901</v>
      </c>
      <c r="AA915" s="9">
        <v>1.06426525584403</v>
      </c>
      <c r="AB915" s="9">
        <v>1.0554345865883099</v>
      </c>
      <c r="AC915" s="9">
        <v>1.0513033943215599</v>
      </c>
      <c r="AD915" s="9">
        <v>1.0558755977569501</v>
      </c>
      <c r="AE915" s="9">
        <v>1.0602597404921099</v>
      </c>
      <c r="AF915" s="9">
        <v>1.0654280544081101</v>
      </c>
      <c r="AG915" s="9">
        <v>1.0621777595860999</v>
      </c>
      <c r="AH915" s="9">
        <v>1.0416378679546601</v>
      </c>
      <c r="AI915" s="9">
        <v>1.0149401779523199</v>
      </c>
      <c r="AJ915" s="9">
        <v>1.0049084999731801</v>
      </c>
      <c r="AK915" s="9">
        <v>0.99735773221977597</v>
      </c>
    </row>
    <row r="916" spans="1:37" s="9" customFormat="1" x14ac:dyDescent="0.3">
      <c r="A916" s="13" t="str">
        <f t="shared" si="14"/>
        <v>SDGbaseTRA_UrbBAU_v6_3PVAXaelec</v>
      </c>
      <c r="B916" s="37" t="s">
        <v>220</v>
      </c>
      <c r="C916" s="8" t="s">
        <v>294</v>
      </c>
      <c r="D916" s="10" t="s">
        <v>212</v>
      </c>
      <c r="E916" s="9" t="s">
        <v>65</v>
      </c>
      <c r="F916" s="9">
        <v>1</v>
      </c>
      <c r="G916" s="9">
        <v>1.11797619213525</v>
      </c>
      <c r="H916" s="9">
        <v>1.0032204451319899</v>
      </c>
      <c r="I916" s="9">
        <v>1.0086315695911401</v>
      </c>
      <c r="J916" s="9">
        <v>1.0465313017081701</v>
      </c>
      <c r="K916" s="9">
        <v>1.07033766009423</v>
      </c>
      <c r="L916" s="9">
        <v>1.0881221285013301</v>
      </c>
      <c r="M916" s="9">
        <v>1.07507386077369</v>
      </c>
      <c r="N916" s="9">
        <v>1.04639243404463</v>
      </c>
      <c r="O916" s="9">
        <v>1.0374229770341199</v>
      </c>
      <c r="P916" s="9">
        <v>1.04711732067721</v>
      </c>
      <c r="Q916" s="9">
        <v>1.0765145394872599</v>
      </c>
      <c r="R916" s="9">
        <v>1.1206547890590499</v>
      </c>
      <c r="S916" s="9">
        <v>1.13554638341161</v>
      </c>
      <c r="T916" s="9">
        <v>1.15635263319814</v>
      </c>
      <c r="U916" s="9">
        <v>1.16893044685378</v>
      </c>
      <c r="V916" s="9">
        <v>1.1693690636412699</v>
      </c>
      <c r="W916" s="9">
        <v>1.1797684392932899</v>
      </c>
      <c r="X916" s="9">
        <v>1.1827208958978299</v>
      </c>
      <c r="Y916" s="9">
        <v>1.2087152871181399</v>
      </c>
      <c r="Z916" s="9">
        <v>1.23446883080028</v>
      </c>
      <c r="AA916" s="9">
        <v>1.25851247533991</v>
      </c>
      <c r="AB916" s="9">
        <v>1.28180027100481</v>
      </c>
      <c r="AC916" s="9">
        <v>1.31180569140059</v>
      </c>
      <c r="AD916" s="9">
        <v>1.34073922456086</v>
      </c>
      <c r="AE916" s="9">
        <v>1.3653052661129099</v>
      </c>
      <c r="AF916" s="9">
        <v>1.3883965185248599</v>
      </c>
      <c r="AG916" s="9">
        <v>1.50292811277481</v>
      </c>
      <c r="AH916" s="9">
        <v>1.59085467033832</v>
      </c>
      <c r="AI916" s="9">
        <v>1.7125733636903999</v>
      </c>
      <c r="AJ916" s="9">
        <v>1.82289813994793</v>
      </c>
      <c r="AK916" s="9">
        <v>1.91542611825314</v>
      </c>
    </row>
    <row r="917" spans="1:37" s="9" customFormat="1" x14ac:dyDescent="0.3">
      <c r="A917" s="13" t="str">
        <f t="shared" si="14"/>
        <v>SDGbaseTRA_UrbBAU_v6_3PVAXawatr</v>
      </c>
      <c r="B917" s="37" t="s">
        <v>220</v>
      </c>
      <c r="C917" s="8" t="s">
        <v>294</v>
      </c>
      <c r="D917" s="10" t="s">
        <v>212</v>
      </c>
      <c r="E917" s="9" t="s">
        <v>66</v>
      </c>
      <c r="F917" s="9">
        <v>1</v>
      </c>
      <c r="G917" s="9">
        <v>0.85341584387208602</v>
      </c>
      <c r="H917" s="9">
        <v>0.88798830853376698</v>
      </c>
      <c r="I917" s="9">
        <v>0.89589707976884503</v>
      </c>
      <c r="J917" s="9">
        <v>0.91445351052790502</v>
      </c>
      <c r="K917" s="9">
        <v>0.92716959555471901</v>
      </c>
      <c r="L917" s="9">
        <v>0.93459104808969196</v>
      </c>
      <c r="M917" s="9">
        <v>0.93767091852614104</v>
      </c>
      <c r="N917" s="9">
        <v>0.93698174347531904</v>
      </c>
      <c r="O917" s="9">
        <v>0.93583330330455095</v>
      </c>
      <c r="P917" s="9">
        <v>0.93827472093976705</v>
      </c>
      <c r="Q917" s="9">
        <v>0.94238124123897005</v>
      </c>
      <c r="R917" s="9">
        <v>0.95890117329855296</v>
      </c>
      <c r="S917" s="9">
        <v>0.96504443708224996</v>
      </c>
      <c r="T917" s="9">
        <v>0.96990610274422895</v>
      </c>
      <c r="U917" s="9">
        <v>0.96808273438655401</v>
      </c>
      <c r="V917" s="9">
        <v>0.97115964916258402</v>
      </c>
      <c r="W917" s="9">
        <v>0.97459793386626503</v>
      </c>
      <c r="X917" s="9">
        <v>0.97546796243410305</v>
      </c>
      <c r="Y917" s="9">
        <v>0.974161507407445</v>
      </c>
      <c r="Z917" s="9">
        <v>0.97371455996984702</v>
      </c>
      <c r="AA917" s="9">
        <v>0.97323293500144303</v>
      </c>
      <c r="AB917" s="9">
        <v>0.98173568186331195</v>
      </c>
      <c r="AC917" s="9">
        <v>0.98627236327541601</v>
      </c>
      <c r="AD917" s="9">
        <v>0.99233855897053302</v>
      </c>
      <c r="AE917" s="9">
        <v>0.99692914072239303</v>
      </c>
      <c r="AF917" s="9">
        <v>1.00196452411541</v>
      </c>
      <c r="AG917" s="9">
        <v>1.00467350980128</v>
      </c>
      <c r="AH917" s="9">
        <v>1.0241812630231699</v>
      </c>
      <c r="AI917" s="9">
        <v>1.03900776407078</v>
      </c>
      <c r="AJ917" s="9">
        <v>1.0476559884635199</v>
      </c>
      <c r="AK917" s="9">
        <v>1.0539455156884501</v>
      </c>
    </row>
    <row r="918" spans="1:37" s="9" customFormat="1" x14ac:dyDescent="0.3">
      <c r="A918" s="13" t="str">
        <f t="shared" si="14"/>
        <v>SDGbaseTRA_UrbBAU_v6_3PVAXacons</v>
      </c>
      <c r="B918" s="37" t="s">
        <v>220</v>
      </c>
      <c r="C918" s="8" t="s">
        <v>294</v>
      </c>
      <c r="D918" s="10" t="s">
        <v>212</v>
      </c>
      <c r="E918" s="9" t="s">
        <v>67</v>
      </c>
      <c r="F918" s="9">
        <v>1</v>
      </c>
      <c r="G918" s="9">
        <v>1.1570551916238301</v>
      </c>
      <c r="H918" s="9">
        <v>1.1196232513733799</v>
      </c>
      <c r="I918" s="9">
        <v>1.14769080638971</v>
      </c>
      <c r="J918" s="9">
        <v>1.1162644700041799</v>
      </c>
      <c r="K918" s="9">
        <v>1.1035776915689</v>
      </c>
      <c r="L918" s="9">
        <v>1.09841152743104</v>
      </c>
      <c r="M918" s="9">
        <v>1.0991819682967801</v>
      </c>
      <c r="N918" s="9">
        <v>1.0991672345935</v>
      </c>
      <c r="O918" s="9">
        <v>1.09470082618164</v>
      </c>
      <c r="P918" s="9">
        <v>1.09674141400084</v>
      </c>
      <c r="Q918" s="9">
        <v>1.09925037287063</v>
      </c>
      <c r="R918" s="9">
        <v>1.0641749476011999</v>
      </c>
      <c r="S918" s="9">
        <v>1.0852102889330799</v>
      </c>
      <c r="T918" s="9">
        <v>1.0995986256155399</v>
      </c>
      <c r="U918" s="9">
        <v>1.1103193826912801</v>
      </c>
      <c r="V918" s="9">
        <v>1.12275789427863</v>
      </c>
      <c r="W918" s="9">
        <v>1.1288176991593299</v>
      </c>
      <c r="X918" s="9">
        <v>1.12743468740125</v>
      </c>
      <c r="Y918" s="9">
        <v>1.1280652639145199</v>
      </c>
      <c r="Z918" s="9">
        <v>1.12986585674713</v>
      </c>
      <c r="AA918" s="9">
        <v>1.12958115535882</v>
      </c>
      <c r="AB918" s="9">
        <v>1.1187653746895301</v>
      </c>
      <c r="AC918" s="9">
        <v>1.11550029938094</v>
      </c>
      <c r="AD918" s="9">
        <v>1.12108267877649</v>
      </c>
      <c r="AE918" s="9">
        <v>1.1274438905765101</v>
      </c>
      <c r="AF918" s="9">
        <v>1.1330230251342901</v>
      </c>
      <c r="AG918" s="9">
        <v>1.13374804393454</v>
      </c>
      <c r="AH918" s="9">
        <v>1.1206512377545099</v>
      </c>
      <c r="AI918" s="9">
        <v>1.10866573831174</v>
      </c>
      <c r="AJ918" s="9">
        <v>1.10388849505322</v>
      </c>
      <c r="AK918" s="9">
        <v>1.09947258917991</v>
      </c>
    </row>
    <row r="919" spans="1:37" s="9" customFormat="1" x14ac:dyDescent="0.3">
      <c r="A919" s="13" t="str">
        <f t="shared" si="14"/>
        <v>SDGbaseTRA_UrbBAU_v6_3PVAXatrad</v>
      </c>
      <c r="B919" s="37" t="s">
        <v>220</v>
      </c>
      <c r="C919" s="8" t="s">
        <v>294</v>
      </c>
      <c r="D919" s="10" t="s">
        <v>212</v>
      </c>
      <c r="E919" s="9" t="s">
        <v>68</v>
      </c>
      <c r="F919" s="9">
        <v>1.0000000000001401</v>
      </c>
      <c r="G919" s="9">
        <v>1.00994118320222</v>
      </c>
      <c r="H919" s="9">
        <v>1.0174164255489699</v>
      </c>
      <c r="I919" s="9">
        <v>1.03048347653354</v>
      </c>
      <c r="J919" s="9">
        <v>1.0221671678245601</v>
      </c>
      <c r="K919" s="9">
        <v>1.0203798608153201</v>
      </c>
      <c r="L919" s="9">
        <v>1.0207633012303901</v>
      </c>
      <c r="M919" s="9">
        <v>1.02443745033584</v>
      </c>
      <c r="N919" s="9">
        <v>1.0258784521831701</v>
      </c>
      <c r="O919" s="9">
        <v>0.97733523524863197</v>
      </c>
      <c r="P919" s="9">
        <v>0.98455098354455395</v>
      </c>
      <c r="Q919" s="9">
        <v>1.00045252072905</v>
      </c>
      <c r="R919" s="9">
        <v>1.0110399309751801</v>
      </c>
      <c r="S919" s="9">
        <v>1.0232961477159801</v>
      </c>
      <c r="T919" s="9">
        <v>1.03229972328604</v>
      </c>
      <c r="U919" s="9">
        <v>1.0390962725198001</v>
      </c>
      <c r="V919" s="9">
        <v>1.0482114399396101</v>
      </c>
      <c r="W919" s="9">
        <v>1.05427390942802</v>
      </c>
      <c r="X919" s="9">
        <v>1.0561521778455101</v>
      </c>
      <c r="Y919" s="9">
        <v>1.05483097358793</v>
      </c>
      <c r="Z919" s="9">
        <v>1.0525834738095701</v>
      </c>
      <c r="AA919" s="9">
        <v>1.05147266901171</v>
      </c>
      <c r="AB919" s="9">
        <v>1.0313948552307799</v>
      </c>
      <c r="AC919" s="9">
        <v>1.0240192523234299</v>
      </c>
      <c r="AD919" s="9">
        <v>1.0274160946113899</v>
      </c>
      <c r="AE919" s="9">
        <v>1.03287169244878</v>
      </c>
      <c r="AF919" s="9">
        <v>1.039024219798</v>
      </c>
      <c r="AG919" s="9">
        <v>1.03989043527979</v>
      </c>
      <c r="AH919" s="9">
        <v>1.0199170682746901</v>
      </c>
      <c r="AI919" s="9">
        <v>1.0035311411693499</v>
      </c>
      <c r="AJ919" s="9">
        <v>0.99561339394902304</v>
      </c>
      <c r="AK919" s="9">
        <v>0.99004646135719498</v>
      </c>
    </row>
    <row r="920" spans="1:37" s="9" customFormat="1" x14ac:dyDescent="0.3">
      <c r="A920" s="13" t="str">
        <f t="shared" si="14"/>
        <v>SDGbaseTRA_UrbBAU_v6_3PVAXahotl</v>
      </c>
      <c r="B920" s="37" t="s">
        <v>220</v>
      </c>
      <c r="C920" s="8" t="s">
        <v>294</v>
      </c>
      <c r="D920" s="10" t="s">
        <v>212</v>
      </c>
      <c r="E920" s="9" t="s">
        <v>69</v>
      </c>
      <c r="F920" s="9">
        <v>1</v>
      </c>
      <c r="G920" s="9">
        <v>1.0203057677608101</v>
      </c>
      <c r="H920" s="9">
        <v>1.0354658954157201</v>
      </c>
      <c r="I920" s="9">
        <v>1.0198375274139799</v>
      </c>
      <c r="J920" s="9">
        <v>1.02114764938424</v>
      </c>
      <c r="K920" s="9">
        <v>1.0272207451993101</v>
      </c>
      <c r="L920" s="9">
        <v>1.03030735927562</v>
      </c>
      <c r="M920" s="9">
        <v>1.03406452456086</v>
      </c>
      <c r="N920" s="9">
        <v>1.0359747187464401</v>
      </c>
      <c r="O920" s="9">
        <v>1.0471993499863499</v>
      </c>
      <c r="P920" s="9">
        <v>1.0488848938456099</v>
      </c>
      <c r="Q920" s="9">
        <v>1.04821710219965</v>
      </c>
      <c r="R920" s="9">
        <v>1.0594688169287101</v>
      </c>
      <c r="S920" s="9">
        <v>1.0612487853541901</v>
      </c>
      <c r="T920" s="9">
        <v>1.0634431094126899</v>
      </c>
      <c r="U920" s="9">
        <v>1.0639557846079899</v>
      </c>
      <c r="V920" s="9">
        <v>1.0664349684690999</v>
      </c>
      <c r="W920" s="9">
        <v>1.0703432824559</v>
      </c>
      <c r="X920" s="9">
        <v>1.07395735405255</v>
      </c>
      <c r="Y920" s="9">
        <v>1.0737452729430399</v>
      </c>
      <c r="Z920" s="9">
        <v>1.07294117514252</v>
      </c>
      <c r="AA920" s="9">
        <v>1.07266409928836</v>
      </c>
      <c r="AB920" s="9">
        <v>1.0745635024134399</v>
      </c>
      <c r="AC920" s="9">
        <v>1.0726848307269701</v>
      </c>
      <c r="AD920" s="9">
        <v>1.0716253576691199</v>
      </c>
      <c r="AE920" s="9">
        <v>1.07157195123608</v>
      </c>
      <c r="AF920" s="9">
        <v>1.07329725396227</v>
      </c>
      <c r="AG920" s="9">
        <v>1.07324187283523</v>
      </c>
      <c r="AH920" s="9">
        <v>1.0738201552731901</v>
      </c>
      <c r="AI920" s="9">
        <v>1.0681086299997999</v>
      </c>
      <c r="AJ920" s="9">
        <v>1.0619210998342501</v>
      </c>
      <c r="AK920" s="9">
        <v>1.0559351672144</v>
      </c>
    </row>
    <row r="921" spans="1:37" s="9" customFormat="1" x14ac:dyDescent="0.3">
      <c r="A921" s="13" t="str">
        <f t="shared" si="14"/>
        <v>SDGbaseTRA_UrbBAU_v6_3PVAXaltrp-p</v>
      </c>
      <c r="B921" s="37" t="s">
        <v>220</v>
      </c>
      <c r="C921" s="8" t="s">
        <v>294</v>
      </c>
      <c r="D921" s="10" t="s">
        <v>212</v>
      </c>
      <c r="E921" s="9" t="s">
        <v>70</v>
      </c>
      <c r="F921" s="9">
        <v>0.99999999999987499</v>
      </c>
      <c r="G921" s="9">
        <v>0.98305514283809203</v>
      </c>
      <c r="H921" s="9">
        <v>0.95941114210529599</v>
      </c>
      <c r="I921" s="9">
        <v>0.96112379154856598</v>
      </c>
      <c r="J921" s="9">
        <v>0.96449480206079996</v>
      </c>
      <c r="K921" s="9">
        <v>0.96467378270803195</v>
      </c>
      <c r="L921" s="9">
        <v>0.96441553199841901</v>
      </c>
      <c r="M921" s="9">
        <v>0.96883310412280699</v>
      </c>
      <c r="N921" s="9">
        <v>0.97664229385622303</v>
      </c>
      <c r="O921" s="9">
        <v>0.99026098414893604</v>
      </c>
      <c r="P921" s="9">
        <v>0.99992325681393901</v>
      </c>
      <c r="Q921" s="9">
        <v>1.00339452898101</v>
      </c>
      <c r="R921" s="9">
        <v>1.01462046831964</v>
      </c>
      <c r="S921" s="9">
        <v>1.0199418502708399</v>
      </c>
      <c r="T921" s="9">
        <v>1.0230507088764</v>
      </c>
      <c r="U921" s="9">
        <v>1.02497401036945</v>
      </c>
      <c r="V921" s="9">
        <v>1.0257390980140599</v>
      </c>
      <c r="W921" s="9">
        <v>1.0273397397915001</v>
      </c>
      <c r="X921" s="9">
        <v>1.0276529344613099</v>
      </c>
      <c r="Y921" s="9">
        <v>1.02489835852891</v>
      </c>
      <c r="Z921" s="9">
        <v>1.02040545840352</v>
      </c>
      <c r="AA921" s="9">
        <v>1.01710325112217</v>
      </c>
      <c r="AB921" s="9">
        <v>1.0140183486613401</v>
      </c>
      <c r="AC921" s="9">
        <v>1.0104103681900001</v>
      </c>
      <c r="AD921" s="9">
        <v>1.0061235976832299</v>
      </c>
      <c r="AE921" s="9">
        <v>1.0033740973785299</v>
      </c>
      <c r="AF921" s="9">
        <v>1.0030237240009101</v>
      </c>
      <c r="AG921" s="9">
        <v>0.99976781121404701</v>
      </c>
      <c r="AH921" s="9">
        <v>1.0038534223898401</v>
      </c>
      <c r="AI921" s="9">
        <v>1.0065298986014699</v>
      </c>
      <c r="AJ921" s="9">
        <v>1.01420321941233</v>
      </c>
      <c r="AK921" s="9">
        <v>1.0164176911643701</v>
      </c>
    </row>
    <row r="922" spans="1:37" s="9" customFormat="1" x14ac:dyDescent="0.3">
      <c r="A922" s="13" t="str">
        <f t="shared" si="14"/>
        <v>SDGbaseTRA_UrbBAU_v6_3PVAXaltrp-f</v>
      </c>
      <c r="B922" s="37" t="s">
        <v>220</v>
      </c>
      <c r="C922" s="8" t="s">
        <v>294</v>
      </c>
      <c r="D922" s="10" t="s">
        <v>212</v>
      </c>
      <c r="E922" s="9" t="s">
        <v>71</v>
      </c>
      <c r="F922" s="9">
        <v>1.00000000000025</v>
      </c>
      <c r="G922" s="9">
        <v>0.93605883924037403</v>
      </c>
      <c r="H922" s="9">
        <v>0.94104133445882399</v>
      </c>
      <c r="I922" s="9">
        <v>0.97102133842875604</v>
      </c>
      <c r="J922" s="9">
        <v>0.97367985785330402</v>
      </c>
      <c r="K922" s="9">
        <v>0.96636447055726304</v>
      </c>
      <c r="L922" s="9">
        <v>0.95889462204433795</v>
      </c>
      <c r="M922" s="9">
        <v>0.95558141447999601</v>
      </c>
      <c r="N922" s="9">
        <v>0.96861150787040196</v>
      </c>
      <c r="O922" s="9">
        <v>0.96946971586927599</v>
      </c>
      <c r="P922" s="9">
        <v>0.98810877462800895</v>
      </c>
      <c r="Q922" s="9">
        <v>1.0122257281840099</v>
      </c>
      <c r="R922" s="9">
        <v>1.0056628188658701</v>
      </c>
      <c r="S922" s="9">
        <v>0.99731761299173005</v>
      </c>
      <c r="T922" s="9">
        <v>0.99439403247362101</v>
      </c>
      <c r="U922" s="9">
        <v>1.01231253940681</v>
      </c>
      <c r="V922" s="9">
        <v>1.0195743632966401</v>
      </c>
      <c r="W922" s="9">
        <v>1.01032152594786</v>
      </c>
      <c r="X922" s="9">
        <v>1.0096984848239901</v>
      </c>
      <c r="Y922" s="9">
        <v>1.02220265279675</v>
      </c>
      <c r="Z922" s="9">
        <v>1.0377454656980301</v>
      </c>
      <c r="AA922" s="9">
        <v>1.04518548207498</v>
      </c>
      <c r="AB922" s="9">
        <v>1.0314939012756199</v>
      </c>
      <c r="AC922" s="9">
        <v>1.03588578207147</v>
      </c>
      <c r="AD922" s="9">
        <v>1.0337897765809401</v>
      </c>
      <c r="AE922" s="9">
        <v>1.03306988275254</v>
      </c>
      <c r="AF922" s="9">
        <v>1.02199865341175</v>
      </c>
      <c r="AG922" s="9">
        <v>1.0101407333988901</v>
      </c>
      <c r="AH922" s="9">
        <v>1.0177122168397601</v>
      </c>
      <c r="AI922" s="9">
        <v>1.0268890826935599</v>
      </c>
      <c r="AJ922" s="9">
        <v>1.03797207729538</v>
      </c>
      <c r="AK922" s="9">
        <v>1.0465288285268599</v>
      </c>
    </row>
    <row r="923" spans="1:37" s="9" customFormat="1" x14ac:dyDescent="0.3">
      <c r="A923" s="13" t="str">
        <f t="shared" si="14"/>
        <v>SDGbaseTRA_UrbBAU_v6_3PVAXaotrp-p</v>
      </c>
      <c r="B923" s="37" t="s">
        <v>220</v>
      </c>
      <c r="C923" s="8" t="s">
        <v>294</v>
      </c>
      <c r="D923" s="10" t="s">
        <v>212</v>
      </c>
      <c r="E923" s="9" t="s">
        <v>72</v>
      </c>
      <c r="F923" s="9">
        <v>0.99999999999994704</v>
      </c>
      <c r="G923" s="9">
        <v>1.0774888506042599</v>
      </c>
      <c r="H923" s="9">
        <v>1.07618054924398</v>
      </c>
      <c r="I923" s="9">
        <v>1.0931189796348999</v>
      </c>
      <c r="J923" s="9">
        <v>1.0896974642358199</v>
      </c>
      <c r="K923" s="9">
        <v>1.07120918876877</v>
      </c>
      <c r="L923" s="9">
        <v>1.05158872448943</v>
      </c>
      <c r="M923" s="9">
        <v>1.03429904232473</v>
      </c>
      <c r="N923" s="9">
        <v>1.0194636288403101</v>
      </c>
      <c r="O923" s="9">
        <v>0.96668516241368696</v>
      </c>
      <c r="P923" s="9">
        <v>0.96879411994037401</v>
      </c>
      <c r="Q923" s="9">
        <v>0.975114293712256</v>
      </c>
      <c r="R923" s="9">
        <v>0.99156112090149895</v>
      </c>
      <c r="S923" s="9">
        <v>0.99585255823641805</v>
      </c>
      <c r="T923" s="9">
        <v>0.99753891229036096</v>
      </c>
      <c r="U923" s="9">
        <v>0.99661707779059505</v>
      </c>
      <c r="V923" s="9">
        <v>0.99833655999347504</v>
      </c>
      <c r="W923" s="9">
        <v>0.99819043079611802</v>
      </c>
      <c r="X923" s="9">
        <v>0.99239223160753598</v>
      </c>
      <c r="Y923" s="9">
        <v>0.98804134172588498</v>
      </c>
      <c r="Z923" s="9">
        <v>0.98379908542455696</v>
      </c>
      <c r="AA923" s="9">
        <v>0.97808998202929398</v>
      </c>
      <c r="AB923" s="9">
        <v>0.96201655553935495</v>
      </c>
      <c r="AC923" s="9">
        <v>0.95879977992315801</v>
      </c>
      <c r="AD923" s="9">
        <v>0.96217208056236503</v>
      </c>
      <c r="AE923" s="9">
        <v>0.96892691532210795</v>
      </c>
      <c r="AF923" s="9">
        <v>0.97744017608700895</v>
      </c>
      <c r="AG923" s="9">
        <v>0.981733114269698</v>
      </c>
      <c r="AH923" s="9">
        <v>0.98185557491412101</v>
      </c>
      <c r="AI923" s="9">
        <v>0.99206704419612102</v>
      </c>
      <c r="AJ923" s="9">
        <v>1.00797251813899</v>
      </c>
      <c r="AK923" s="9">
        <v>1.02238730761728</v>
      </c>
    </row>
    <row r="924" spans="1:37" s="9" customFormat="1" x14ac:dyDescent="0.3">
      <c r="A924" s="13" t="str">
        <f t="shared" si="14"/>
        <v>SDGbaseTRA_UrbBAU_v6_3PVAXaotrp-f</v>
      </c>
      <c r="B924" s="37" t="s">
        <v>220</v>
      </c>
      <c r="C924" s="8" t="s">
        <v>294</v>
      </c>
      <c r="D924" s="10" t="s">
        <v>212</v>
      </c>
      <c r="E924" s="9" t="s">
        <v>73</v>
      </c>
      <c r="F924" s="9">
        <v>1.0000000000000799</v>
      </c>
      <c r="G924" s="9">
        <v>1.00947830041478</v>
      </c>
      <c r="H924" s="9">
        <v>1.0163021933455401</v>
      </c>
      <c r="I924" s="9">
        <v>1.02895757825637</v>
      </c>
      <c r="J924" s="9">
        <v>1.0189667677962599</v>
      </c>
      <c r="K924" s="9">
        <v>1.00620032649066</v>
      </c>
      <c r="L924" s="9">
        <v>0.99573415050278502</v>
      </c>
      <c r="M924" s="9">
        <v>0.99003777189684405</v>
      </c>
      <c r="N924" s="9">
        <v>0.99406741485360695</v>
      </c>
      <c r="O924" s="9">
        <v>0.97611697731719904</v>
      </c>
      <c r="P924" s="9">
        <v>0.98705654787878205</v>
      </c>
      <c r="Q924" s="9">
        <v>1.0040716630048601</v>
      </c>
      <c r="R924" s="9">
        <v>1.00584945238043</v>
      </c>
      <c r="S924" s="9">
        <v>1.0014142468637</v>
      </c>
      <c r="T924" s="9">
        <v>0.99972216087819699</v>
      </c>
      <c r="U924" s="9">
        <v>1.01003428891472</v>
      </c>
      <c r="V924" s="9">
        <v>1.0171916964557299</v>
      </c>
      <c r="W924" s="9">
        <v>1.01276938757429</v>
      </c>
      <c r="X924" s="9">
        <v>1.0071071459405501</v>
      </c>
      <c r="Y924" s="9">
        <v>1.0123990970889101</v>
      </c>
      <c r="Z924" s="9">
        <v>1.0209128083740899</v>
      </c>
      <c r="AA924" s="9">
        <v>1.02465286193848</v>
      </c>
      <c r="AB924" s="9">
        <v>1.01043255181465</v>
      </c>
      <c r="AC924" s="9">
        <v>1.01285339176416</v>
      </c>
      <c r="AD924" s="9">
        <v>1.0148824149681299</v>
      </c>
      <c r="AE924" s="9">
        <v>1.01845159765128</v>
      </c>
      <c r="AF924" s="9">
        <v>1.01472435817563</v>
      </c>
      <c r="AG924" s="9">
        <v>1.0079977256085999</v>
      </c>
      <c r="AH924" s="9">
        <v>1.00586424271831</v>
      </c>
      <c r="AI924" s="9">
        <v>1.0097016103557901</v>
      </c>
      <c r="AJ924" s="9">
        <v>1.01783687896143</v>
      </c>
      <c r="AK924" s="9">
        <v>1.02533496650783</v>
      </c>
    </row>
    <row r="925" spans="1:37" s="9" customFormat="1" x14ac:dyDescent="0.3">
      <c r="A925" s="13" t="str">
        <f t="shared" si="14"/>
        <v>SDGbaseTRA_UrbBAU_v6_3PVAXaprtr</v>
      </c>
      <c r="B925" s="37" t="s">
        <v>220</v>
      </c>
      <c r="C925" s="8" t="s">
        <v>294</v>
      </c>
      <c r="D925" s="10" t="s">
        <v>212</v>
      </c>
      <c r="E925" s="9" t="s">
        <v>74</v>
      </c>
      <c r="F925" s="9">
        <v>1.00000000000004</v>
      </c>
      <c r="G925" s="9">
        <v>1.021934951779</v>
      </c>
      <c r="H925" s="9">
        <v>1.01637702788433</v>
      </c>
      <c r="I925" s="9">
        <v>1.00281646024612</v>
      </c>
      <c r="J925" s="9">
        <v>0.98664366787439595</v>
      </c>
      <c r="K925" s="9">
        <v>0.98274772895472695</v>
      </c>
      <c r="L925" s="9">
        <v>0.98309276097775</v>
      </c>
      <c r="M925" s="9">
        <v>0.98471352771522103</v>
      </c>
      <c r="N925" s="9">
        <v>0.987709462109716</v>
      </c>
      <c r="O925" s="9">
        <v>0.97610315701682304</v>
      </c>
      <c r="P925" s="9">
        <v>0.98308185375220003</v>
      </c>
      <c r="Q925" s="9">
        <v>0.99062702785846302</v>
      </c>
      <c r="R925" s="9">
        <v>1.00567713783776</v>
      </c>
      <c r="S925" s="9">
        <v>1.0137016976859501</v>
      </c>
      <c r="T925" s="9">
        <v>1.0205082901334801</v>
      </c>
      <c r="U925" s="9">
        <v>1.0283357061024501</v>
      </c>
      <c r="V925" s="9">
        <v>1.0358721497454999</v>
      </c>
      <c r="W925" s="9">
        <v>1.04009598288361</v>
      </c>
      <c r="X925" s="9">
        <v>1.04238849264525</v>
      </c>
      <c r="Y925" s="9">
        <v>1.0423134544014501</v>
      </c>
      <c r="Z925" s="9">
        <v>1.0429940809720899</v>
      </c>
      <c r="AA925" s="9">
        <v>1.0424426782740399</v>
      </c>
      <c r="AB925" s="9">
        <v>1.0363958032854901</v>
      </c>
      <c r="AC925" s="9">
        <v>1.0310411221860101</v>
      </c>
      <c r="AD925" s="9">
        <v>1.0314156749732899</v>
      </c>
      <c r="AE925" s="9">
        <v>1.0339312167608701</v>
      </c>
      <c r="AF925" s="9">
        <v>1.0372327558342</v>
      </c>
      <c r="AG925" s="9">
        <v>1.0319225314217599</v>
      </c>
      <c r="AH925" s="9">
        <v>1.0065166646728101</v>
      </c>
      <c r="AI925" s="9">
        <v>0.98335013444908503</v>
      </c>
      <c r="AJ925" s="9">
        <v>0.96677470294802204</v>
      </c>
      <c r="AK925" s="9">
        <v>0.95298443158121204</v>
      </c>
    </row>
    <row r="926" spans="1:37" s="9" customFormat="1" x14ac:dyDescent="0.3">
      <c r="A926" s="13" t="str">
        <f t="shared" si="14"/>
        <v>SDGbaseTRA_UrbBAU_v6_3PVAXatrps</v>
      </c>
      <c r="B926" s="37" t="s">
        <v>220</v>
      </c>
      <c r="C926" s="8" t="s">
        <v>294</v>
      </c>
      <c r="D926" s="10" t="s">
        <v>212</v>
      </c>
      <c r="E926" s="9" t="s">
        <v>75</v>
      </c>
      <c r="F926" s="9">
        <v>1.00000000000004</v>
      </c>
      <c r="G926" s="9">
        <v>0.99815684527526105</v>
      </c>
      <c r="H926" s="9">
        <v>0.99578040582369098</v>
      </c>
      <c r="I926" s="9">
        <v>0.99563386456158898</v>
      </c>
      <c r="J926" s="9">
        <v>0.99411452887150797</v>
      </c>
      <c r="K926" s="9">
        <v>0.99857191975565496</v>
      </c>
      <c r="L926" s="9">
        <v>1.00128195121965</v>
      </c>
      <c r="M926" s="9">
        <v>1.0001459682407401</v>
      </c>
      <c r="N926" s="9">
        <v>0.99889787343457404</v>
      </c>
      <c r="O926" s="9">
        <v>0.99400211884677203</v>
      </c>
      <c r="P926" s="9">
        <v>0.99343025204142898</v>
      </c>
      <c r="Q926" s="9">
        <v>0.99198199694910805</v>
      </c>
      <c r="R926" s="9">
        <v>0.99786985782867799</v>
      </c>
      <c r="S926" s="9">
        <v>1.0081096380238801</v>
      </c>
      <c r="T926" s="9">
        <v>1.01482979959805</v>
      </c>
      <c r="U926" s="9">
        <v>1.0201646665311701</v>
      </c>
      <c r="V926" s="9">
        <v>1.0260437283371799</v>
      </c>
      <c r="W926" s="9">
        <v>1.0326244712760499</v>
      </c>
      <c r="X926" s="9">
        <v>1.0339001874209</v>
      </c>
      <c r="Y926" s="9">
        <v>1.0350875225526199</v>
      </c>
      <c r="Z926" s="9">
        <v>1.03573626083198</v>
      </c>
      <c r="AA926" s="9">
        <v>1.0365563451997499</v>
      </c>
      <c r="AB926" s="9">
        <v>1.05266381788903</v>
      </c>
      <c r="AC926" s="9">
        <v>1.0634324876413399</v>
      </c>
      <c r="AD926" s="9">
        <v>1.0736965157346099</v>
      </c>
      <c r="AE926" s="9">
        <v>1.0811822059430201</v>
      </c>
      <c r="AF926" s="9">
        <v>1.0866327920930401</v>
      </c>
      <c r="AG926" s="9">
        <v>1.08344267833945</v>
      </c>
      <c r="AH926" s="9">
        <v>1.08535050499676</v>
      </c>
      <c r="AI926" s="9">
        <v>1.0866521921425401</v>
      </c>
      <c r="AJ926" s="9">
        <v>1.08804384193231</v>
      </c>
      <c r="AK926" s="9">
        <v>1.0890817317047501</v>
      </c>
    </row>
    <row r="927" spans="1:37" s="9" customFormat="1" x14ac:dyDescent="0.3">
      <c r="A927" s="13" t="str">
        <f t="shared" ref="A927:A931" si="15">_xlfn.CONCAT(C927,D927,E927)</f>
        <v>SDGbaseTRA_UrbBAU_v6_3PVAXacomm</v>
      </c>
      <c r="B927" s="37" t="s">
        <v>220</v>
      </c>
      <c r="C927" s="8" t="s">
        <v>294</v>
      </c>
      <c r="D927" s="10" t="s">
        <v>212</v>
      </c>
      <c r="E927" s="9" t="s">
        <v>76</v>
      </c>
      <c r="F927" s="9">
        <v>1.00000000000003</v>
      </c>
      <c r="G927" s="9">
        <v>0.880663512485233</v>
      </c>
      <c r="H927" s="9">
        <v>0.91604355626188705</v>
      </c>
      <c r="I927" s="9">
        <v>0.929916147866371</v>
      </c>
      <c r="J927" s="9">
        <v>0.94042970350752697</v>
      </c>
      <c r="K927" s="9">
        <v>0.94971681993912305</v>
      </c>
      <c r="L927" s="9">
        <v>0.95491160053906698</v>
      </c>
      <c r="M927" s="9">
        <v>0.96103359074322403</v>
      </c>
      <c r="N927" s="9">
        <v>0.96379098200197799</v>
      </c>
      <c r="O927" s="9">
        <v>0.96305481742352095</v>
      </c>
      <c r="P927" s="9">
        <v>0.96637987364270395</v>
      </c>
      <c r="Q927" s="9">
        <v>0.97032826566780395</v>
      </c>
      <c r="R927" s="9">
        <v>0.97759218755550004</v>
      </c>
      <c r="S927" s="9">
        <v>0.98236748116489803</v>
      </c>
      <c r="T927" s="9">
        <v>0.98667002095830802</v>
      </c>
      <c r="U927" s="9">
        <v>0.98824089144992899</v>
      </c>
      <c r="V927" s="9">
        <v>0.99421532647484101</v>
      </c>
      <c r="W927" s="9">
        <v>0.99933633498598495</v>
      </c>
      <c r="X927" s="9">
        <v>1.0023706992793999</v>
      </c>
      <c r="Y927" s="9">
        <v>1.00373584642546</v>
      </c>
      <c r="Z927" s="9">
        <v>1.00428388720043</v>
      </c>
      <c r="AA927" s="9">
        <v>1.0043625208411999</v>
      </c>
      <c r="AB927" s="9">
        <v>0.99532581397772601</v>
      </c>
      <c r="AC927" s="9">
        <v>0.99195551097094503</v>
      </c>
      <c r="AD927" s="9">
        <v>0.99521197003371398</v>
      </c>
      <c r="AE927" s="9">
        <v>0.99927738575403102</v>
      </c>
      <c r="AF927" s="9">
        <v>1.00378447646934</v>
      </c>
      <c r="AG927" s="9">
        <v>1.00515774368566</v>
      </c>
      <c r="AH927" s="9">
        <v>1.0064452399088599</v>
      </c>
      <c r="AI927" s="9">
        <v>1.0047447395923099</v>
      </c>
      <c r="AJ927" s="9">
        <v>1.0032936436220601</v>
      </c>
      <c r="AK927" s="9">
        <v>1.0019097302564099</v>
      </c>
    </row>
    <row r="928" spans="1:37" s="9" customFormat="1" x14ac:dyDescent="0.3">
      <c r="A928" s="13" t="str">
        <f t="shared" si="15"/>
        <v>SDGbaseTRA_UrbBAU_v6_3PVAXafsrv</v>
      </c>
      <c r="B928" s="37" t="s">
        <v>220</v>
      </c>
      <c r="C928" s="8" t="s">
        <v>294</v>
      </c>
      <c r="D928" s="10" t="s">
        <v>212</v>
      </c>
      <c r="E928" s="9" t="s">
        <v>77</v>
      </c>
      <c r="F928" s="9">
        <v>1</v>
      </c>
      <c r="G928" s="9">
        <v>0.960198491500034</v>
      </c>
      <c r="H928" s="9">
        <v>0.97321018109262303</v>
      </c>
      <c r="I928" s="9">
        <v>0.97177691122597698</v>
      </c>
      <c r="J928" s="9">
        <v>0.97323275351802896</v>
      </c>
      <c r="K928" s="9">
        <v>0.97871719492832798</v>
      </c>
      <c r="L928" s="9">
        <v>0.98413952523574</v>
      </c>
      <c r="M928" s="9">
        <v>0.989300403579502</v>
      </c>
      <c r="N928" s="9">
        <v>0.99283069467753904</v>
      </c>
      <c r="O928" s="9">
        <v>0.99024100485472399</v>
      </c>
      <c r="P928" s="9">
        <v>0.99367355606867802</v>
      </c>
      <c r="Q928" s="9">
        <v>0.99703883050790298</v>
      </c>
      <c r="R928" s="9">
        <v>1.0068785299030201</v>
      </c>
      <c r="S928" s="9">
        <v>1.01125219627225</v>
      </c>
      <c r="T928" s="9">
        <v>1.0151341729832299</v>
      </c>
      <c r="U928" s="9">
        <v>1.01870037634001</v>
      </c>
      <c r="V928" s="9">
        <v>1.0232665645258501</v>
      </c>
      <c r="W928" s="9">
        <v>1.0278933208966401</v>
      </c>
      <c r="X928" s="9">
        <v>1.0314784634943199</v>
      </c>
      <c r="Y928" s="9">
        <v>1.03196881515574</v>
      </c>
      <c r="Z928" s="9">
        <v>1.03212644046344</v>
      </c>
      <c r="AA928" s="9">
        <v>1.0319253820387799</v>
      </c>
      <c r="AB928" s="9">
        <v>1.0295407797312499</v>
      </c>
      <c r="AC928" s="9">
        <v>1.02757472089789</v>
      </c>
      <c r="AD928" s="9">
        <v>1.0285032001727801</v>
      </c>
      <c r="AE928" s="9">
        <v>1.0299598006786099</v>
      </c>
      <c r="AF928" s="9">
        <v>1.0320916751001601</v>
      </c>
      <c r="AG928" s="9">
        <v>1.0320042591923499</v>
      </c>
      <c r="AH928" s="9">
        <v>1.0205613572572501</v>
      </c>
      <c r="AI928" s="9">
        <v>1.0088290915675999</v>
      </c>
      <c r="AJ928" s="9">
        <v>0.99980827195752298</v>
      </c>
      <c r="AK928" s="9">
        <v>0.99198553823935198</v>
      </c>
    </row>
    <row r="929" spans="1:37" s="9" customFormat="1" x14ac:dyDescent="0.3">
      <c r="A929" s="13" t="str">
        <f t="shared" si="15"/>
        <v>SDGbaseTRA_UrbBAU_v6_3PVAXabsrv</v>
      </c>
      <c r="B929" s="37" t="s">
        <v>220</v>
      </c>
      <c r="C929" s="8" t="s">
        <v>294</v>
      </c>
      <c r="D929" s="10" t="s">
        <v>212</v>
      </c>
      <c r="E929" s="9" t="s">
        <v>78</v>
      </c>
      <c r="F929" s="9">
        <v>1.00000000000004</v>
      </c>
      <c r="G929" s="9">
        <v>0.88875291512841204</v>
      </c>
      <c r="H929" s="9">
        <v>0.91331721034305702</v>
      </c>
      <c r="I929" s="9">
        <v>0.922890660740741</v>
      </c>
      <c r="J929" s="9">
        <v>0.93177480623935405</v>
      </c>
      <c r="K929" s="9">
        <v>0.94105234868139198</v>
      </c>
      <c r="L929" s="9">
        <v>0.94706648177864805</v>
      </c>
      <c r="M929" s="9">
        <v>0.95245268917903902</v>
      </c>
      <c r="N929" s="9">
        <v>0.95561651814645099</v>
      </c>
      <c r="O929" s="9">
        <v>0.95352982342098103</v>
      </c>
      <c r="P929" s="9">
        <v>0.95748220784256</v>
      </c>
      <c r="Q929" s="9">
        <v>0.96194515936228797</v>
      </c>
      <c r="R929" s="9">
        <v>0.97103218431581195</v>
      </c>
      <c r="S929" s="9">
        <v>0.97575537305329596</v>
      </c>
      <c r="T929" s="9">
        <v>0.97992311333397497</v>
      </c>
      <c r="U929" s="9">
        <v>0.98204375951047396</v>
      </c>
      <c r="V929" s="9">
        <v>0.98750719068833004</v>
      </c>
      <c r="W929" s="9">
        <v>0.99231450952698996</v>
      </c>
      <c r="X929" s="9">
        <v>0.99517815493738504</v>
      </c>
      <c r="Y929" s="9">
        <v>0.99624375727224601</v>
      </c>
      <c r="Z929" s="9">
        <v>0.99701596021640404</v>
      </c>
      <c r="AA929" s="9">
        <v>0.99704728790627495</v>
      </c>
      <c r="AB929" s="9">
        <v>0.99259152532365302</v>
      </c>
      <c r="AC929" s="9">
        <v>0.98955726656300402</v>
      </c>
      <c r="AD929" s="9">
        <v>0.99082124697207197</v>
      </c>
      <c r="AE929" s="9">
        <v>0.99322472059581501</v>
      </c>
      <c r="AF929" s="9">
        <v>0.996614534249744</v>
      </c>
      <c r="AG929" s="9">
        <v>0.99767144438106703</v>
      </c>
      <c r="AH929" s="9">
        <v>0.99788291040154997</v>
      </c>
      <c r="AI929" s="9">
        <v>0.99582909206819004</v>
      </c>
      <c r="AJ929" s="9">
        <v>0.99368620522665496</v>
      </c>
      <c r="AK929" s="9">
        <v>0.99170120459164801</v>
      </c>
    </row>
    <row r="930" spans="1:37" s="9" customFormat="1" x14ac:dyDescent="0.3">
      <c r="A930" s="13" t="str">
        <f t="shared" si="15"/>
        <v>SDGbaseTRA_UrbBAU_v6_3PVAXagsrv</v>
      </c>
      <c r="B930" s="37" t="s">
        <v>220</v>
      </c>
      <c r="C930" s="8" t="s">
        <v>294</v>
      </c>
      <c r="D930" s="10" t="s">
        <v>212</v>
      </c>
      <c r="E930" s="9" t="s">
        <v>79</v>
      </c>
      <c r="F930" s="9">
        <v>1.00000000000004</v>
      </c>
      <c r="G930" s="9">
        <v>1.0130810056927499</v>
      </c>
      <c r="H930" s="9">
        <v>1.01816758618407</v>
      </c>
      <c r="I930" s="9">
        <v>1.0249270829860899</v>
      </c>
      <c r="J930" s="9">
        <v>1.02058457228663</v>
      </c>
      <c r="K930" s="9">
        <v>1.02258358318649</v>
      </c>
      <c r="L930" s="9">
        <v>1.02722155429259</v>
      </c>
      <c r="M930" s="9">
        <v>1.0323094872209</v>
      </c>
      <c r="N930" s="9">
        <v>1.036142987841</v>
      </c>
      <c r="O930" s="9">
        <v>1.03202480728395</v>
      </c>
      <c r="P930" s="9">
        <v>1.0346374671332701</v>
      </c>
      <c r="Q930" s="9">
        <v>1.03687204389682</v>
      </c>
      <c r="R930" s="9">
        <v>1.0408362491446601</v>
      </c>
      <c r="S930" s="9">
        <v>1.0438871994628101</v>
      </c>
      <c r="T930" s="9">
        <v>1.0464509488960501</v>
      </c>
      <c r="U930" s="9">
        <v>1.05009852724481</v>
      </c>
      <c r="V930" s="9">
        <v>1.05427839533843</v>
      </c>
      <c r="W930" s="9">
        <v>1.05758213713585</v>
      </c>
      <c r="X930" s="9">
        <v>1.05948701405628</v>
      </c>
      <c r="Y930" s="9">
        <v>1.0584023925116299</v>
      </c>
      <c r="Z930" s="9">
        <v>1.0573834356285301</v>
      </c>
      <c r="AA930" s="9">
        <v>1.05658457429078</v>
      </c>
      <c r="AB930" s="9">
        <v>1.0513326717321001</v>
      </c>
      <c r="AC930" s="9">
        <v>1.0476731931152301</v>
      </c>
      <c r="AD930" s="9">
        <v>1.0481575814321</v>
      </c>
      <c r="AE930" s="9">
        <v>1.04956304853867</v>
      </c>
      <c r="AF930" s="9">
        <v>1.0515452422672</v>
      </c>
      <c r="AG930" s="9">
        <v>1.05020721533914</v>
      </c>
      <c r="AH930" s="9">
        <v>1.02708439339807</v>
      </c>
      <c r="AI930" s="9">
        <v>1.0079857637866101</v>
      </c>
      <c r="AJ930" s="9">
        <v>0.99582741387929796</v>
      </c>
      <c r="AK930" s="9">
        <v>0.98593915007572996</v>
      </c>
    </row>
    <row r="931" spans="1:37" x14ac:dyDescent="0.3">
      <c r="A931" s="13" t="str">
        <f t="shared" si="15"/>
        <v>SDGbaseTRA_UrbBAU_v6_3PVAXaosrv</v>
      </c>
      <c r="B931" s="37" t="s">
        <v>220</v>
      </c>
      <c r="C931" s="8" t="s">
        <v>294</v>
      </c>
      <c r="D931" s="10" t="s">
        <v>212</v>
      </c>
      <c r="E931" s="10" t="s">
        <v>80</v>
      </c>
      <c r="F931" s="9">
        <v>1</v>
      </c>
      <c r="G931" s="9">
        <v>1.13999631304969</v>
      </c>
      <c r="H931" s="9">
        <v>1.1200549289194099</v>
      </c>
      <c r="I931" s="9">
        <v>1.10149810672538</v>
      </c>
      <c r="J931" s="9">
        <v>1.0948422182986</v>
      </c>
      <c r="K931" s="9">
        <v>1.09278389921453</v>
      </c>
      <c r="L931" s="9">
        <v>1.0912342638472801</v>
      </c>
      <c r="M931" s="9">
        <v>1.09234123438266</v>
      </c>
      <c r="N931" s="9">
        <v>1.09352119751652</v>
      </c>
      <c r="O931" s="9">
        <v>1.0910692526366801</v>
      </c>
      <c r="P931" s="9">
        <v>1.0945325900629499</v>
      </c>
      <c r="Q931" s="9">
        <v>1.0987326579702701</v>
      </c>
      <c r="R931" s="9">
        <v>1.10846256142822</v>
      </c>
      <c r="S931" s="9">
        <v>1.11328888179934</v>
      </c>
      <c r="T931" s="9">
        <v>1.11746040686363</v>
      </c>
      <c r="U931" s="9">
        <v>1.12011764287402</v>
      </c>
      <c r="V931" s="9">
        <v>1.1257126193934801</v>
      </c>
      <c r="W931" s="9">
        <v>1.1307335167499899</v>
      </c>
      <c r="X931" s="9">
        <v>1.1341561189637199</v>
      </c>
      <c r="Y931" s="9">
        <v>1.13588521288959</v>
      </c>
      <c r="Z931" s="9">
        <v>1.13702984772972</v>
      </c>
      <c r="AA931" s="9">
        <v>1.13727485285571</v>
      </c>
      <c r="AB931" s="9">
        <v>1.13267609959504</v>
      </c>
      <c r="AC931" s="9">
        <v>1.1300417368398299</v>
      </c>
      <c r="AD931" s="9">
        <v>1.1310006095290099</v>
      </c>
      <c r="AE931" s="9">
        <v>1.1326919485145399</v>
      </c>
      <c r="AF931" s="9">
        <v>1.1349798803359099</v>
      </c>
      <c r="AG931" s="9">
        <v>1.1353236332713701</v>
      </c>
      <c r="AH931" s="9">
        <v>1.1362778645640199</v>
      </c>
      <c r="AI931" s="9">
        <v>1.1347678143023701</v>
      </c>
      <c r="AJ931" s="9">
        <v>1.1321460017863101</v>
      </c>
      <c r="AK931" s="9">
        <v>1.1291959591871299</v>
      </c>
    </row>
    <row r="932" spans="1:37" s="9" customFormat="1" x14ac:dyDescent="0.3">
      <c r="A932" s="13" t="str">
        <f t="shared" ref="A932:A939" si="16">_xlfn.CONCAT(C932,D932,E932)</f>
        <v>SDGbaseTRA_UrbBAU_v6_3utaxbase</v>
      </c>
      <c r="B932" s="37" t="s">
        <v>220</v>
      </c>
      <c r="C932" s="8" t="s">
        <v>294</v>
      </c>
      <c r="D932" s="8" t="s">
        <v>224</v>
      </c>
      <c r="E932" s="8" t="s">
        <v>218</v>
      </c>
      <c r="F932" s="9">
        <v>58.648751329495703</v>
      </c>
      <c r="G932" s="9">
        <v>55.583243315480502</v>
      </c>
      <c r="H932" s="9">
        <v>57.228719535001403</v>
      </c>
      <c r="I932" s="9">
        <v>57.737529622156202</v>
      </c>
      <c r="J932" s="9">
        <v>54.730594620930198</v>
      </c>
      <c r="K932" s="9">
        <v>55.8163332367537</v>
      </c>
      <c r="L932" s="9">
        <v>57.0733539880639</v>
      </c>
      <c r="M932" s="9">
        <v>58.157646637964497</v>
      </c>
      <c r="N932" s="9">
        <v>58.227154489839897</v>
      </c>
      <c r="O932" s="9">
        <v>58.301295432369102</v>
      </c>
      <c r="P932" s="9">
        <v>59.051062940255498</v>
      </c>
      <c r="Q932" s="9">
        <v>59.767284189254902</v>
      </c>
      <c r="R932" s="9">
        <v>62.276422839066598</v>
      </c>
      <c r="S932" s="9">
        <v>64.593088230372501</v>
      </c>
      <c r="T932" s="9">
        <v>66.278000478893105</v>
      </c>
      <c r="U932" s="9">
        <v>68.217249932555603</v>
      </c>
      <c r="V932" s="9">
        <v>70.214452747293194</v>
      </c>
      <c r="W932" s="9">
        <v>72.284883942377704</v>
      </c>
      <c r="X932" s="9">
        <v>74.466093901587996</v>
      </c>
      <c r="Y932" s="9">
        <v>75.529445552356805</v>
      </c>
      <c r="Z932" s="9">
        <v>77.533100864522595</v>
      </c>
      <c r="AA932" s="9">
        <v>79.509425814481901</v>
      </c>
      <c r="AB932" s="9">
        <v>81.143587735634298</v>
      </c>
      <c r="AC932" s="9">
        <v>82.611812195362603</v>
      </c>
      <c r="AD932" s="9">
        <v>84.480512700143805</v>
      </c>
      <c r="AE932" s="9">
        <v>86.363631832764895</v>
      </c>
      <c r="AF932" s="9">
        <v>88.246937985737802</v>
      </c>
      <c r="AG932" s="9">
        <v>89.669875239724703</v>
      </c>
      <c r="AH932" s="9">
        <v>93.374071132691796</v>
      </c>
      <c r="AI932" s="9">
        <v>95.460871453402305</v>
      </c>
      <c r="AJ932" s="9">
        <v>99.2282661656496</v>
      </c>
      <c r="AK932" s="9">
        <v>102.160972451861</v>
      </c>
    </row>
    <row r="933" spans="1:37" s="9" customFormat="1" x14ac:dyDescent="0.3">
      <c r="A933" s="13" t="str">
        <f t="shared" si="16"/>
        <v>SDGbaseTRA_UrbBAU_v6_3imptaxbase</v>
      </c>
      <c r="B933" s="37" t="s">
        <v>220</v>
      </c>
      <c r="C933" s="8" t="s">
        <v>294</v>
      </c>
      <c r="D933" s="8" t="s">
        <v>219</v>
      </c>
      <c r="E933" s="8" t="s">
        <v>218</v>
      </c>
      <c r="F933" s="9">
        <v>53.826071644541003</v>
      </c>
      <c r="G933" s="9">
        <v>51.0837549263521</v>
      </c>
      <c r="H933" s="9">
        <v>53.156780295626199</v>
      </c>
      <c r="I933" s="9">
        <v>54.110737036554603</v>
      </c>
      <c r="J933" s="9">
        <v>55.322227706856701</v>
      </c>
      <c r="K933" s="9">
        <v>56.6309715253104</v>
      </c>
      <c r="L933" s="9">
        <v>58.133399779236903</v>
      </c>
      <c r="M933" s="9">
        <v>59.841306642595796</v>
      </c>
      <c r="N933" s="9">
        <v>61.623871108288597</v>
      </c>
      <c r="O933" s="9">
        <v>65.012053204895693</v>
      </c>
      <c r="P933" s="9">
        <v>67.281471280022799</v>
      </c>
      <c r="Q933" s="9">
        <v>69.193347873455807</v>
      </c>
      <c r="R933" s="9">
        <v>71.409764118875998</v>
      </c>
      <c r="S933" s="9">
        <v>73.7479694287412</v>
      </c>
      <c r="T933" s="9">
        <v>76.273440387078395</v>
      </c>
      <c r="U933" s="9">
        <v>79.106718970756901</v>
      </c>
      <c r="V933" s="9">
        <v>81.811579595266494</v>
      </c>
      <c r="W933" s="9">
        <v>84.740197044649193</v>
      </c>
      <c r="X933" s="9">
        <v>87.904235435254606</v>
      </c>
      <c r="Y933" s="9">
        <v>90.533077519673199</v>
      </c>
      <c r="Z933" s="9">
        <v>93.074465915797106</v>
      </c>
      <c r="AA933" s="9">
        <v>95.7547432478964</v>
      </c>
      <c r="AB933" s="9">
        <v>98.964896189075205</v>
      </c>
      <c r="AC933" s="9">
        <v>101.798651585451</v>
      </c>
      <c r="AD933" s="9">
        <v>104.698569125303</v>
      </c>
      <c r="AE933" s="9">
        <v>107.710218744415</v>
      </c>
      <c r="AF933" s="9">
        <v>110.918862297234</v>
      </c>
      <c r="AG933" s="9">
        <v>114.114662259116</v>
      </c>
      <c r="AH933" s="9">
        <v>114.045386901735</v>
      </c>
      <c r="AI933" s="9">
        <v>113.199529405151</v>
      </c>
      <c r="AJ933" s="9">
        <v>112.551238608079</v>
      </c>
      <c r="AK933" s="9">
        <v>111.780549930394</v>
      </c>
    </row>
    <row r="934" spans="1:37" s="9" customFormat="1" x14ac:dyDescent="0.3">
      <c r="A934" s="13" t="str">
        <f t="shared" si="16"/>
        <v>SDGbaseTRA_UrbBAU_v6_3vataxbase</v>
      </c>
      <c r="B934" s="37" t="s">
        <v>220</v>
      </c>
      <c r="C934" s="8" t="s">
        <v>294</v>
      </c>
      <c r="D934" s="8" t="s">
        <v>225</v>
      </c>
      <c r="E934" s="8" t="s">
        <v>218</v>
      </c>
      <c r="F934" s="141">
        <v>2.2587798931727801E-11</v>
      </c>
      <c r="G934" s="141">
        <v>5.1841197749358903E-11</v>
      </c>
      <c r="H934" s="141">
        <v>9.4627203032227805E-11</v>
      </c>
      <c r="I934" s="141">
        <v>6.59383661789378E-12</v>
      </c>
      <c r="J934" s="141">
        <v>2.8313707943801999E-10</v>
      </c>
      <c r="K934" s="141">
        <v>3.1263884472710099E-12</v>
      </c>
      <c r="L934" s="141">
        <v>-3.6379793386257203E-12</v>
      </c>
      <c r="M934" s="141">
        <v>-1.3073986597100899E-12</v>
      </c>
      <c r="N934" s="141">
        <v>-3.9790393538021001E-12</v>
      </c>
      <c r="O934" s="141">
        <v>6.8212103397637005E-13</v>
      </c>
      <c r="P934" s="141">
        <v>-5.9117156635486204E-12</v>
      </c>
      <c r="Q934" s="141">
        <v>-3.75166564507268E-12</v>
      </c>
      <c r="R934" s="141">
        <v>1.2960299776744899E-11</v>
      </c>
      <c r="S934" s="141">
        <v>3.5242920252913902E-12</v>
      </c>
      <c r="T934" s="141">
        <v>-1.53477233618645E-12</v>
      </c>
      <c r="U934" s="141">
        <v>4.5474736047551003E-13</v>
      </c>
      <c r="V934" s="141">
        <v>1.1510792318922899E-12</v>
      </c>
      <c r="W934" s="141">
        <v>-1.1368683833338001E-12</v>
      </c>
      <c r="X934" s="141">
        <v>1.59161572891291E-12</v>
      </c>
      <c r="Y934" s="141">
        <v>9.0949470233870201E-13</v>
      </c>
      <c r="Z934" s="141">
        <v>4.2031330684102098E-12</v>
      </c>
      <c r="AA934" s="141">
        <v>-1.6369529338246001E-11</v>
      </c>
      <c r="AB934" s="141">
        <v>6.3664661352481799E-12</v>
      </c>
      <c r="AC934" s="141">
        <v>2.9558579908960998E-12</v>
      </c>
      <c r="AD934" s="141">
        <v>1.36424213237715E-12</v>
      </c>
      <c r="AE934" s="141">
        <v>-4.77484769022303E-12</v>
      </c>
      <c r="AF934" s="141">
        <v>-2.9558582700881099E-12</v>
      </c>
      <c r="AG934" s="141">
        <v>2.2737352407517301E-13</v>
      </c>
      <c r="AH934" s="141">
        <v>-2.38742529799633E-12</v>
      </c>
      <c r="AI934" s="141">
        <v>2.3646862235842801E-11</v>
      </c>
      <c r="AJ934" s="141">
        <v>-8.4128259915041696E-12</v>
      </c>
      <c r="AK934" s="141">
        <v>1.81898940494627E-12</v>
      </c>
    </row>
    <row r="935" spans="1:37" s="9" customFormat="1" x14ac:dyDescent="0.3">
      <c r="A935" s="13" t="str">
        <f t="shared" si="16"/>
        <v>SDGbaseTRA_UrbBAU_v6_3acttaxbase</v>
      </c>
      <c r="B935" s="37" t="s">
        <v>220</v>
      </c>
      <c r="C935" s="8" t="s">
        <v>294</v>
      </c>
      <c r="D935" s="8" t="s">
        <v>217</v>
      </c>
      <c r="E935" s="8" t="s">
        <v>218</v>
      </c>
      <c r="F935" s="9">
        <v>94.683488898731298</v>
      </c>
      <c r="G935" s="9">
        <v>83.997983384561707</v>
      </c>
      <c r="H935" s="9">
        <v>84.410977747354593</v>
      </c>
      <c r="I935" s="9">
        <v>86.463566604139999</v>
      </c>
      <c r="J935" s="9">
        <v>88.069009150166494</v>
      </c>
      <c r="K935" s="9">
        <v>89.753226232979699</v>
      </c>
      <c r="L935" s="9">
        <v>91.808708452082897</v>
      </c>
      <c r="M935" s="9">
        <v>94.089472503171606</v>
      </c>
      <c r="N935" s="9">
        <v>96.894293856627797</v>
      </c>
      <c r="O935" s="9">
        <v>99.005374126590795</v>
      </c>
      <c r="P935" s="9">
        <v>102.370692865376</v>
      </c>
      <c r="Q935" s="9">
        <v>106.028929616452</v>
      </c>
      <c r="R935" s="9">
        <v>109.618949095434</v>
      </c>
      <c r="S935" s="9">
        <v>113.48580956417101</v>
      </c>
      <c r="T935" s="9">
        <v>117.571735027626</v>
      </c>
      <c r="U935" s="9">
        <v>122.244264170112</v>
      </c>
      <c r="V935" s="9">
        <v>126.900455843309</v>
      </c>
      <c r="W935" s="9">
        <v>131.590639036353</v>
      </c>
      <c r="X935" s="9">
        <v>136.420449525359</v>
      </c>
      <c r="Y935" s="9">
        <v>141.437014987201</v>
      </c>
      <c r="Z935" s="9">
        <v>146.58722911241699</v>
      </c>
      <c r="AA935" s="9">
        <v>151.63686294673499</v>
      </c>
      <c r="AB935" s="9">
        <v>156.71693620113601</v>
      </c>
      <c r="AC935" s="9">
        <v>161.77836966793001</v>
      </c>
      <c r="AD935" s="9">
        <v>166.97402267429001</v>
      </c>
      <c r="AE935" s="9">
        <v>172.39002627334401</v>
      </c>
      <c r="AF935" s="9">
        <v>177.931297914721</v>
      </c>
      <c r="AG935" s="9">
        <v>183.26817985168799</v>
      </c>
      <c r="AH935" s="9">
        <v>183.99337516135401</v>
      </c>
      <c r="AI935" s="9">
        <v>184.41347999380201</v>
      </c>
      <c r="AJ935" s="9">
        <v>184.521506241548</v>
      </c>
      <c r="AK935" s="9">
        <v>184.357966403858</v>
      </c>
    </row>
    <row r="936" spans="1:37" s="9" customFormat="1" x14ac:dyDescent="0.3">
      <c r="A936" s="13" t="str">
        <f t="shared" si="16"/>
        <v>SDGbaseTRA_UrbBAU_v6_3comtaxbase</v>
      </c>
      <c r="B936" s="37" t="s">
        <v>220</v>
      </c>
      <c r="C936" s="8" t="s">
        <v>294</v>
      </c>
      <c r="D936" s="8" t="s">
        <v>226</v>
      </c>
      <c r="E936" s="8" t="s">
        <v>218</v>
      </c>
      <c r="F936" s="9">
        <v>497.90817031404998</v>
      </c>
      <c r="G936" s="9">
        <v>448.29761945596999</v>
      </c>
      <c r="H936" s="9">
        <v>447.50594913257697</v>
      </c>
      <c r="I936" s="9">
        <v>454.52655789596901</v>
      </c>
      <c r="J936" s="9">
        <v>463.07873574897002</v>
      </c>
      <c r="K936" s="9">
        <v>471.38299308464599</v>
      </c>
      <c r="L936" s="9">
        <v>481.76334296573702</v>
      </c>
      <c r="M936" s="9">
        <v>493.23974966913403</v>
      </c>
      <c r="N936" s="9">
        <v>506.81150595219901</v>
      </c>
      <c r="O936" s="9">
        <v>522.41732237567498</v>
      </c>
      <c r="P936" s="9">
        <v>538.73986670301599</v>
      </c>
      <c r="Q936" s="9">
        <v>554.88134960886998</v>
      </c>
      <c r="R936" s="9">
        <v>572.64350481044596</v>
      </c>
      <c r="S936" s="9">
        <v>590.28086050296895</v>
      </c>
      <c r="T936" s="9">
        <v>609.18273104571495</v>
      </c>
      <c r="U936" s="9">
        <v>630.45041492983705</v>
      </c>
      <c r="V936" s="9">
        <v>651.06189162329201</v>
      </c>
      <c r="W936" s="9">
        <v>672.23399450529598</v>
      </c>
      <c r="X936" s="9">
        <v>694.07951064105805</v>
      </c>
      <c r="Y936" s="9">
        <v>715.43790917049103</v>
      </c>
      <c r="Z936" s="9">
        <v>737.46586725218299</v>
      </c>
      <c r="AA936" s="9">
        <v>758.74075603202505</v>
      </c>
      <c r="AB936" s="9">
        <v>782.53867369307204</v>
      </c>
      <c r="AC936" s="9">
        <v>805.04212068046797</v>
      </c>
      <c r="AD936" s="9">
        <v>827.76041682962796</v>
      </c>
      <c r="AE936" s="9">
        <v>851.42235984638705</v>
      </c>
      <c r="AF936" s="9">
        <v>876.02256018672404</v>
      </c>
      <c r="AG936" s="9">
        <v>900.66101517659797</v>
      </c>
      <c r="AH936" s="9">
        <v>902.58724201415203</v>
      </c>
      <c r="AI936" s="9">
        <v>903.46116685565596</v>
      </c>
      <c r="AJ936" s="9">
        <v>903.12431037801196</v>
      </c>
      <c r="AK936" s="9">
        <v>902.11224308029</v>
      </c>
    </row>
    <row r="937" spans="1:37" s="9" customFormat="1" x14ac:dyDescent="0.3">
      <c r="A937" s="13" t="str">
        <f t="shared" si="16"/>
        <v>SDGbaseTRA_UrbBAU_v6_3DIRTAXbase</v>
      </c>
      <c r="B937" s="37" t="s">
        <v>220</v>
      </c>
      <c r="C937" s="8" t="s">
        <v>294</v>
      </c>
      <c r="D937" s="8" t="s">
        <v>227</v>
      </c>
      <c r="E937" s="8" t="s">
        <v>218</v>
      </c>
      <c r="F937" s="9">
        <v>784.14526173304796</v>
      </c>
      <c r="G937" s="9">
        <v>771.78829722593002</v>
      </c>
      <c r="H937" s="9">
        <v>771.36618036704203</v>
      </c>
      <c r="I937" s="9">
        <v>878.95627145467802</v>
      </c>
      <c r="J937" s="9">
        <v>884.12232414556001</v>
      </c>
      <c r="K937" s="9">
        <v>893.57102215016403</v>
      </c>
      <c r="L937" s="9">
        <v>906.82327134072</v>
      </c>
      <c r="M937" s="9">
        <v>921.98577632664797</v>
      </c>
      <c r="N937" s="9">
        <v>938.41887868587105</v>
      </c>
      <c r="O937" s="9">
        <v>958.34026173282905</v>
      </c>
      <c r="P937" s="9">
        <v>979.65001134940803</v>
      </c>
      <c r="Q937" s="9">
        <v>1000.8207898440299</v>
      </c>
      <c r="R937" s="9">
        <v>944.76182712645698</v>
      </c>
      <c r="S937" s="9">
        <v>962.01956827976198</v>
      </c>
      <c r="T937" s="9">
        <v>977.43323459642397</v>
      </c>
      <c r="U937" s="9">
        <v>990.46941566502096</v>
      </c>
      <c r="V937" s="9">
        <v>1007.21534439127</v>
      </c>
      <c r="W937" s="9">
        <v>1022.58050687628</v>
      </c>
      <c r="X937" s="9">
        <v>1037.07631101734</v>
      </c>
      <c r="Y937" s="9">
        <v>1052.09130194268</v>
      </c>
      <c r="Z937" s="9">
        <v>1064.9176422896901</v>
      </c>
      <c r="AA937" s="9">
        <v>1081.3144550055099</v>
      </c>
      <c r="AB937" s="9">
        <v>1087.95684742406</v>
      </c>
      <c r="AC937" s="9">
        <v>1102.4157511414001</v>
      </c>
      <c r="AD937" s="9">
        <v>1121.8236637499299</v>
      </c>
      <c r="AE937" s="9">
        <v>1142.1714439459399</v>
      </c>
      <c r="AF937" s="9">
        <v>1162.9494872432999</v>
      </c>
      <c r="AG937" s="9">
        <v>1182.7047820042301</v>
      </c>
      <c r="AH937" s="9">
        <v>1207.66063626092</v>
      </c>
      <c r="AI937" s="9">
        <v>1232.9640811593399</v>
      </c>
      <c r="AJ937" s="9">
        <v>1266.70134064886</v>
      </c>
      <c r="AK937" s="9">
        <v>1306.0995178319899</v>
      </c>
    </row>
    <row r="938" spans="1:37" s="9" customFormat="1" x14ac:dyDescent="0.3">
      <c r="A938" s="13" t="str">
        <f t="shared" si="16"/>
        <v>SDGbaseTRA_UrbBAU_v6_3FACINCbase</v>
      </c>
      <c r="B938" s="37" t="s">
        <v>220</v>
      </c>
      <c r="C938" s="8" t="s">
        <v>294</v>
      </c>
      <c r="D938" s="8" t="s">
        <v>228</v>
      </c>
      <c r="E938" s="8" t="s">
        <v>218</v>
      </c>
      <c r="F938" s="9">
        <v>108.72526139301399</v>
      </c>
      <c r="G938" s="9">
        <v>98.129396972178498</v>
      </c>
      <c r="H938" s="9">
        <v>101.96872974434601</v>
      </c>
      <c r="I938" s="9">
        <v>104.83433136521499</v>
      </c>
      <c r="J938" s="9">
        <v>107.174062467114</v>
      </c>
      <c r="K938" s="9">
        <v>109.622164230501</v>
      </c>
      <c r="L938" s="9">
        <v>112.224617127827</v>
      </c>
      <c r="M938" s="9">
        <v>114.939510997409</v>
      </c>
      <c r="N938" s="9">
        <v>118.188897372615</v>
      </c>
      <c r="O938" s="9">
        <v>122.583089970193</v>
      </c>
      <c r="P938" s="9">
        <v>126.62118463735</v>
      </c>
      <c r="Q938" s="9">
        <v>130.528069953021</v>
      </c>
      <c r="R938" s="9">
        <v>134.903721312155</v>
      </c>
      <c r="S938" s="9">
        <v>139.454072890942</v>
      </c>
      <c r="T938" s="9">
        <v>144.20863030309101</v>
      </c>
      <c r="U938" s="9">
        <v>149.651404644444</v>
      </c>
      <c r="V938" s="9">
        <v>155.05427130913</v>
      </c>
      <c r="W938" s="9">
        <v>160.46911379698199</v>
      </c>
      <c r="X938" s="9">
        <v>165.81785499142001</v>
      </c>
      <c r="Y938" s="9">
        <v>171.19184183115399</v>
      </c>
      <c r="Z938" s="9">
        <v>177.22570871677101</v>
      </c>
      <c r="AA938" s="9">
        <v>182.798806494182</v>
      </c>
      <c r="AB938" s="9">
        <v>190.06606543023301</v>
      </c>
      <c r="AC938" s="9">
        <v>196.51759508913199</v>
      </c>
      <c r="AD938" s="9">
        <v>202.36468155800699</v>
      </c>
      <c r="AE938" s="9">
        <v>208.31233419347899</v>
      </c>
      <c r="AF938" s="9">
        <v>214.35137626407001</v>
      </c>
      <c r="AG938" s="9">
        <v>219.223214760697</v>
      </c>
      <c r="AH938" s="9">
        <v>221.86979464856699</v>
      </c>
      <c r="AI938" s="9">
        <v>222.89194411450299</v>
      </c>
      <c r="AJ938" s="9">
        <v>222.84997397353499</v>
      </c>
      <c r="AK938" s="9">
        <v>222.15548721678201</v>
      </c>
    </row>
    <row r="939" spans="1:37" s="9" customFormat="1" x14ac:dyDescent="0.3">
      <c r="A939" s="13" t="str">
        <f t="shared" si="16"/>
        <v>SDGbaseTRA_UrbBAU_v6_3TRNSFRbase</v>
      </c>
      <c r="B939" s="37" t="s">
        <v>220</v>
      </c>
      <c r="C939" s="8" t="s">
        <v>294</v>
      </c>
      <c r="D939" s="8" t="s">
        <v>229</v>
      </c>
      <c r="E939" s="8" t="s">
        <v>218</v>
      </c>
      <c r="F939" s="9">
        <v>-48.3117601953644</v>
      </c>
      <c r="G939" s="9">
        <v>-49.500066358220302</v>
      </c>
      <c r="H939" s="9">
        <v>-50.154768579724703</v>
      </c>
      <c r="I939" s="9">
        <v>-50.010571043075501</v>
      </c>
      <c r="J939" s="9">
        <v>-50.070490992513101</v>
      </c>
      <c r="K939" s="9">
        <v>-50.190484732767601</v>
      </c>
      <c r="L939" s="9">
        <v>-50.348336600084302</v>
      </c>
      <c r="M939" s="9">
        <v>-50.633658781582099</v>
      </c>
      <c r="N939" s="9">
        <v>-50.882431759999299</v>
      </c>
      <c r="O939" s="9">
        <v>-52.614649148240403</v>
      </c>
      <c r="P939" s="9">
        <v>-53.057671816608902</v>
      </c>
      <c r="Q939" s="9">
        <v>-53.159413134624998</v>
      </c>
      <c r="R939" s="9">
        <v>-53.104203512673102</v>
      </c>
      <c r="S939" s="9">
        <v>-53.171905339502501</v>
      </c>
      <c r="T939" s="9">
        <v>-53.278973052157802</v>
      </c>
      <c r="U939" s="9">
        <v>-53.391578062644598</v>
      </c>
      <c r="V939" s="9">
        <v>-53.4061458227754</v>
      </c>
      <c r="W939" s="9">
        <v>-53.4948174278571</v>
      </c>
      <c r="X939" s="9">
        <v>-53.656034772752001</v>
      </c>
      <c r="Y939" s="9">
        <v>-53.638900867825399</v>
      </c>
      <c r="Z939" s="9">
        <v>-53.544821051513999</v>
      </c>
      <c r="AA939" s="9">
        <v>-53.587896492677203</v>
      </c>
      <c r="AB939" s="9">
        <v>-53.9488980547126</v>
      </c>
      <c r="AC939" s="9">
        <v>-54.119523497255898</v>
      </c>
      <c r="AD939" s="9">
        <v>-54.173318658521303</v>
      </c>
      <c r="AE939" s="9">
        <v>-54.161240902643598</v>
      </c>
      <c r="AF939" s="9">
        <v>-54.142143102460402</v>
      </c>
      <c r="AG939" s="9">
        <v>-54.081349475285101</v>
      </c>
      <c r="AH939" s="9">
        <v>-53.902215739471103</v>
      </c>
      <c r="AI939" s="9">
        <v>-53.414764435431501</v>
      </c>
      <c r="AJ939" s="9">
        <v>-53.054710418410998</v>
      </c>
      <c r="AK939" s="9">
        <v>-52.711658031336597</v>
      </c>
    </row>
    <row r="940" spans="1:37" s="13" customFormat="1" x14ac:dyDescent="0.3">
      <c r="A940" s="13" t="str">
        <f t="shared" ref="A940:A941" si="17">_xlfn.CONCAT(C940,D940,E940)</f>
        <v>SDGbaseTRA_UrbBAU_v6_3EXRXbase</v>
      </c>
      <c r="B940" s="37" t="s">
        <v>220</v>
      </c>
      <c r="C940" s="8" t="s">
        <v>294</v>
      </c>
      <c r="D940" s="38" t="s">
        <v>248</v>
      </c>
      <c r="E940" s="38" t="s">
        <v>218</v>
      </c>
      <c r="F940" s="13">
        <v>0.99999999999994504</v>
      </c>
      <c r="G940" s="13">
        <v>1.02459662322482</v>
      </c>
      <c r="H940" s="13">
        <v>1.0381482350654301</v>
      </c>
      <c r="I940" s="13">
        <v>1.0351635055489301</v>
      </c>
      <c r="J940" s="13">
        <v>1.03640378222681</v>
      </c>
      <c r="K940" s="13">
        <v>1.03888751992896</v>
      </c>
      <c r="L940" s="13">
        <v>1.04215487898768</v>
      </c>
      <c r="M940" s="13">
        <v>1.0480607325592299</v>
      </c>
      <c r="N940" s="13">
        <v>1.05321005805288</v>
      </c>
      <c r="O940" s="13">
        <v>1.08906504204096</v>
      </c>
      <c r="P940" s="13">
        <v>1.09823512126344</v>
      </c>
      <c r="Q940" s="13">
        <v>1.10034105401365</v>
      </c>
      <c r="R940" s="13">
        <v>1.09919827590479</v>
      </c>
      <c r="S940" s="13">
        <v>1.1005996288374</v>
      </c>
      <c r="T940" s="13">
        <v>1.1028158120653</v>
      </c>
      <c r="U940" s="13">
        <v>1.1051466112336901</v>
      </c>
      <c r="V940" s="13">
        <v>1.1054481477554801</v>
      </c>
      <c r="W940" s="13">
        <v>1.1072835519039299</v>
      </c>
      <c r="X940" s="13">
        <v>1.1106205726260701</v>
      </c>
      <c r="Y940" s="13">
        <v>1.1102659197453399</v>
      </c>
      <c r="Z940" s="13">
        <v>1.10831857160627</v>
      </c>
      <c r="AA940" s="13">
        <v>1.10921018559403</v>
      </c>
      <c r="AB940" s="13">
        <v>1.1166825186362399</v>
      </c>
      <c r="AC940" s="13">
        <v>1.12021427657372</v>
      </c>
      <c r="AD940" s="13">
        <v>1.1213277769108601</v>
      </c>
      <c r="AE940" s="13">
        <v>1.1210777807229899</v>
      </c>
      <c r="AF940" s="13">
        <v>1.12068247738265</v>
      </c>
      <c r="AG940" s="13">
        <v>1.1194241165419501</v>
      </c>
      <c r="AH940" s="13">
        <v>1.1157162463445101</v>
      </c>
      <c r="AI940" s="13">
        <v>1.1056265435046999</v>
      </c>
      <c r="AJ940" s="13">
        <v>1.0981738235962399</v>
      </c>
      <c r="AK940" s="13">
        <v>1.09107301862273</v>
      </c>
    </row>
    <row r="941" spans="1:37" s="88" customFormat="1" x14ac:dyDescent="0.3">
      <c r="A941" s="13" t="str">
        <f t="shared" si="17"/>
        <v>SDGbaseTRA_UrbBAU_v6_3GDP_RUNbase</v>
      </c>
      <c r="B941" s="37" t="s">
        <v>220</v>
      </c>
      <c r="C941" s="8" t="s">
        <v>294</v>
      </c>
      <c r="D941" s="130" t="s">
        <v>265</v>
      </c>
      <c r="E941" s="38" t="s">
        <v>218</v>
      </c>
      <c r="F941" s="13">
        <v>4436.7667702664303</v>
      </c>
      <c r="G941" s="13">
        <v>4128.5306735708</v>
      </c>
      <c r="H941" s="13">
        <v>4254.5632323938298</v>
      </c>
      <c r="I941" s="13">
        <v>4354.9531330530399</v>
      </c>
      <c r="J941" s="13">
        <v>4430.1202504271496</v>
      </c>
      <c r="K941" s="13">
        <v>4512.8954753490998</v>
      </c>
      <c r="L941" s="13">
        <v>4607.4555296934504</v>
      </c>
      <c r="M941" s="13">
        <v>4707.2253503277898</v>
      </c>
      <c r="N941" s="13">
        <v>4818.0339611848003</v>
      </c>
      <c r="O941" s="13">
        <v>4936.4202574159399</v>
      </c>
      <c r="P941" s="13">
        <v>5061.0004416822003</v>
      </c>
      <c r="Q941" s="13">
        <v>5185.6541985068998</v>
      </c>
      <c r="R941" s="13">
        <v>5333.8369081846704</v>
      </c>
      <c r="S941" s="13">
        <v>5481.2944283739498</v>
      </c>
      <c r="T941" s="13">
        <v>5636.0825303492602</v>
      </c>
      <c r="U941" s="13">
        <v>5811.3436301931797</v>
      </c>
      <c r="V941" s="13">
        <v>5978.3755757570598</v>
      </c>
      <c r="W941" s="13">
        <v>6156.2128907412898</v>
      </c>
      <c r="X941" s="13">
        <v>6352.8747295056501</v>
      </c>
      <c r="Y941" s="13">
        <v>6539.3047164109103</v>
      </c>
      <c r="Z941" s="13">
        <v>6727.0859293131598</v>
      </c>
      <c r="AA941" s="13">
        <v>6919.0883607668602</v>
      </c>
      <c r="AB941" s="13">
        <v>7118.3645870615901</v>
      </c>
      <c r="AC941" s="13">
        <v>7309.9023244272203</v>
      </c>
      <c r="AD941" s="13">
        <v>7506.7593617350203</v>
      </c>
      <c r="AE941" s="13">
        <v>7711.3293314435396</v>
      </c>
      <c r="AF941" s="13">
        <v>7923.69737633776</v>
      </c>
      <c r="AG941" s="13">
        <v>8136.64909786714</v>
      </c>
      <c r="AH941" s="13">
        <v>8183.42890411604</v>
      </c>
      <c r="AI941" s="13">
        <v>8210.6767136047602</v>
      </c>
      <c r="AJ941" s="13">
        <v>8238.7495899919504</v>
      </c>
      <c r="AK941" s="13">
        <v>8258.6862407914305</v>
      </c>
    </row>
    <row r="942" spans="1:37" s="88" customFormat="1" x14ac:dyDescent="0.3">
      <c r="B942" s="89"/>
      <c r="C942" s="119"/>
      <c r="D942" s="91"/>
      <c r="F942" s="88">
        <v>2019</v>
      </c>
      <c r="G942" s="88">
        <v>2020</v>
      </c>
      <c r="H942" s="88">
        <v>2021</v>
      </c>
      <c r="I942" s="88">
        <v>2022</v>
      </c>
      <c r="J942" s="88">
        <v>2023</v>
      </c>
      <c r="K942" s="88">
        <v>2024</v>
      </c>
      <c r="L942" s="88">
        <v>2025</v>
      </c>
      <c r="M942" s="88">
        <v>2026</v>
      </c>
      <c r="N942" s="88">
        <v>2027</v>
      </c>
      <c r="O942" s="88">
        <v>2028</v>
      </c>
      <c r="P942" s="88">
        <v>2029</v>
      </c>
      <c r="Q942" s="88">
        <v>2030</v>
      </c>
      <c r="R942" s="88">
        <v>2031</v>
      </c>
      <c r="S942" s="88">
        <v>2032</v>
      </c>
      <c r="T942" s="88">
        <v>2033</v>
      </c>
      <c r="U942" s="88">
        <v>2034</v>
      </c>
      <c r="V942" s="88">
        <v>2035</v>
      </c>
      <c r="W942" s="88">
        <v>2036</v>
      </c>
      <c r="X942" s="88">
        <v>2037</v>
      </c>
      <c r="Y942" s="88">
        <v>2038</v>
      </c>
      <c r="Z942" s="88">
        <v>2039</v>
      </c>
      <c r="AA942" s="88">
        <v>2040</v>
      </c>
      <c r="AB942" s="88">
        <v>2041</v>
      </c>
      <c r="AC942" s="88">
        <v>2042</v>
      </c>
      <c r="AD942" s="88">
        <v>2043</v>
      </c>
      <c r="AE942" s="88">
        <v>2044</v>
      </c>
      <c r="AF942" s="88">
        <v>2045</v>
      </c>
      <c r="AG942" s="88">
        <v>2046</v>
      </c>
      <c r="AH942" s="88">
        <v>2047</v>
      </c>
      <c r="AI942" s="88">
        <v>2048</v>
      </c>
      <c r="AJ942" s="88">
        <v>2049</v>
      </c>
      <c r="AK942" s="88">
        <v>2050</v>
      </c>
    </row>
    <row r="943" spans="1:37" s="88" customFormat="1" x14ac:dyDescent="0.3">
      <c r="A943" s="117" t="str">
        <f t="shared" ref="A943" si="18">_xlfn.CONCAT(C943,D943,E943)</f>
        <v>SDGbaseTRA_UrbIRT_v6_3PalmaRatiototal</v>
      </c>
      <c r="B943" s="118" t="s">
        <v>220</v>
      </c>
      <c r="C943" s="119" t="s">
        <v>295</v>
      </c>
      <c r="D943" s="91" t="s">
        <v>0</v>
      </c>
      <c r="E943" s="88" t="s">
        <v>1</v>
      </c>
      <c r="F943" s="88">
        <v>3.6916692176509098</v>
      </c>
      <c r="G943" s="88">
        <v>3.4837326600739802</v>
      </c>
      <c r="H943" s="88">
        <v>3.7031047220524198</v>
      </c>
      <c r="I943" s="88">
        <v>3.6600450616001101</v>
      </c>
      <c r="J943" s="88">
        <v>3.6505375186814799</v>
      </c>
      <c r="K943" s="88">
        <v>3.65513534250297</v>
      </c>
      <c r="L943" s="88">
        <v>3.6565219256455199</v>
      </c>
      <c r="M943" s="88">
        <v>3.65412640129823</v>
      </c>
      <c r="N943" s="88">
        <v>3.6561540581137599</v>
      </c>
      <c r="O943" s="88">
        <v>3.6536796320348501</v>
      </c>
      <c r="P943" s="88">
        <v>3.6530820501741998</v>
      </c>
      <c r="Q943" s="88">
        <v>3.64895735462723</v>
      </c>
      <c r="R943" s="88">
        <v>3.6771555312027302</v>
      </c>
      <c r="S943" s="88">
        <v>3.6641237218209999</v>
      </c>
      <c r="T943" s="88">
        <v>3.65262401348377</v>
      </c>
      <c r="U943" s="88">
        <v>3.64726653183246</v>
      </c>
      <c r="V943" s="88">
        <v>3.62959562043241</v>
      </c>
      <c r="W943" s="88">
        <v>3.6165022974997201</v>
      </c>
      <c r="X943" s="88">
        <v>3.60286947735504</v>
      </c>
      <c r="Y943" s="88">
        <v>3.5823886851966802</v>
      </c>
      <c r="Z943" s="88">
        <v>3.5720856794395801</v>
      </c>
      <c r="AA943" s="88">
        <v>3.5552790649936599</v>
      </c>
      <c r="AB943" s="88">
        <v>3.5463146476205698</v>
      </c>
      <c r="AC943" s="88">
        <v>3.52028071973045</v>
      </c>
      <c r="AD943" s="88">
        <v>3.4986561944997701</v>
      </c>
      <c r="AE943" s="88">
        <v>3.47881666640775</v>
      </c>
      <c r="AF943" s="88">
        <v>3.46059085883486</v>
      </c>
      <c r="AG943" s="88">
        <v>3.4353148112159499</v>
      </c>
      <c r="AH943" s="88">
        <v>3.3582566131640301</v>
      </c>
      <c r="AI943" s="88">
        <v>3.32670372125515</v>
      </c>
      <c r="AJ943" s="88">
        <v>3.3029500065445401</v>
      </c>
      <c r="AK943" s="88">
        <v>3.2770924253061602</v>
      </c>
    </row>
    <row r="944" spans="1:37" s="88" customFormat="1" x14ac:dyDescent="0.3">
      <c r="A944" s="117" t="str">
        <f t="shared" ref="A944:A1007" si="19">_xlfn.CONCAT(C944,D944,E944)</f>
        <v>SDGbaseTRA_UrbIRT_v6_320-20Ratiototal</v>
      </c>
      <c r="B944" s="118" t="s">
        <v>220</v>
      </c>
      <c r="C944" s="119" t="s">
        <v>295</v>
      </c>
      <c r="D944" s="91" t="s">
        <v>2</v>
      </c>
      <c r="E944" s="88" t="s">
        <v>1</v>
      </c>
      <c r="F944" s="88">
        <v>13.172548992504</v>
      </c>
      <c r="G944" s="88">
        <v>12.4160744898762</v>
      </c>
      <c r="H944" s="88">
        <v>13.237572350066101</v>
      </c>
      <c r="I944" s="88">
        <v>13.0825706510161</v>
      </c>
      <c r="J944" s="88">
        <v>13.0402139452281</v>
      </c>
      <c r="K944" s="88">
        <v>13.0547564144278</v>
      </c>
      <c r="L944" s="88">
        <v>13.059104692063</v>
      </c>
      <c r="M944" s="88">
        <v>13.0504601224346</v>
      </c>
      <c r="N944" s="88">
        <v>13.057963717679099</v>
      </c>
      <c r="O944" s="88">
        <v>13.0463072195845</v>
      </c>
      <c r="P944" s="88">
        <v>13.0428977331689</v>
      </c>
      <c r="Q944" s="88">
        <v>13.025206987257</v>
      </c>
      <c r="R944" s="88">
        <v>13.116943079575201</v>
      </c>
      <c r="S944" s="88">
        <v>13.0674823143881</v>
      </c>
      <c r="T944" s="88">
        <v>13.023495474830099</v>
      </c>
      <c r="U944" s="88">
        <v>13.003186192292</v>
      </c>
      <c r="V944" s="88">
        <v>12.938003062330001</v>
      </c>
      <c r="W944" s="88">
        <v>12.888457486396099</v>
      </c>
      <c r="X944" s="88">
        <v>12.833810652103701</v>
      </c>
      <c r="Y944" s="88">
        <v>12.753223972554199</v>
      </c>
      <c r="Z944" s="88">
        <v>12.7096352621636</v>
      </c>
      <c r="AA944" s="88">
        <v>12.642676119693</v>
      </c>
      <c r="AB944" s="88">
        <v>12.603086661679299</v>
      </c>
      <c r="AC944" s="88">
        <v>12.5039288832936</v>
      </c>
      <c r="AD944" s="88">
        <v>12.4247213936878</v>
      </c>
      <c r="AE944" s="88">
        <v>12.3529067823189</v>
      </c>
      <c r="AF944" s="88">
        <v>12.2859019728522</v>
      </c>
      <c r="AG944" s="88">
        <v>12.190055768054499</v>
      </c>
      <c r="AH944" s="88">
        <v>11.8936268160476</v>
      </c>
      <c r="AI944" s="88">
        <v>11.770101425772101</v>
      </c>
      <c r="AJ944" s="88">
        <v>11.6788357065998</v>
      </c>
      <c r="AK944" s="88">
        <v>11.5809614105048</v>
      </c>
    </row>
    <row r="945" spans="1:37" s="88" customFormat="1" x14ac:dyDescent="0.3">
      <c r="A945" s="117" t="str">
        <f t="shared" si="19"/>
        <v>SDGbaseTRA_UrbIRT_v6_3C_GVAaawhe</v>
      </c>
      <c r="B945" s="118" t="s">
        <v>220</v>
      </c>
      <c r="C945" s="119" t="s">
        <v>295</v>
      </c>
      <c r="D945" s="91" t="s">
        <v>3</v>
      </c>
      <c r="E945" s="88" t="s">
        <v>4</v>
      </c>
      <c r="F945" s="88">
        <v>2.6605426949915998</v>
      </c>
      <c r="G945" s="88">
        <v>2.48687363742332</v>
      </c>
      <c r="H945" s="88">
        <v>2.5562861744059502</v>
      </c>
      <c r="I945" s="88">
        <v>2.6230073540005501</v>
      </c>
      <c r="J945" s="88">
        <v>2.73778633581292</v>
      </c>
      <c r="K945" s="88">
        <v>2.7929066361507302</v>
      </c>
      <c r="L945" s="88">
        <v>2.8501544831741001</v>
      </c>
      <c r="M945" s="88">
        <v>2.8785155582766899</v>
      </c>
      <c r="N945" s="88">
        <v>2.91362304904818</v>
      </c>
      <c r="O945" s="88">
        <v>3.07940956395599</v>
      </c>
      <c r="P945" s="88">
        <v>3.1239491393763199</v>
      </c>
      <c r="Q945" s="88">
        <v>3.1472400636007198</v>
      </c>
      <c r="R945" s="88">
        <v>3.25147464108269</v>
      </c>
      <c r="S945" s="88">
        <v>3.3016947352222901</v>
      </c>
      <c r="T945" s="88">
        <v>3.35152536906328</v>
      </c>
      <c r="U945" s="88">
        <v>3.4111772299826102</v>
      </c>
      <c r="V945" s="88">
        <v>3.4607326241539802</v>
      </c>
      <c r="W945" s="88">
        <v>3.5064062230730202</v>
      </c>
      <c r="X945" s="88">
        <v>3.5508116113824402</v>
      </c>
      <c r="Y945" s="88">
        <v>3.5907549436198498</v>
      </c>
      <c r="Z945" s="88">
        <v>3.6299873663855999</v>
      </c>
      <c r="AA945" s="88">
        <v>3.6737583849686302</v>
      </c>
      <c r="AB945" s="88">
        <v>3.76605747282535</v>
      </c>
      <c r="AC945" s="88">
        <v>3.8404308095255799</v>
      </c>
      <c r="AD945" s="88">
        <v>3.9271309243799699</v>
      </c>
      <c r="AE945" s="88">
        <v>4.0183326233430599</v>
      </c>
      <c r="AF945" s="88">
        <v>4.0954383394405696</v>
      </c>
      <c r="AG945" s="88">
        <v>4.1254795999919001</v>
      </c>
      <c r="AH945" s="88">
        <v>4.0551838736106696</v>
      </c>
      <c r="AI945" s="88">
        <v>3.98531508320999</v>
      </c>
      <c r="AJ945" s="88">
        <v>3.9405731159538502</v>
      </c>
      <c r="AK945" s="88">
        <v>3.8860719897330198</v>
      </c>
    </row>
    <row r="946" spans="1:37" s="88" customFormat="1" x14ac:dyDescent="0.3">
      <c r="A946" s="117" t="str">
        <f t="shared" si="19"/>
        <v>SDGbaseTRA_UrbIRT_v6_3C_GVAaamai</v>
      </c>
      <c r="B946" s="118" t="s">
        <v>220</v>
      </c>
      <c r="C946" s="119" t="s">
        <v>295</v>
      </c>
      <c r="D946" s="91" t="s">
        <v>3</v>
      </c>
      <c r="E946" s="88" t="s">
        <v>5</v>
      </c>
      <c r="F946" s="88">
        <v>11.925302657025901</v>
      </c>
      <c r="G946" s="88">
        <v>11.250343786546701</v>
      </c>
      <c r="H946" s="88">
        <v>11.725572167940401</v>
      </c>
      <c r="I946" s="88">
        <v>12.1580674803104</v>
      </c>
      <c r="J946" s="88">
        <v>12.8480823729896</v>
      </c>
      <c r="K946" s="88">
        <v>13.137835991001401</v>
      </c>
      <c r="L946" s="88">
        <v>13.443824988608201</v>
      </c>
      <c r="M946" s="88">
        <v>13.591515988728499</v>
      </c>
      <c r="N946" s="88">
        <v>13.8102816457535</v>
      </c>
      <c r="O946" s="88">
        <v>14.9310186357981</v>
      </c>
      <c r="P946" s="88">
        <v>15.181278354425499</v>
      </c>
      <c r="Q946" s="88">
        <v>15.2531115036531</v>
      </c>
      <c r="R946" s="88">
        <v>15.673021094645099</v>
      </c>
      <c r="S946" s="88">
        <v>15.8323171136452</v>
      </c>
      <c r="T946" s="88">
        <v>16.005890254065001</v>
      </c>
      <c r="U946" s="88">
        <v>16.267502589531698</v>
      </c>
      <c r="V946" s="88">
        <v>16.406652129062</v>
      </c>
      <c r="W946" s="88">
        <v>16.515118378756998</v>
      </c>
      <c r="X946" s="88">
        <v>16.658028811644101</v>
      </c>
      <c r="Y946" s="88">
        <v>16.790531147550698</v>
      </c>
      <c r="Z946" s="88">
        <v>16.904220409743701</v>
      </c>
      <c r="AA946" s="88">
        <v>17.0746623327584</v>
      </c>
      <c r="AB946" s="88">
        <v>17.575168653873099</v>
      </c>
      <c r="AC946" s="88">
        <v>17.930700936435301</v>
      </c>
      <c r="AD946" s="88">
        <v>18.308623063783301</v>
      </c>
      <c r="AE946" s="88">
        <v>18.6911970997329</v>
      </c>
      <c r="AF946" s="88">
        <v>18.975142974570701</v>
      </c>
      <c r="AG946" s="88">
        <v>18.859281816772501</v>
      </c>
      <c r="AH946" s="88">
        <v>18.191081915000201</v>
      </c>
      <c r="AI946" s="88">
        <v>17.519474552759601</v>
      </c>
      <c r="AJ946" s="88">
        <v>17.0224586892571</v>
      </c>
      <c r="AK946" s="88">
        <v>16.501965968390699</v>
      </c>
    </row>
    <row r="947" spans="1:37" s="88" customFormat="1" x14ac:dyDescent="0.3">
      <c r="A947" s="117" t="str">
        <f t="shared" si="19"/>
        <v>SDGbaseTRA_UrbIRT_v6_3C_GVAaaoce</v>
      </c>
      <c r="B947" s="118" t="s">
        <v>220</v>
      </c>
      <c r="C947" s="119" t="s">
        <v>295</v>
      </c>
      <c r="D947" s="91" t="s">
        <v>3</v>
      </c>
      <c r="E947" s="88" t="s">
        <v>6</v>
      </c>
      <c r="F947" s="88">
        <v>0.81587985557114195</v>
      </c>
      <c r="G947" s="88">
        <v>0.75417772109146697</v>
      </c>
      <c r="H947" s="88">
        <v>0.79230629413111897</v>
      </c>
      <c r="I947" s="88">
        <v>0.82315037057741403</v>
      </c>
      <c r="J947" s="88">
        <v>0.87423538352855201</v>
      </c>
      <c r="K947" s="88">
        <v>0.90006395183781396</v>
      </c>
      <c r="L947" s="88">
        <v>0.92710623408866999</v>
      </c>
      <c r="M947" s="88">
        <v>0.94416708478340505</v>
      </c>
      <c r="N947" s="88">
        <v>0.96451417588930299</v>
      </c>
      <c r="O947" s="88">
        <v>1.0463110981631101</v>
      </c>
      <c r="P947" s="88">
        <v>1.07341152952664</v>
      </c>
      <c r="Q947" s="88">
        <v>1.0883486509077001</v>
      </c>
      <c r="R947" s="88">
        <v>1.13415819514774</v>
      </c>
      <c r="S947" s="88">
        <v>1.15674585281568</v>
      </c>
      <c r="T947" s="88">
        <v>1.18018030789631</v>
      </c>
      <c r="U947" s="88">
        <v>1.20861040660344</v>
      </c>
      <c r="V947" s="88">
        <v>1.2270870316945199</v>
      </c>
      <c r="W947" s="88">
        <v>1.24561306563189</v>
      </c>
      <c r="X947" s="88">
        <v>1.2682826278143899</v>
      </c>
      <c r="Y947" s="88">
        <v>1.28715376437304</v>
      </c>
      <c r="Z947" s="88">
        <v>1.3059278301527499</v>
      </c>
      <c r="AA947" s="88">
        <v>1.32895384022173</v>
      </c>
      <c r="AB947" s="88">
        <v>1.3807545199007301</v>
      </c>
      <c r="AC947" s="88">
        <v>1.41783500272437</v>
      </c>
      <c r="AD947" s="88">
        <v>1.45389006230628</v>
      </c>
      <c r="AE947" s="88">
        <v>1.4897384182809901</v>
      </c>
      <c r="AF947" s="88">
        <v>1.52103765498192</v>
      </c>
      <c r="AG947" s="88">
        <v>1.53240748725994</v>
      </c>
      <c r="AH947" s="88">
        <v>1.4970431218023399</v>
      </c>
      <c r="AI947" s="88">
        <v>1.4564366712676999</v>
      </c>
      <c r="AJ947" s="88">
        <v>1.4251610417984399</v>
      </c>
      <c r="AK947" s="88">
        <v>1.38956957385723</v>
      </c>
    </row>
    <row r="948" spans="1:37" s="88" customFormat="1" x14ac:dyDescent="0.3">
      <c r="A948" s="117" t="str">
        <f t="shared" si="19"/>
        <v>SDGbaseTRA_UrbIRT_v6_3C_GVAaaveg</v>
      </c>
      <c r="B948" s="118" t="s">
        <v>220</v>
      </c>
      <c r="C948" s="119" t="s">
        <v>295</v>
      </c>
      <c r="D948" s="91" t="s">
        <v>3</v>
      </c>
      <c r="E948" s="88" t="s">
        <v>7</v>
      </c>
      <c r="F948" s="88">
        <v>6.7349634382759103</v>
      </c>
      <c r="G948" s="88">
        <v>6.4555958565659299</v>
      </c>
      <c r="H948" s="88">
        <v>6.4889999794553797</v>
      </c>
      <c r="I948" s="88">
        <v>6.5788689001558103</v>
      </c>
      <c r="J948" s="88">
        <v>6.7329253531862001</v>
      </c>
      <c r="K948" s="88">
        <v>6.8001157530465504</v>
      </c>
      <c r="L948" s="88">
        <v>6.8857751455945504</v>
      </c>
      <c r="M948" s="88">
        <v>6.9393751263928696</v>
      </c>
      <c r="N948" s="88">
        <v>7.0067937034463101</v>
      </c>
      <c r="O948" s="88">
        <v>7.1540872094691599</v>
      </c>
      <c r="P948" s="88">
        <v>7.2313132900540298</v>
      </c>
      <c r="Q948" s="88">
        <v>7.29307182806411</v>
      </c>
      <c r="R948" s="88">
        <v>7.5054166754576004</v>
      </c>
      <c r="S948" s="88">
        <v>7.6235344106558696</v>
      </c>
      <c r="T948" s="88">
        <v>7.7317918798549101</v>
      </c>
      <c r="U948" s="88">
        <v>7.8647538687711602</v>
      </c>
      <c r="V948" s="88">
        <v>7.9919917135279599</v>
      </c>
      <c r="W948" s="88">
        <v>8.0995113886512105</v>
      </c>
      <c r="X948" s="88">
        <v>8.1820591982800206</v>
      </c>
      <c r="Y948" s="88">
        <v>8.2559727632826192</v>
      </c>
      <c r="Z948" s="88">
        <v>8.3358502948512392</v>
      </c>
      <c r="AA948" s="88">
        <v>8.4036684920841598</v>
      </c>
      <c r="AB948" s="88">
        <v>8.5318241873841494</v>
      </c>
      <c r="AC948" s="88">
        <v>8.6707646952973807</v>
      </c>
      <c r="AD948" s="88">
        <v>8.8717480723552509</v>
      </c>
      <c r="AE948" s="88">
        <v>9.0956489922649801</v>
      </c>
      <c r="AF948" s="88">
        <v>9.2712507222718195</v>
      </c>
      <c r="AG948" s="88">
        <v>9.3595050910196491</v>
      </c>
      <c r="AH948" s="88">
        <v>9.1704584140943304</v>
      </c>
      <c r="AI948" s="88">
        <v>9.0218859941561398</v>
      </c>
      <c r="AJ948" s="88">
        <v>8.9435494936147197</v>
      </c>
      <c r="AK948" s="88">
        <v>8.8601849561033195</v>
      </c>
    </row>
    <row r="949" spans="1:37" s="88" customFormat="1" x14ac:dyDescent="0.3">
      <c r="A949" s="117" t="str">
        <f t="shared" si="19"/>
        <v>SDGbaseTRA_UrbIRT_v6_3C_GVAaaofr</v>
      </c>
      <c r="B949" s="118" t="s">
        <v>220</v>
      </c>
      <c r="C949" s="119" t="s">
        <v>295</v>
      </c>
      <c r="D949" s="91" t="s">
        <v>3</v>
      </c>
      <c r="E949" s="88" t="s">
        <v>8</v>
      </c>
      <c r="F949" s="88">
        <v>12.999968868332401</v>
      </c>
      <c r="G949" s="88">
        <v>12.669206141974801</v>
      </c>
      <c r="H949" s="88">
        <v>12.991943479696401</v>
      </c>
      <c r="I949" s="88">
        <v>13.121281197874399</v>
      </c>
      <c r="J949" s="88">
        <v>13.464223734852199</v>
      </c>
      <c r="K949" s="88">
        <v>13.7124003073276</v>
      </c>
      <c r="L949" s="88">
        <v>13.9956910798574</v>
      </c>
      <c r="M949" s="88">
        <v>14.2160638362272</v>
      </c>
      <c r="N949" s="88">
        <v>14.4556096456883</v>
      </c>
      <c r="O949" s="88">
        <v>15.5449055301186</v>
      </c>
      <c r="P949" s="88">
        <v>15.8802461302786</v>
      </c>
      <c r="Q949" s="88">
        <v>16.038762098869199</v>
      </c>
      <c r="R949" s="88">
        <v>16.452701380640399</v>
      </c>
      <c r="S949" s="88">
        <v>16.756086172201702</v>
      </c>
      <c r="T949" s="88">
        <v>17.068366033213</v>
      </c>
      <c r="U949" s="88">
        <v>17.436035836567001</v>
      </c>
      <c r="V949" s="88">
        <v>17.797322785741098</v>
      </c>
      <c r="W949" s="88">
        <v>18.122527847320899</v>
      </c>
      <c r="X949" s="88">
        <v>18.362816419655498</v>
      </c>
      <c r="Y949" s="88">
        <v>18.581535012161201</v>
      </c>
      <c r="Z949" s="88">
        <v>18.7703307281181</v>
      </c>
      <c r="AA949" s="88">
        <v>19.000839692655799</v>
      </c>
      <c r="AB949" s="88">
        <v>19.5493920058226</v>
      </c>
      <c r="AC949" s="88">
        <v>20.0293634429928</v>
      </c>
      <c r="AD949" s="88">
        <v>20.573514214423099</v>
      </c>
      <c r="AE949" s="88">
        <v>21.130905308855201</v>
      </c>
      <c r="AF949" s="88">
        <v>21.561526055968098</v>
      </c>
      <c r="AG949" s="88">
        <v>21.777420414087999</v>
      </c>
      <c r="AH949" s="88">
        <v>21.402633692622501</v>
      </c>
      <c r="AI949" s="88">
        <v>20.862318316781799</v>
      </c>
      <c r="AJ949" s="88">
        <v>20.506988605533699</v>
      </c>
      <c r="AK949" s="88">
        <v>20.1454801330657</v>
      </c>
    </row>
    <row r="950" spans="1:37" s="88" customFormat="1" x14ac:dyDescent="0.3">
      <c r="A950" s="117" t="str">
        <f t="shared" si="19"/>
        <v>SDGbaseTRA_UrbIRT_v6_3C_GVAaagra</v>
      </c>
      <c r="B950" s="118" t="s">
        <v>220</v>
      </c>
      <c r="C950" s="119" t="s">
        <v>295</v>
      </c>
      <c r="D950" s="91" t="s">
        <v>3</v>
      </c>
      <c r="E950" s="88" t="s">
        <v>9</v>
      </c>
      <c r="F950" s="88">
        <v>6.1969723289684602</v>
      </c>
      <c r="G950" s="88">
        <v>6.2019699402898496</v>
      </c>
      <c r="H950" s="88">
        <v>6.4615702234118704</v>
      </c>
      <c r="I950" s="88">
        <v>6.4694038372632399</v>
      </c>
      <c r="J950" s="88">
        <v>6.6157141569153701</v>
      </c>
      <c r="K950" s="88">
        <v>6.7876364901041901</v>
      </c>
      <c r="L950" s="88">
        <v>6.9887893448974099</v>
      </c>
      <c r="M950" s="88">
        <v>7.2046797133370601</v>
      </c>
      <c r="N950" s="88">
        <v>7.4265002136284304</v>
      </c>
      <c r="O950" s="88">
        <v>8.1507154674588698</v>
      </c>
      <c r="P950" s="88">
        <v>8.4561233229917701</v>
      </c>
      <c r="Q950" s="88">
        <v>8.6338693631638606</v>
      </c>
      <c r="R950" s="88">
        <v>8.93711048494586</v>
      </c>
      <c r="S950" s="88">
        <v>9.1858898594131606</v>
      </c>
      <c r="T950" s="88">
        <v>9.4540668770605798</v>
      </c>
      <c r="U950" s="88">
        <v>9.7592512957608708</v>
      </c>
      <c r="V950" s="88">
        <v>10.024514908852</v>
      </c>
      <c r="W950" s="88">
        <v>10.312993291873299</v>
      </c>
      <c r="X950" s="88">
        <v>10.598200639673401</v>
      </c>
      <c r="Y950" s="88">
        <v>10.8170779592987</v>
      </c>
      <c r="Z950" s="88">
        <v>11.0063185264247</v>
      </c>
      <c r="AA950" s="88">
        <v>11.2350722315574</v>
      </c>
      <c r="AB950" s="88">
        <v>11.7349229316899</v>
      </c>
      <c r="AC950" s="88">
        <v>12.1216105515902</v>
      </c>
      <c r="AD950" s="88">
        <v>12.454850672173199</v>
      </c>
      <c r="AE950" s="88">
        <v>12.765529021071201</v>
      </c>
      <c r="AF950" s="88">
        <v>13.013428880637999</v>
      </c>
      <c r="AG950" s="88">
        <v>13.1729580536316</v>
      </c>
      <c r="AH950" s="88">
        <v>12.9637961729282</v>
      </c>
      <c r="AI950" s="88">
        <v>12.591645982058999</v>
      </c>
      <c r="AJ950" s="88">
        <v>12.298297368116099</v>
      </c>
      <c r="AK950" s="88">
        <v>12.0056909331197</v>
      </c>
    </row>
    <row r="951" spans="1:37" s="88" customFormat="1" x14ac:dyDescent="0.3">
      <c r="A951" s="117" t="str">
        <f t="shared" si="19"/>
        <v>SDGbaseTRA_UrbIRT_v6_3C_GVAaaoil</v>
      </c>
      <c r="B951" s="118" t="s">
        <v>220</v>
      </c>
      <c r="C951" s="119" t="s">
        <v>295</v>
      </c>
      <c r="D951" s="91" t="s">
        <v>3</v>
      </c>
      <c r="E951" s="88" t="s">
        <v>10</v>
      </c>
      <c r="F951" s="88">
        <v>5.4472049614452702</v>
      </c>
      <c r="G951" s="88">
        <v>4.9312802531384703</v>
      </c>
      <c r="H951" s="88">
        <v>5.0993660326928802</v>
      </c>
      <c r="I951" s="88">
        <v>5.3041817483896798</v>
      </c>
      <c r="J951" s="88">
        <v>5.6102682830014503</v>
      </c>
      <c r="K951" s="88">
        <v>5.76226496138925</v>
      </c>
      <c r="L951" s="88">
        <v>5.9233984309257304</v>
      </c>
      <c r="M951" s="88">
        <v>6.0101426835810896</v>
      </c>
      <c r="N951" s="88">
        <v>6.1096668256792004</v>
      </c>
      <c r="O951" s="88">
        <v>6.3738954039909403</v>
      </c>
      <c r="P951" s="88">
        <v>6.5029227549885702</v>
      </c>
      <c r="Q951" s="88">
        <v>6.6102464502136096</v>
      </c>
      <c r="R951" s="88">
        <v>6.9620585989489596</v>
      </c>
      <c r="S951" s="88">
        <v>7.1341370823829697</v>
      </c>
      <c r="T951" s="88">
        <v>7.2990706566504198</v>
      </c>
      <c r="U951" s="88">
        <v>7.4894160832872698</v>
      </c>
      <c r="V951" s="88">
        <v>7.6480953966368599</v>
      </c>
      <c r="W951" s="88">
        <v>7.8034011530830503</v>
      </c>
      <c r="X951" s="88">
        <v>7.96785232141489</v>
      </c>
      <c r="Y951" s="88">
        <v>8.1119728240622297</v>
      </c>
      <c r="Z951" s="88">
        <v>8.2696131140778206</v>
      </c>
      <c r="AA951" s="88">
        <v>8.4213796814981006</v>
      </c>
      <c r="AB951" s="88">
        <v>8.6633054305815094</v>
      </c>
      <c r="AC951" s="88">
        <v>8.8666056703579592</v>
      </c>
      <c r="AD951" s="88">
        <v>9.1159493025891791</v>
      </c>
      <c r="AE951" s="88">
        <v>9.3872894401705995</v>
      </c>
      <c r="AF951" s="88">
        <v>9.6400684207111098</v>
      </c>
      <c r="AG951" s="88">
        <v>9.8015456782590604</v>
      </c>
      <c r="AH951" s="88">
        <v>9.5973434472696901</v>
      </c>
      <c r="AI951" s="88">
        <v>9.4424085782446205</v>
      </c>
      <c r="AJ951" s="88">
        <v>9.3440417640088391</v>
      </c>
      <c r="AK951" s="88">
        <v>9.2129983449780397</v>
      </c>
    </row>
    <row r="952" spans="1:37" s="88" customFormat="1" x14ac:dyDescent="0.3">
      <c r="A952" s="117" t="str">
        <f t="shared" si="19"/>
        <v>SDGbaseTRA_UrbIRT_v6_3C_GVAaatub</v>
      </c>
      <c r="B952" s="118" t="s">
        <v>220</v>
      </c>
      <c r="C952" s="119" t="s">
        <v>295</v>
      </c>
      <c r="D952" s="91" t="s">
        <v>3</v>
      </c>
      <c r="E952" s="88" t="s">
        <v>11</v>
      </c>
      <c r="F952" s="88">
        <v>2.94784568120137</v>
      </c>
      <c r="G952" s="88">
        <v>2.7759830910090701</v>
      </c>
      <c r="H952" s="88">
        <v>2.7945300318908801</v>
      </c>
      <c r="I952" s="88">
        <v>2.8412345382214501</v>
      </c>
      <c r="J952" s="88">
        <v>2.9198444805086701</v>
      </c>
      <c r="K952" s="88">
        <v>2.95179977981419</v>
      </c>
      <c r="L952" s="88">
        <v>2.9920248344117701</v>
      </c>
      <c r="M952" s="88">
        <v>3.0192423086601599</v>
      </c>
      <c r="N952" s="88">
        <v>3.0547495644316198</v>
      </c>
      <c r="O952" s="88">
        <v>3.1347866362501402</v>
      </c>
      <c r="P952" s="88">
        <v>3.1745586334707498</v>
      </c>
      <c r="Q952" s="88">
        <v>3.2063587701476099</v>
      </c>
      <c r="R952" s="88">
        <v>3.3076406732572301</v>
      </c>
      <c r="S952" s="88">
        <v>3.36347763107237</v>
      </c>
      <c r="T952" s="88">
        <v>3.41437988570393</v>
      </c>
      <c r="U952" s="88">
        <v>3.4760741707200302</v>
      </c>
      <c r="V952" s="88">
        <v>3.5335314262108399</v>
      </c>
      <c r="W952" s="88">
        <v>3.5810063376281702</v>
      </c>
      <c r="X952" s="88">
        <v>3.6162876344556998</v>
      </c>
      <c r="Y952" s="88">
        <v>3.6483641382940899</v>
      </c>
      <c r="Z952" s="88">
        <v>3.6830482023248701</v>
      </c>
      <c r="AA952" s="88">
        <v>3.7123998311910702</v>
      </c>
      <c r="AB952" s="88">
        <v>3.77699458377736</v>
      </c>
      <c r="AC952" s="88">
        <v>3.8468367526681901</v>
      </c>
      <c r="AD952" s="88">
        <v>3.9459117229468399</v>
      </c>
      <c r="AE952" s="88">
        <v>4.0551902965098403</v>
      </c>
      <c r="AF952" s="88">
        <v>4.1357247720608603</v>
      </c>
      <c r="AG952" s="88">
        <v>4.1513619465241298</v>
      </c>
      <c r="AH952" s="88">
        <v>4.0443396753341796</v>
      </c>
      <c r="AI952" s="88">
        <v>3.9543034911152501</v>
      </c>
      <c r="AJ952" s="88">
        <v>3.89802064028571</v>
      </c>
      <c r="AK952" s="88">
        <v>3.8401318823220598</v>
      </c>
    </row>
    <row r="953" spans="1:37" s="88" customFormat="1" x14ac:dyDescent="0.3">
      <c r="A953" s="117" t="str">
        <f t="shared" si="19"/>
        <v>SDGbaseTRA_UrbIRT_v6_3C_GVAaapul</v>
      </c>
      <c r="B953" s="118" t="s">
        <v>220</v>
      </c>
      <c r="C953" s="119" t="s">
        <v>295</v>
      </c>
      <c r="D953" s="91" t="s">
        <v>3</v>
      </c>
      <c r="E953" s="88" t="s">
        <v>12</v>
      </c>
      <c r="F953" s="88">
        <v>0.52449157567978599</v>
      </c>
      <c r="G953" s="88">
        <v>0.48730068496471701</v>
      </c>
      <c r="H953" s="88">
        <v>0.49270808017239298</v>
      </c>
      <c r="I953" s="88">
        <v>0.50744115470467699</v>
      </c>
      <c r="J953" s="88">
        <v>0.52742547531975703</v>
      </c>
      <c r="K953" s="88">
        <v>0.53493925358843997</v>
      </c>
      <c r="L953" s="88">
        <v>0.54273881484999198</v>
      </c>
      <c r="M953" s="88">
        <v>0.54311822666013698</v>
      </c>
      <c r="N953" s="88">
        <v>0.54498247346283701</v>
      </c>
      <c r="O953" s="88">
        <v>0.55304834894812804</v>
      </c>
      <c r="P953" s="88">
        <v>0.55580578777244805</v>
      </c>
      <c r="Q953" s="88">
        <v>0.55909988353006701</v>
      </c>
      <c r="R953" s="88">
        <v>0.57989423754093095</v>
      </c>
      <c r="S953" s="88">
        <v>0.589128346714613</v>
      </c>
      <c r="T953" s="88">
        <v>0.59724572276978705</v>
      </c>
      <c r="U953" s="88">
        <v>0.60697693176678003</v>
      </c>
      <c r="V953" s="88">
        <v>0.616320502798402</v>
      </c>
      <c r="W953" s="88">
        <v>0.623648269439247</v>
      </c>
      <c r="X953" s="88">
        <v>0.62974064251653805</v>
      </c>
      <c r="Y953" s="88">
        <v>0.63650027893885397</v>
      </c>
      <c r="Z953" s="88">
        <v>0.64466811102607602</v>
      </c>
      <c r="AA953" s="88">
        <v>0.65151187001252797</v>
      </c>
      <c r="AB953" s="88">
        <v>0.66075605593750897</v>
      </c>
      <c r="AC953" s="88">
        <v>0.67065038616476103</v>
      </c>
      <c r="AD953" s="88">
        <v>0.68634536985066696</v>
      </c>
      <c r="AE953" s="88">
        <v>0.70423810295982403</v>
      </c>
      <c r="AF953" s="88">
        <v>0.720002314368823</v>
      </c>
      <c r="AG953" s="88">
        <v>0.73086837946422301</v>
      </c>
      <c r="AH953" s="88">
        <v>0.72196855840267804</v>
      </c>
      <c r="AI953" s="88">
        <v>0.71944407153774603</v>
      </c>
      <c r="AJ953" s="88">
        <v>0.72153294934860202</v>
      </c>
      <c r="AK953" s="88">
        <v>0.72183325253561503</v>
      </c>
    </row>
    <row r="954" spans="1:37" s="88" customFormat="1" x14ac:dyDescent="0.3">
      <c r="A954" s="117" t="str">
        <f t="shared" si="19"/>
        <v>SDGbaseTRA_UrbIRT_v6_3C_GVAaasug</v>
      </c>
      <c r="B954" s="118" t="s">
        <v>220</v>
      </c>
      <c r="C954" s="119" t="s">
        <v>295</v>
      </c>
      <c r="D954" s="91" t="s">
        <v>3</v>
      </c>
      <c r="E954" s="88" t="s">
        <v>13</v>
      </c>
      <c r="F954" s="88">
        <v>3.8233471543033799</v>
      </c>
      <c r="G954" s="88">
        <v>3.66290217623057</v>
      </c>
      <c r="H954" s="88">
        <v>3.6810253013816201</v>
      </c>
      <c r="I954" s="88">
        <v>3.74679434749422</v>
      </c>
      <c r="J954" s="88">
        <v>3.8578489753501</v>
      </c>
      <c r="K954" s="88">
        <v>3.9005980066560699</v>
      </c>
      <c r="L954" s="88">
        <v>3.9508545221861202</v>
      </c>
      <c r="M954" s="88">
        <v>3.9800978549365298</v>
      </c>
      <c r="N954" s="88">
        <v>4.0051072820087201</v>
      </c>
      <c r="O954" s="88">
        <v>4.1896204338067999</v>
      </c>
      <c r="P954" s="88">
        <v>4.2134258659391204</v>
      </c>
      <c r="Q954" s="88">
        <v>4.2068379506041804</v>
      </c>
      <c r="R954" s="88">
        <v>4.30367004477566</v>
      </c>
      <c r="S954" s="88">
        <v>4.3577239338267404</v>
      </c>
      <c r="T954" s="88">
        <v>4.4083163233781102</v>
      </c>
      <c r="U954" s="88">
        <v>4.4641234770975098</v>
      </c>
      <c r="V954" s="88">
        <v>4.4978646788502203</v>
      </c>
      <c r="W954" s="88">
        <v>4.5488779919516196</v>
      </c>
      <c r="X954" s="88">
        <v>4.6187857397546903</v>
      </c>
      <c r="Y954" s="88">
        <v>4.6559383287508398</v>
      </c>
      <c r="Z954" s="88">
        <v>4.6885677478154202</v>
      </c>
      <c r="AA954" s="88">
        <v>4.7350169216725702</v>
      </c>
      <c r="AB954" s="88">
        <v>4.82558658996268</v>
      </c>
      <c r="AC954" s="88">
        <v>4.8746394249822602</v>
      </c>
      <c r="AD954" s="88">
        <v>4.9252797945062303</v>
      </c>
      <c r="AE954" s="88">
        <v>4.97885461610307</v>
      </c>
      <c r="AF954" s="88">
        <v>5.0385432725600499</v>
      </c>
      <c r="AG954" s="88">
        <v>5.1029445774777802</v>
      </c>
      <c r="AH954" s="88">
        <v>5.0338596915675504</v>
      </c>
      <c r="AI954" s="88">
        <v>4.9700328036836998</v>
      </c>
      <c r="AJ954" s="88">
        <v>4.9482680414600599</v>
      </c>
      <c r="AK954" s="88">
        <v>4.9157907788833697</v>
      </c>
    </row>
    <row r="955" spans="1:37" s="88" customFormat="1" x14ac:dyDescent="0.3">
      <c r="A955" s="117" t="str">
        <f t="shared" si="19"/>
        <v>SDGbaseTRA_UrbIRT_v6_3C_GVAaaoth</v>
      </c>
      <c r="B955" s="118" t="s">
        <v>220</v>
      </c>
      <c r="C955" s="119" t="s">
        <v>295</v>
      </c>
      <c r="D955" s="91" t="s">
        <v>3</v>
      </c>
      <c r="E955" s="88" t="s">
        <v>14</v>
      </c>
      <c r="F955" s="88">
        <v>7.2867372761343301</v>
      </c>
      <c r="G955" s="88">
        <v>6.7684891309603197</v>
      </c>
      <c r="H955" s="88">
        <v>7.10777024865064</v>
      </c>
      <c r="I955" s="88">
        <v>7.2398009737693103</v>
      </c>
      <c r="J955" s="88">
        <v>7.5151724571399798</v>
      </c>
      <c r="K955" s="88">
        <v>7.77786812923899</v>
      </c>
      <c r="L955" s="88">
        <v>8.0777765101171504</v>
      </c>
      <c r="M955" s="88">
        <v>8.3949142775447996</v>
      </c>
      <c r="N955" s="88">
        <v>8.7227671116224403</v>
      </c>
      <c r="O955" s="88">
        <v>9.6387195032958601</v>
      </c>
      <c r="P955" s="88">
        <v>10.084026498370999</v>
      </c>
      <c r="Q955" s="88">
        <v>10.3902936478933</v>
      </c>
      <c r="R955" s="88">
        <v>10.846870000206801</v>
      </c>
      <c r="S955" s="88">
        <v>11.2304307349873</v>
      </c>
      <c r="T955" s="88">
        <v>11.650951932365301</v>
      </c>
      <c r="U955" s="88">
        <v>12.1488659286585</v>
      </c>
      <c r="V955" s="88">
        <v>12.6065488556304</v>
      </c>
      <c r="W955" s="88">
        <v>13.131400979097799</v>
      </c>
      <c r="X955" s="88">
        <v>13.7473018556423</v>
      </c>
      <c r="Y955" s="88">
        <v>14.258984577006901</v>
      </c>
      <c r="Z955" s="88">
        <v>14.7147090158777</v>
      </c>
      <c r="AA955" s="88">
        <v>15.216263734699201</v>
      </c>
      <c r="AB955" s="88">
        <v>15.8970943744641</v>
      </c>
      <c r="AC955" s="88">
        <v>16.449640364434298</v>
      </c>
      <c r="AD955" s="88">
        <v>16.998678627624599</v>
      </c>
      <c r="AE955" s="88">
        <v>17.576808097557802</v>
      </c>
      <c r="AF955" s="88">
        <v>18.153259564408401</v>
      </c>
      <c r="AG955" s="88">
        <v>18.690101632159202</v>
      </c>
      <c r="AH955" s="88">
        <v>18.318543050487101</v>
      </c>
      <c r="AI955" s="88">
        <v>17.733979301404499</v>
      </c>
      <c r="AJ955" s="88">
        <v>17.191308577066799</v>
      </c>
      <c r="AK955" s="88">
        <v>16.624845532586701</v>
      </c>
    </row>
    <row r="956" spans="1:37" s="88" customFormat="1" x14ac:dyDescent="0.3">
      <c r="A956" s="117" t="str">
        <f t="shared" si="19"/>
        <v>SDGbaseTRA_UrbIRT_v6_3C_GVAalani</v>
      </c>
      <c r="B956" s="118" t="s">
        <v>220</v>
      </c>
      <c r="C956" s="119" t="s">
        <v>295</v>
      </c>
      <c r="D956" s="91" t="s">
        <v>3</v>
      </c>
      <c r="E956" s="88" t="s">
        <v>15</v>
      </c>
      <c r="F956" s="88">
        <v>27.5487375052288</v>
      </c>
      <c r="G956" s="88">
        <v>22.0473904604263</v>
      </c>
      <c r="H956" s="88">
        <v>24.158553308133801</v>
      </c>
      <c r="I956" s="88">
        <v>24.438684609107799</v>
      </c>
      <c r="J956" s="88">
        <v>25.8823174023162</v>
      </c>
      <c r="K956" s="88">
        <v>26.748225163690599</v>
      </c>
      <c r="L956" s="88">
        <v>27.481377325234799</v>
      </c>
      <c r="M956" s="88">
        <v>28.228286469408999</v>
      </c>
      <c r="N956" s="88">
        <v>29.139896250464901</v>
      </c>
      <c r="O956" s="88">
        <v>32.144921680381401</v>
      </c>
      <c r="P956" s="88">
        <v>32.928230156661499</v>
      </c>
      <c r="Q956" s="88">
        <v>33.507684885614701</v>
      </c>
      <c r="R956" s="88">
        <v>35.371764401070699</v>
      </c>
      <c r="S956" s="88">
        <v>36.288083160398799</v>
      </c>
      <c r="T956" s="88">
        <v>37.3149403324311</v>
      </c>
      <c r="U956" s="88">
        <v>38.464723611630603</v>
      </c>
      <c r="V956" s="88">
        <v>39.606494872339603</v>
      </c>
      <c r="W956" s="88">
        <v>40.846530202741903</v>
      </c>
      <c r="X956" s="88">
        <v>42.2489836330681</v>
      </c>
      <c r="Y956" s="88">
        <v>43.379702014200802</v>
      </c>
      <c r="Z956" s="88">
        <v>44.372123050789</v>
      </c>
      <c r="AA956" s="88">
        <v>45.427309942390202</v>
      </c>
      <c r="AB956" s="88">
        <v>47.656247857952103</v>
      </c>
      <c r="AC956" s="88">
        <v>49.215239700462497</v>
      </c>
      <c r="AD956" s="88">
        <v>50.682422904466698</v>
      </c>
      <c r="AE956" s="88">
        <v>52.195184936784997</v>
      </c>
      <c r="AF956" s="88">
        <v>53.506355989623003</v>
      </c>
      <c r="AG956" s="88">
        <v>54.478982330450798</v>
      </c>
      <c r="AH956" s="88">
        <v>55.758684510013801</v>
      </c>
      <c r="AI956" s="88">
        <v>55.8491838458771</v>
      </c>
      <c r="AJ956" s="88">
        <v>55.478004811922901</v>
      </c>
      <c r="AK956" s="88">
        <v>54.885929298866898</v>
      </c>
    </row>
    <row r="957" spans="1:37" s="88" customFormat="1" x14ac:dyDescent="0.3">
      <c r="A957" s="117" t="str">
        <f t="shared" si="19"/>
        <v>SDGbaseTRA_UrbIRT_v6_3C_GVAafore</v>
      </c>
      <c r="B957" s="118" t="s">
        <v>220</v>
      </c>
      <c r="C957" s="119" t="s">
        <v>295</v>
      </c>
      <c r="D957" s="91" t="s">
        <v>3</v>
      </c>
      <c r="E957" s="88" t="s">
        <v>16</v>
      </c>
      <c r="F957" s="88">
        <v>6.4911530358491802</v>
      </c>
      <c r="G957" s="88">
        <v>5.8929114973991403</v>
      </c>
      <c r="H957" s="88">
        <v>6.0264077807418097</v>
      </c>
      <c r="I957" s="88">
        <v>6.2017281124365997</v>
      </c>
      <c r="J957" s="88">
        <v>6.34820222041626</v>
      </c>
      <c r="K957" s="88">
        <v>6.4232756469268804</v>
      </c>
      <c r="L957" s="88">
        <v>6.5110318608959901</v>
      </c>
      <c r="M957" s="88">
        <v>6.5596478635173296</v>
      </c>
      <c r="N957" s="88">
        <v>6.7265933322513396</v>
      </c>
      <c r="O957" s="88">
        <v>7.0276858553481301</v>
      </c>
      <c r="P957" s="88">
        <v>7.1548466694429198</v>
      </c>
      <c r="Q957" s="88">
        <v>7.1716194242725502</v>
      </c>
      <c r="R957" s="88">
        <v>7.3363930911289303</v>
      </c>
      <c r="S957" s="88">
        <v>7.45534764026793</v>
      </c>
      <c r="T957" s="88">
        <v>7.6077841068521401</v>
      </c>
      <c r="U957" s="88">
        <v>7.8375311036774802</v>
      </c>
      <c r="V957" s="88">
        <v>8.0482701419784206</v>
      </c>
      <c r="W957" s="88">
        <v>8.2910454807569494</v>
      </c>
      <c r="X957" s="88">
        <v>8.5234346529995193</v>
      </c>
      <c r="Y957" s="88">
        <v>8.7779190588170302</v>
      </c>
      <c r="Z957" s="88">
        <v>8.9098736730861496</v>
      </c>
      <c r="AA957" s="88">
        <v>9.0593214649308607</v>
      </c>
      <c r="AB957" s="88">
        <v>9.2581626735544909</v>
      </c>
      <c r="AC957" s="88">
        <v>9.4405034725934005</v>
      </c>
      <c r="AD957" s="88">
        <v>9.6212298615091107</v>
      </c>
      <c r="AE957" s="88">
        <v>9.8137305020953391</v>
      </c>
      <c r="AF957" s="88">
        <v>10.0048957281486</v>
      </c>
      <c r="AG957" s="88">
        <v>10.1327642268585</v>
      </c>
      <c r="AH957" s="88">
        <v>9.9950715480790109</v>
      </c>
      <c r="AI957" s="88">
        <v>9.8181823250058695</v>
      </c>
      <c r="AJ957" s="88">
        <v>9.7162214035552292</v>
      </c>
      <c r="AK957" s="88">
        <v>9.6093509521142106</v>
      </c>
    </row>
    <row r="958" spans="1:37" s="88" customFormat="1" x14ac:dyDescent="0.3">
      <c r="A958" s="117" t="str">
        <f t="shared" si="19"/>
        <v>SDGbaseTRA_UrbIRT_v6_3C_GVAafish</v>
      </c>
      <c r="B958" s="118" t="s">
        <v>220</v>
      </c>
      <c r="C958" s="119" t="s">
        <v>295</v>
      </c>
      <c r="D958" s="91" t="s">
        <v>3</v>
      </c>
      <c r="E958" s="88" t="s">
        <v>17</v>
      </c>
      <c r="F958" s="88">
        <v>7.3673079317878702</v>
      </c>
      <c r="G958" s="88">
        <v>6.9127714206671298</v>
      </c>
      <c r="H958" s="88">
        <v>7.2158059445782801</v>
      </c>
      <c r="I958" s="88">
        <v>7.2261219118175797</v>
      </c>
      <c r="J958" s="88">
        <v>7.4494254792442396</v>
      </c>
      <c r="K958" s="88">
        <v>7.6570959317559497</v>
      </c>
      <c r="L958" s="88">
        <v>7.8773456426433599</v>
      </c>
      <c r="M958" s="88">
        <v>8.1092248076963802</v>
      </c>
      <c r="N958" s="88">
        <v>8.3705121358231391</v>
      </c>
      <c r="O958" s="88">
        <v>9.1325262478769105</v>
      </c>
      <c r="P958" s="88">
        <v>9.4839647259422399</v>
      </c>
      <c r="Q958" s="88">
        <v>9.7307847924255793</v>
      </c>
      <c r="R958" s="88">
        <v>10.1486770089491</v>
      </c>
      <c r="S958" s="88">
        <v>10.4523908169426</v>
      </c>
      <c r="T958" s="88">
        <v>10.779122655528299</v>
      </c>
      <c r="U958" s="88">
        <v>11.150257834677699</v>
      </c>
      <c r="V958" s="88">
        <v>11.470800242370901</v>
      </c>
      <c r="W958" s="88">
        <v>11.8272080809959</v>
      </c>
      <c r="X958" s="88">
        <v>12.2421827389191</v>
      </c>
      <c r="Y958" s="88">
        <v>12.602656533198299</v>
      </c>
      <c r="Z958" s="88">
        <v>12.942127282896699</v>
      </c>
      <c r="AA958" s="88">
        <v>13.3269170212715</v>
      </c>
      <c r="AB958" s="88">
        <v>13.944357797514</v>
      </c>
      <c r="AC958" s="88">
        <v>14.4299983187616</v>
      </c>
      <c r="AD958" s="88">
        <v>14.857104697190101</v>
      </c>
      <c r="AE958" s="88">
        <v>15.271201425968499</v>
      </c>
      <c r="AF958" s="88">
        <v>15.68027812555</v>
      </c>
      <c r="AG958" s="88">
        <v>16.0636298444945</v>
      </c>
      <c r="AH958" s="88">
        <v>16.141628084320299</v>
      </c>
      <c r="AI958" s="88">
        <v>16.0016284963103</v>
      </c>
      <c r="AJ958" s="88">
        <v>15.858965441307699</v>
      </c>
      <c r="AK958" s="88">
        <v>15.683305953522501</v>
      </c>
    </row>
    <row r="959" spans="1:37" s="88" customFormat="1" x14ac:dyDescent="0.3">
      <c r="A959" s="117" t="str">
        <f t="shared" si="19"/>
        <v>SDGbaseTRA_UrbIRT_v6_3C_GVAacoal</v>
      </c>
      <c r="B959" s="118" t="s">
        <v>220</v>
      </c>
      <c r="C959" s="119" t="s">
        <v>295</v>
      </c>
      <c r="D959" s="91" t="s">
        <v>3</v>
      </c>
      <c r="E959" s="88" t="s">
        <v>18</v>
      </c>
      <c r="F959" s="88">
        <v>112.985261334444</v>
      </c>
      <c r="G959" s="88">
        <v>112.951706890171</v>
      </c>
      <c r="H959" s="88">
        <v>112.960378772382</v>
      </c>
      <c r="I959" s="88">
        <v>110.55253164497699</v>
      </c>
      <c r="J959" s="88">
        <v>107.88029063029801</v>
      </c>
      <c r="K959" s="88">
        <v>106.372144380747</v>
      </c>
      <c r="L959" s="88">
        <v>104.672850288966</v>
      </c>
      <c r="M959" s="88">
        <v>104.011056711937</v>
      </c>
      <c r="N959" s="88">
        <v>103.292121263159</v>
      </c>
      <c r="O959" s="88">
        <v>106.56074928135899</v>
      </c>
      <c r="P959" s="88">
        <v>104.776255711114</v>
      </c>
      <c r="Q959" s="88">
        <v>100.37788362052</v>
      </c>
      <c r="R959" s="88">
        <v>96.745973693977405</v>
      </c>
      <c r="S959" s="88">
        <v>97.159931700567697</v>
      </c>
      <c r="T959" s="88">
        <v>96.993901417873005</v>
      </c>
      <c r="U959" s="88">
        <v>97.214667753792497</v>
      </c>
      <c r="V959" s="88">
        <v>95.946094181518504</v>
      </c>
      <c r="W959" s="88">
        <v>96.3431597549678</v>
      </c>
      <c r="X959" s="88">
        <v>109.3143726884</v>
      </c>
      <c r="Y959" s="88">
        <v>125.595383907044</v>
      </c>
      <c r="Z959" s="88">
        <v>151.387452435325</v>
      </c>
      <c r="AA959" s="88">
        <v>193.44348185340499</v>
      </c>
      <c r="AB959" s="88">
        <v>193.62860897415499</v>
      </c>
      <c r="AC959" s="88">
        <v>164.00198165938701</v>
      </c>
      <c r="AD959" s="88">
        <v>121.093407704398</v>
      </c>
      <c r="AE959" s="88">
        <v>73.916777299852598</v>
      </c>
      <c r="AF959" s="88">
        <v>69.503597082751597</v>
      </c>
      <c r="AG959" s="88">
        <v>60.729085762191701</v>
      </c>
      <c r="AH959" s="88">
        <v>51.580471637659997</v>
      </c>
      <c r="AI959" s="88">
        <v>42.070184051317298</v>
      </c>
      <c r="AJ959" s="88">
        <v>32.787434381835197</v>
      </c>
      <c r="AK959" s="88">
        <v>23.245593473817301</v>
      </c>
    </row>
    <row r="960" spans="1:37" s="88" customFormat="1" x14ac:dyDescent="0.3">
      <c r="A960" s="117" t="str">
        <f t="shared" si="19"/>
        <v>SDGbaseTRA_UrbIRT_v6_3C_GVAagold</v>
      </c>
      <c r="B960" s="118" t="s">
        <v>220</v>
      </c>
      <c r="C960" s="119" t="s">
        <v>295</v>
      </c>
      <c r="D960" s="91" t="s">
        <v>3</v>
      </c>
      <c r="E960" s="88" t="s">
        <v>19</v>
      </c>
      <c r="F960" s="88">
        <v>61.140285838991502</v>
      </c>
      <c r="G960" s="88">
        <v>59.909915436256298</v>
      </c>
      <c r="H960" s="88">
        <v>61.232986172308401</v>
      </c>
      <c r="I960" s="88">
        <v>61.298050091299899</v>
      </c>
      <c r="J960" s="88">
        <v>61.766347199487797</v>
      </c>
      <c r="K960" s="88">
        <v>62.464074427435698</v>
      </c>
      <c r="L960" s="88">
        <v>63.4766784979454</v>
      </c>
      <c r="M960" s="88">
        <v>65.078674367137296</v>
      </c>
      <c r="N960" s="88">
        <v>66.668076356804406</v>
      </c>
      <c r="O960" s="88">
        <v>71.658550112718103</v>
      </c>
      <c r="P960" s="88">
        <v>73.618027721196299</v>
      </c>
      <c r="Q960" s="88">
        <v>74.544147201829105</v>
      </c>
      <c r="R960" s="88">
        <v>74.880017584830497</v>
      </c>
      <c r="S960" s="88">
        <v>75.703357068668097</v>
      </c>
      <c r="T960" s="88">
        <v>76.475375752389297</v>
      </c>
      <c r="U960" s="88">
        <v>77.434370866007498</v>
      </c>
      <c r="V960" s="88">
        <v>78.113224000702203</v>
      </c>
      <c r="W960" s="88">
        <v>78.989125927881403</v>
      </c>
      <c r="X960" s="88">
        <v>79.863070822030394</v>
      </c>
      <c r="Y960" s="88">
        <v>80.047919395936404</v>
      </c>
      <c r="Z960" s="88">
        <v>79.743511717578599</v>
      </c>
      <c r="AA960" s="88">
        <v>79.533048052133196</v>
      </c>
      <c r="AB960" s="88">
        <v>80.964023678770502</v>
      </c>
      <c r="AC960" s="88">
        <v>82.300222895192206</v>
      </c>
      <c r="AD960" s="88">
        <v>83.549590334566105</v>
      </c>
      <c r="AE960" s="88">
        <v>84.703560472463295</v>
      </c>
      <c r="AF960" s="88">
        <v>84.862166020091195</v>
      </c>
      <c r="AG960" s="88">
        <v>82.509354784116994</v>
      </c>
      <c r="AH960" s="88">
        <v>79.102020219547597</v>
      </c>
      <c r="AI960" s="88">
        <v>74.120881094980803</v>
      </c>
      <c r="AJ960" s="88">
        <v>69.380066300896203</v>
      </c>
      <c r="AK960" s="88">
        <v>64.340749319034401</v>
      </c>
    </row>
    <row r="961" spans="1:37" s="88" customFormat="1" x14ac:dyDescent="0.3">
      <c r="A961" s="117" t="str">
        <f t="shared" si="19"/>
        <v>SDGbaseTRA_UrbIRT_v6_3C_GVAangas</v>
      </c>
      <c r="B961" s="118" t="s">
        <v>220</v>
      </c>
      <c r="C961" s="119" t="s">
        <v>295</v>
      </c>
      <c r="D961" s="91" t="s">
        <v>3</v>
      </c>
      <c r="E961" s="88" t="s">
        <v>20</v>
      </c>
      <c r="F961" s="88">
        <v>0.94356488111435299</v>
      </c>
      <c r="G961" s="88">
        <v>0.83413303713127795</v>
      </c>
      <c r="H961" s="88">
        <v>0.81089936618739</v>
      </c>
      <c r="I961" s="88">
        <v>0.75940280994471998</v>
      </c>
      <c r="J961" s="88">
        <v>0.72444530342428204</v>
      </c>
      <c r="K961" s="88">
        <v>0.69119719922316003</v>
      </c>
      <c r="L961" s="88">
        <v>0.66100061602541704</v>
      </c>
      <c r="M961" s="88">
        <v>0.63856608435254203</v>
      </c>
      <c r="N961" s="88">
        <v>0.61633073743518196</v>
      </c>
      <c r="O961" s="88">
        <v>0.64855023466313899</v>
      </c>
      <c r="P961" s="88">
        <v>0.63393989056149502</v>
      </c>
      <c r="Q961" s="88">
        <v>0.60878003557979599</v>
      </c>
      <c r="R961" s="88">
        <v>0.57799737966971498</v>
      </c>
      <c r="S961" s="88">
        <v>0.55306142079585197</v>
      </c>
      <c r="T961" s="88">
        <v>0.52919304136765799</v>
      </c>
      <c r="U961" s="88">
        <v>0.50616898690441303</v>
      </c>
      <c r="V961" s="88">
        <v>0.48227101280915002</v>
      </c>
      <c r="W961" s="88">
        <v>0.46106666090350001</v>
      </c>
      <c r="X961" s="88">
        <v>0.44161641446906102</v>
      </c>
      <c r="Y961" s="88">
        <v>0.42028900730479102</v>
      </c>
      <c r="Z961" s="88">
        <v>0.39814161686087801</v>
      </c>
      <c r="AA961" s="88">
        <v>0.37991048006198602</v>
      </c>
      <c r="AB961" s="88">
        <v>0.36922457657836599</v>
      </c>
      <c r="AC961" s="88">
        <v>0.35569930200956801</v>
      </c>
      <c r="AD961" s="88">
        <v>0.34084768317353697</v>
      </c>
      <c r="AE961" s="88">
        <v>0.325446652665835</v>
      </c>
      <c r="AF961" s="88">
        <v>0.30963117143851698</v>
      </c>
      <c r="AG961" s="88">
        <v>0.29433437003497798</v>
      </c>
      <c r="AH961" s="88">
        <v>0.28121572832909197</v>
      </c>
      <c r="AI961" s="88">
        <v>0.26344874525183798</v>
      </c>
      <c r="AJ961" s="88">
        <v>0.247335550174584</v>
      </c>
      <c r="AK961" s="88">
        <v>0.22995154068672199</v>
      </c>
    </row>
    <row r="962" spans="1:37" s="88" customFormat="1" x14ac:dyDescent="0.3">
      <c r="A962" s="117" t="str">
        <f t="shared" si="19"/>
        <v>SDGbaseTRA_UrbIRT_v6_3C_GVAapgm</v>
      </c>
      <c r="B962" s="118" t="s">
        <v>220</v>
      </c>
      <c r="C962" s="119" t="s">
        <v>295</v>
      </c>
      <c r="D962" s="91" t="s">
        <v>3</v>
      </c>
      <c r="E962" s="88" t="s">
        <v>21</v>
      </c>
      <c r="F962" s="88">
        <v>97.820469381027095</v>
      </c>
      <c r="G962" s="88">
        <v>51.058886067285897</v>
      </c>
      <c r="H962" s="88">
        <v>64.5871176359842</v>
      </c>
      <c r="I962" s="88">
        <v>78.141941056308696</v>
      </c>
      <c r="J962" s="88">
        <v>88.700707552477994</v>
      </c>
      <c r="K962" s="88">
        <v>96.482343353477603</v>
      </c>
      <c r="L962" s="88">
        <v>101.521092550221</v>
      </c>
      <c r="M962" s="88">
        <v>94.634199234783296</v>
      </c>
      <c r="N962" s="88">
        <v>91.820820579412498</v>
      </c>
      <c r="O962" s="88">
        <v>90.311330907373204</v>
      </c>
      <c r="P962" s="88">
        <v>90.074832083861395</v>
      </c>
      <c r="Q962" s="88">
        <v>90.363415247190304</v>
      </c>
      <c r="R962" s="88">
        <v>94.546511789931799</v>
      </c>
      <c r="S962" s="88">
        <v>98.789952431920497</v>
      </c>
      <c r="T962" s="88">
        <v>102.021895443178</v>
      </c>
      <c r="U962" s="88">
        <v>104.397570008534</v>
      </c>
      <c r="V962" s="88">
        <v>107.833751499305</v>
      </c>
      <c r="W962" s="88">
        <v>110.535605077795</v>
      </c>
      <c r="X962" s="88">
        <v>112.251938285799</v>
      </c>
      <c r="Y962" s="88">
        <v>114.575271837898</v>
      </c>
      <c r="Z962" s="88">
        <v>116.685000533856</v>
      </c>
      <c r="AA962" s="88">
        <v>118.821948026431</v>
      </c>
      <c r="AB962" s="88">
        <v>197.56602348289201</v>
      </c>
      <c r="AC962" s="88">
        <v>252.71732656423501</v>
      </c>
      <c r="AD962" s="88">
        <v>282.39467273778899</v>
      </c>
      <c r="AE962" s="88">
        <v>306.49436267140999</v>
      </c>
      <c r="AF962" s="88">
        <v>328.71554276659998</v>
      </c>
      <c r="AG962" s="88">
        <v>352.28427975325798</v>
      </c>
      <c r="AH962" s="88">
        <v>435.799314594245</v>
      </c>
      <c r="AI962" s="88">
        <v>508.59556974611297</v>
      </c>
      <c r="AJ962" s="88">
        <v>550.16030799041505</v>
      </c>
      <c r="AK962" s="88">
        <v>584.43788767902902</v>
      </c>
    </row>
    <row r="963" spans="1:37" s="88" customFormat="1" x14ac:dyDescent="0.3">
      <c r="A963" s="117" t="str">
        <f t="shared" si="19"/>
        <v>SDGbaseTRA_UrbIRT_v6_3C_GVAamore</v>
      </c>
      <c r="B963" s="118" t="s">
        <v>220</v>
      </c>
      <c r="C963" s="119" t="s">
        <v>295</v>
      </c>
      <c r="D963" s="91" t="s">
        <v>3</v>
      </c>
      <c r="E963" s="88" t="s">
        <v>22</v>
      </c>
      <c r="F963" s="88">
        <v>78.234984296278597</v>
      </c>
      <c r="G963" s="88">
        <v>76.857977374770698</v>
      </c>
      <c r="H963" s="88">
        <v>80.791925653246594</v>
      </c>
      <c r="I963" s="88">
        <v>82.728400009934802</v>
      </c>
      <c r="J963" s="88">
        <v>84.887571811220894</v>
      </c>
      <c r="K963" s="88">
        <v>87.192931070101295</v>
      </c>
      <c r="L963" s="88">
        <v>89.941264713305799</v>
      </c>
      <c r="M963" s="88">
        <v>93.535611793579605</v>
      </c>
      <c r="N963" s="88">
        <v>97.059833736822796</v>
      </c>
      <c r="O963" s="88">
        <v>106.93261727434999</v>
      </c>
      <c r="P963" s="88">
        <v>112.008839410419</v>
      </c>
      <c r="Q963" s="88">
        <v>115.385570293261</v>
      </c>
      <c r="R963" s="88">
        <v>117.676115739465</v>
      </c>
      <c r="S963" s="88">
        <v>120.721072789196</v>
      </c>
      <c r="T963" s="88">
        <v>123.80260006499</v>
      </c>
      <c r="U963" s="88">
        <v>127.204499883439</v>
      </c>
      <c r="V963" s="88">
        <v>130.05737720708299</v>
      </c>
      <c r="W963" s="88">
        <v>133.354619593297</v>
      </c>
      <c r="X963" s="88">
        <v>137.00584794734399</v>
      </c>
      <c r="Y963" s="88">
        <v>139.247583680139</v>
      </c>
      <c r="Z963" s="88">
        <v>140.69771070008599</v>
      </c>
      <c r="AA963" s="88">
        <v>142.508935985741</v>
      </c>
      <c r="AB963" s="88">
        <v>146.08038510860999</v>
      </c>
      <c r="AC963" s="88">
        <v>148.95437485800801</v>
      </c>
      <c r="AD963" s="88">
        <v>151.78257808671299</v>
      </c>
      <c r="AE963" s="88">
        <v>154.510803908508</v>
      </c>
      <c r="AF963" s="88">
        <v>156.430851549095</v>
      </c>
      <c r="AG963" s="88">
        <v>157.04846218342499</v>
      </c>
      <c r="AH963" s="88">
        <v>153.29325259967601</v>
      </c>
      <c r="AI963" s="88">
        <v>146.469279176687</v>
      </c>
      <c r="AJ963" s="88">
        <v>140.74180598022701</v>
      </c>
      <c r="AK963" s="88">
        <v>134.16661898023401</v>
      </c>
    </row>
    <row r="964" spans="1:37" s="88" customFormat="1" x14ac:dyDescent="0.3">
      <c r="A964" s="117" t="str">
        <f t="shared" si="19"/>
        <v>SDGbaseTRA_UrbIRT_v6_3C_GVAamine</v>
      </c>
      <c r="B964" s="118" t="s">
        <v>220</v>
      </c>
      <c r="C964" s="119" t="s">
        <v>295</v>
      </c>
      <c r="D964" s="91" t="s">
        <v>3</v>
      </c>
      <c r="E964" s="88" t="s">
        <v>23</v>
      </c>
      <c r="F964" s="88">
        <v>57.005130412232297</v>
      </c>
      <c r="G964" s="88">
        <v>54.463959989075398</v>
      </c>
      <c r="H964" s="88">
        <v>56.654649664148899</v>
      </c>
      <c r="I964" s="88">
        <v>59.195755088320297</v>
      </c>
      <c r="J964" s="88">
        <v>60.4795714525847</v>
      </c>
      <c r="K964" s="88">
        <v>61.878881720116198</v>
      </c>
      <c r="L964" s="88">
        <v>63.640504116084401</v>
      </c>
      <c r="M964" s="88">
        <v>65.920471699334797</v>
      </c>
      <c r="N964" s="88">
        <v>67.815272755157693</v>
      </c>
      <c r="O964" s="88">
        <v>71.714230405891399</v>
      </c>
      <c r="P964" s="88">
        <v>73.842583690680698</v>
      </c>
      <c r="Q964" s="88">
        <v>75.759689466607796</v>
      </c>
      <c r="R964" s="88">
        <v>76.450147452425497</v>
      </c>
      <c r="S964" s="88">
        <v>78.760546926050296</v>
      </c>
      <c r="T964" s="88">
        <v>81.134583408476004</v>
      </c>
      <c r="U964" s="88">
        <v>83.598552763772901</v>
      </c>
      <c r="V964" s="88">
        <v>86.015472001232794</v>
      </c>
      <c r="W964" s="88">
        <v>89.005294892324201</v>
      </c>
      <c r="X964" s="88">
        <v>92.866535458756999</v>
      </c>
      <c r="Y964" s="88">
        <v>95.693267562433704</v>
      </c>
      <c r="Z964" s="88">
        <v>98.390551042364905</v>
      </c>
      <c r="AA964" s="88">
        <v>101.21750685061799</v>
      </c>
      <c r="AB964" s="88">
        <v>103.805119991862</v>
      </c>
      <c r="AC964" s="88">
        <v>105.82332810601601</v>
      </c>
      <c r="AD964" s="88">
        <v>108.118850852191</v>
      </c>
      <c r="AE964" s="88">
        <v>110.64341050180801</v>
      </c>
      <c r="AF964" s="88">
        <v>113.431007937391</v>
      </c>
      <c r="AG964" s="88">
        <v>116.504065021337</v>
      </c>
      <c r="AH964" s="88">
        <v>115.63142657081499</v>
      </c>
      <c r="AI964" s="88">
        <v>113.241574721681</v>
      </c>
      <c r="AJ964" s="88">
        <v>111.895777910896</v>
      </c>
      <c r="AK964" s="88">
        <v>110.395975395508</v>
      </c>
    </row>
    <row r="965" spans="1:37" s="88" customFormat="1" x14ac:dyDescent="0.3">
      <c r="A965" s="117" t="str">
        <f t="shared" si="19"/>
        <v>SDGbaseTRA_UrbIRT_v6_3C_GVAameat</v>
      </c>
      <c r="B965" s="118" t="s">
        <v>220</v>
      </c>
      <c r="C965" s="119" t="s">
        <v>295</v>
      </c>
      <c r="D965" s="91" t="s">
        <v>3</v>
      </c>
      <c r="E965" s="88" t="s">
        <v>24</v>
      </c>
      <c r="F965" s="88">
        <v>14.298644361090499</v>
      </c>
      <c r="G965" s="88">
        <v>13.762994662558199</v>
      </c>
      <c r="H965" s="88">
        <v>13.645792994252099</v>
      </c>
      <c r="I965" s="88">
        <v>13.7387039263928</v>
      </c>
      <c r="J965" s="88">
        <v>14.072627075180201</v>
      </c>
      <c r="K965" s="88">
        <v>14.3892118473722</v>
      </c>
      <c r="L965" s="88">
        <v>14.788717605578601</v>
      </c>
      <c r="M965" s="88">
        <v>15.166453376824</v>
      </c>
      <c r="N965" s="88">
        <v>15.509753460104999</v>
      </c>
      <c r="O965" s="88">
        <v>16.0450820235937</v>
      </c>
      <c r="P965" s="88">
        <v>16.6284181991577</v>
      </c>
      <c r="Q965" s="88">
        <v>17.070919031725499</v>
      </c>
      <c r="R965" s="88">
        <v>17.8899598798026</v>
      </c>
      <c r="S965" s="88">
        <v>18.4673249569218</v>
      </c>
      <c r="T965" s="88">
        <v>19.0048049885452</v>
      </c>
      <c r="U965" s="88">
        <v>19.5617342373131</v>
      </c>
      <c r="V965" s="88">
        <v>20.040631709240401</v>
      </c>
      <c r="W965" s="88">
        <v>20.541700157117099</v>
      </c>
      <c r="X965" s="88">
        <v>21.036234037093699</v>
      </c>
      <c r="Y965" s="88">
        <v>21.412141587714501</v>
      </c>
      <c r="Z965" s="88">
        <v>21.788117697471002</v>
      </c>
      <c r="AA965" s="88">
        <v>22.204359632512201</v>
      </c>
      <c r="AB965" s="88">
        <v>22.755706016646901</v>
      </c>
      <c r="AC965" s="88">
        <v>23.285961590092199</v>
      </c>
      <c r="AD965" s="88">
        <v>23.887219801432298</v>
      </c>
      <c r="AE965" s="88">
        <v>24.517068880005699</v>
      </c>
      <c r="AF965" s="88">
        <v>25.126903648859901</v>
      </c>
      <c r="AG965" s="88">
        <v>25.606813169617499</v>
      </c>
      <c r="AH965" s="88">
        <v>25.285044500017101</v>
      </c>
      <c r="AI965" s="88">
        <v>25.1858723980225</v>
      </c>
      <c r="AJ965" s="88">
        <v>25.239262896070901</v>
      </c>
      <c r="AK965" s="88">
        <v>25.227058519449301</v>
      </c>
    </row>
    <row r="966" spans="1:37" s="88" customFormat="1" x14ac:dyDescent="0.3">
      <c r="A966" s="117" t="str">
        <f t="shared" si="19"/>
        <v>SDGbaseTRA_UrbIRT_v6_3C_GVAapfis</v>
      </c>
      <c r="B966" s="118" t="s">
        <v>220</v>
      </c>
      <c r="C966" s="119" t="s">
        <v>295</v>
      </c>
      <c r="D966" s="91" t="s">
        <v>3</v>
      </c>
      <c r="E966" s="88" t="s">
        <v>25</v>
      </c>
      <c r="F966" s="88">
        <v>6.3223518718128702</v>
      </c>
      <c r="G966" s="88">
        <v>6.2492765316161698</v>
      </c>
      <c r="H966" s="88">
        <v>6.4216257422496996</v>
      </c>
      <c r="I966" s="88">
        <v>6.4496348989464396</v>
      </c>
      <c r="J966" s="88">
        <v>6.5986238052055004</v>
      </c>
      <c r="K966" s="88">
        <v>6.7348133569797399</v>
      </c>
      <c r="L966" s="88">
        <v>6.9061796288553596</v>
      </c>
      <c r="M966" s="88">
        <v>7.0837101496551904</v>
      </c>
      <c r="N966" s="88">
        <v>7.2648643893278697</v>
      </c>
      <c r="O966" s="88">
        <v>7.7232550893685499</v>
      </c>
      <c r="P966" s="88">
        <v>7.9790270476257996</v>
      </c>
      <c r="Q966" s="88">
        <v>8.1569531981499797</v>
      </c>
      <c r="R966" s="88">
        <v>8.4912344373771305</v>
      </c>
      <c r="S966" s="88">
        <v>8.7336449278261892</v>
      </c>
      <c r="T966" s="88">
        <v>8.9820958444137595</v>
      </c>
      <c r="U966" s="88">
        <v>9.2701167593030007</v>
      </c>
      <c r="V966" s="88">
        <v>9.5038988581231507</v>
      </c>
      <c r="W966" s="88">
        <v>9.7730357964519907</v>
      </c>
      <c r="X966" s="88">
        <v>10.061074059969799</v>
      </c>
      <c r="Y966" s="88">
        <v>10.281679361656099</v>
      </c>
      <c r="Z966" s="88">
        <v>10.490522064404599</v>
      </c>
      <c r="AA966" s="88">
        <v>10.7409445211168</v>
      </c>
      <c r="AB966" s="88">
        <v>11.134460177793599</v>
      </c>
      <c r="AC966" s="88">
        <v>11.4453666699597</v>
      </c>
      <c r="AD966" s="88">
        <v>11.7184402823141</v>
      </c>
      <c r="AE966" s="88">
        <v>11.9824190702154</v>
      </c>
      <c r="AF966" s="88">
        <v>12.2557795673727</v>
      </c>
      <c r="AG966" s="88">
        <v>12.496782489189</v>
      </c>
      <c r="AH966" s="88">
        <v>12.2907752149203</v>
      </c>
      <c r="AI966" s="88">
        <v>12.042370314596701</v>
      </c>
      <c r="AJ966" s="88">
        <v>11.8710803915046</v>
      </c>
      <c r="AK966" s="88">
        <v>11.689574366131801</v>
      </c>
    </row>
    <row r="967" spans="1:37" s="88" customFormat="1" x14ac:dyDescent="0.3">
      <c r="A967" s="117" t="str">
        <f t="shared" si="19"/>
        <v>SDGbaseTRA_UrbIRT_v6_3C_GVAavege</v>
      </c>
      <c r="B967" s="118" t="s">
        <v>220</v>
      </c>
      <c r="C967" s="119" t="s">
        <v>295</v>
      </c>
      <c r="D967" s="91" t="s">
        <v>3</v>
      </c>
      <c r="E967" s="88" t="s">
        <v>26</v>
      </c>
      <c r="F967" s="88">
        <v>10.9732834638646</v>
      </c>
      <c r="G967" s="88">
        <v>10.459730916675399</v>
      </c>
      <c r="H967" s="88">
        <v>10.8833239107915</v>
      </c>
      <c r="I967" s="88">
        <v>10.906497761255199</v>
      </c>
      <c r="J967" s="88">
        <v>11.2530353227697</v>
      </c>
      <c r="K967" s="88">
        <v>11.543152581116001</v>
      </c>
      <c r="L967" s="88">
        <v>11.861460417147301</v>
      </c>
      <c r="M967" s="88">
        <v>12.1866708628939</v>
      </c>
      <c r="N967" s="88">
        <v>12.530043609657101</v>
      </c>
      <c r="O967" s="88">
        <v>13.5076844639364</v>
      </c>
      <c r="P967" s="88">
        <v>13.9626205615941</v>
      </c>
      <c r="Q967" s="88">
        <v>14.273887978072</v>
      </c>
      <c r="R967" s="88">
        <v>14.9488907303055</v>
      </c>
      <c r="S967" s="88">
        <v>15.359099815954099</v>
      </c>
      <c r="T967" s="88">
        <v>15.7982728807825</v>
      </c>
      <c r="U967" s="88">
        <v>16.303985354198701</v>
      </c>
      <c r="V967" s="88">
        <v>16.727572858638499</v>
      </c>
      <c r="W967" s="88">
        <v>17.1992706090019</v>
      </c>
      <c r="X967" s="88">
        <v>17.733122378406701</v>
      </c>
      <c r="Y967" s="88">
        <v>18.136260414814299</v>
      </c>
      <c r="Z967" s="88">
        <v>18.5190861532935</v>
      </c>
      <c r="AA967" s="88">
        <v>18.9713373181987</v>
      </c>
      <c r="AB967" s="88">
        <v>19.762589729901901</v>
      </c>
      <c r="AC967" s="88">
        <v>20.3400254319358</v>
      </c>
      <c r="AD967" s="88">
        <v>20.8430333639328</v>
      </c>
      <c r="AE967" s="88">
        <v>21.334216183968501</v>
      </c>
      <c r="AF967" s="88">
        <v>21.823203265589399</v>
      </c>
      <c r="AG967" s="88">
        <v>22.195222815840602</v>
      </c>
      <c r="AH967" s="88">
        <v>22.044904339753501</v>
      </c>
      <c r="AI967" s="88">
        <v>21.679568170953399</v>
      </c>
      <c r="AJ967" s="88">
        <v>21.341033539112299</v>
      </c>
      <c r="AK967" s="88">
        <v>20.962407711708099</v>
      </c>
    </row>
    <row r="968" spans="1:37" s="88" customFormat="1" x14ac:dyDescent="0.3">
      <c r="A968" s="117" t="str">
        <f t="shared" si="19"/>
        <v>SDGbaseTRA_UrbIRT_v6_3C_GVAafats</v>
      </c>
      <c r="B968" s="118" t="s">
        <v>220</v>
      </c>
      <c r="C968" s="119" t="s">
        <v>295</v>
      </c>
      <c r="D968" s="91" t="s">
        <v>3</v>
      </c>
      <c r="E968" s="88" t="s">
        <v>27</v>
      </c>
      <c r="F968" s="88">
        <v>3.4845797675239001</v>
      </c>
      <c r="G968" s="88">
        <v>3.44891052892515</v>
      </c>
      <c r="H968" s="88">
        <v>3.5473571283193799</v>
      </c>
      <c r="I968" s="88">
        <v>3.5222712080040601</v>
      </c>
      <c r="J968" s="88">
        <v>3.65023993726536</v>
      </c>
      <c r="K968" s="88">
        <v>3.7284391673041002</v>
      </c>
      <c r="L968" s="88">
        <v>3.8131248667223701</v>
      </c>
      <c r="M968" s="88">
        <v>3.9058168514781202</v>
      </c>
      <c r="N968" s="88">
        <v>4.0035715081917296</v>
      </c>
      <c r="O968" s="88">
        <v>4.6348120582229102</v>
      </c>
      <c r="P968" s="88">
        <v>4.7795969805819496</v>
      </c>
      <c r="Q968" s="88">
        <v>4.80948477684223</v>
      </c>
      <c r="R968" s="88">
        <v>4.8949919962994803</v>
      </c>
      <c r="S968" s="88">
        <v>4.9463316978830196</v>
      </c>
      <c r="T968" s="88">
        <v>5.0195735315510399</v>
      </c>
      <c r="U968" s="88">
        <v>5.1121894274897901</v>
      </c>
      <c r="V968" s="88">
        <v>5.1543809098473599</v>
      </c>
      <c r="W968" s="88">
        <v>5.2406530261423496</v>
      </c>
      <c r="X968" s="88">
        <v>5.3981368874375297</v>
      </c>
      <c r="Y968" s="88">
        <v>5.4998901080311402</v>
      </c>
      <c r="Z968" s="88">
        <v>5.5861754785293103</v>
      </c>
      <c r="AA968" s="88">
        <v>5.7119430583201298</v>
      </c>
      <c r="AB968" s="88">
        <v>6.0204966504248496</v>
      </c>
      <c r="AC968" s="88">
        <v>6.1697270508817503</v>
      </c>
      <c r="AD968" s="88">
        <v>6.2303689697914404</v>
      </c>
      <c r="AE968" s="88">
        <v>6.2580636485399204</v>
      </c>
      <c r="AF968" s="88">
        <v>6.2946778926960096</v>
      </c>
      <c r="AG968" s="88">
        <v>6.3476946379299202</v>
      </c>
      <c r="AH968" s="88">
        <v>6.3639675604296704</v>
      </c>
      <c r="AI968" s="88">
        <v>6.26115358164596</v>
      </c>
      <c r="AJ968" s="88">
        <v>6.1625562623627603</v>
      </c>
      <c r="AK968" s="88">
        <v>6.0516364659392101</v>
      </c>
    </row>
    <row r="969" spans="1:37" s="88" customFormat="1" x14ac:dyDescent="0.3">
      <c r="A969" s="117" t="str">
        <f t="shared" si="19"/>
        <v>SDGbaseTRA_UrbIRT_v6_3C_GVAadair</v>
      </c>
      <c r="B969" s="118" t="s">
        <v>220</v>
      </c>
      <c r="C969" s="119" t="s">
        <v>295</v>
      </c>
      <c r="D969" s="91" t="s">
        <v>3</v>
      </c>
      <c r="E969" s="88" t="s">
        <v>28</v>
      </c>
      <c r="F969" s="88">
        <v>10.558307148005699</v>
      </c>
      <c r="G969" s="88">
        <v>10.2669582715003</v>
      </c>
      <c r="H969" s="88">
        <v>10.4130055264924</v>
      </c>
      <c r="I969" s="88">
        <v>10.381707389158199</v>
      </c>
      <c r="J969" s="88">
        <v>10.673620204224999</v>
      </c>
      <c r="K969" s="88">
        <v>10.9238635324051</v>
      </c>
      <c r="L969" s="88">
        <v>11.213115476671399</v>
      </c>
      <c r="M969" s="88">
        <v>11.4976014546936</v>
      </c>
      <c r="N969" s="88">
        <v>11.788702532186001</v>
      </c>
      <c r="O969" s="88">
        <v>12.486182031952801</v>
      </c>
      <c r="P969" s="88">
        <v>12.8489061022928</v>
      </c>
      <c r="Q969" s="88">
        <v>13.0943637686758</v>
      </c>
      <c r="R969" s="88">
        <v>13.707737123994301</v>
      </c>
      <c r="S969" s="88">
        <v>14.0651514681709</v>
      </c>
      <c r="T969" s="88">
        <v>14.4417796611251</v>
      </c>
      <c r="U969" s="88">
        <v>14.884430272368499</v>
      </c>
      <c r="V969" s="88">
        <v>15.281046521564299</v>
      </c>
      <c r="W969" s="88">
        <v>15.724982896481199</v>
      </c>
      <c r="X969" s="88">
        <v>16.2030940386278</v>
      </c>
      <c r="Y969" s="88">
        <v>16.569827753344502</v>
      </c>
      <c r="Z969" s="88">
        <v>16.916409907429099</v>
      </c>
      <c r="AA969" s="88">
        <v>17.285876634847298</v>
      </c>
      <c r="AB969" s="88">
        <v>17.8837445133044</v>
      </c>
      <c r="AC969" s="88">
        <v>18.3387605749522</v>
      </c>
      <c r="AD969" s="88">
        <v>18.772180675134301</v>
      </c>
      <c r="AE969" s="88">
        <v>19.218720552472099</v>
      </c>
      <c r="AF969" s="88">
        <v>19.676075658240801</v>
      </c>
      <c r="AG969" s="88">
        <v>19.9919867520331</v>
      </c>
      <c r="AH969" s="88">
        <v>19.759614733469601</v>
      </c>
      <c r="AI969" s="88">
        <v>19.496924781323798</v>
      </c>
      <c r="AJ969" s="88">
        <v>19.275824512664901</v>
      </c>
      <c r="AK969" s="88">
        <v>19.021215017338999</v>
      </c>
    </row>
    <row r="970" spans="1:37" s="88" customFormat="1" x14ac:dyDescent="0.3">
      <c r="A970" s="117" t="str">
        <f t="shared" si="19"/>
        <v>SDGbaseTRA_UrbIRT_v6_3C_GVAagrai</v>
      </c>
      <c r="B970" s="118" t="s">
        <v>220</v>
      </c>
      <c r="C970" s="119" t="s">
        <v>295</v>
      </c>
      <c r="D970" s="91" t="s">
        <v>3</v>
      </c>
      <c r="E970" s="88" t="s">
        <v>29</v>
      </c>
      <c r="F970" s="88">
        <v>8.5642621157192398</v>
      </c>
      <c r="G970" s="88">
        <v>8.3907413954363008</v>
      </c>
      <c r="H970" s="88">
        <v>8.3400399887450192</v>
      </c>
      <c r="I970" s="88">
        <v>8.4689051389994194</v>
      </c>
      <c r="J970" s="88">
        <v>8.6500762700586193</v>
      </c>
      <c r="K970" s="88">
        <v>8.6538947139936706</v>
      </c>
      <c r="L970" s="88">
        <v>8.6851542453790707</v>
      </c>
      <c r="M970" s="88">
        <v>8.6864370449692991</v>
      </c>
      <c r="N970" s="88">
        <v>8.7283670568390406</v>
      </c>
      <c r="O970" s="88">
        <v>8.9140534727592406</v>
      </c>
      <c r="P970" s="88">
        <v>8.9689774684577692</v>
      </c>
      <c r="Q970" s="88">
        <v>8.9941344257914597</v>
      </c>
      <c r="R970" s="88">
        <v>9.1455639398584694</v>
      </c>
      <c r="S970" s="88">
        <v>9.1902197045101808</v>
      </c>
      <c r="T970" s="88">
        <v>9.2369573918013099</v>
      </c>
      <c r="U970" s="88">
        <v>9.3217538244531308</v>
      </c>
      <c r="V970" s="88">
        <v>9.3610715477430695</v>
      </c>
      <c r="W970" s="88">
        <v>9.3793904456583608</v>
      </c>
      <c r="X970" s="88">
        <v>9.4110299903285402</v>
      </c>
      <c r="Y970" s="88">
        <v>9.4487561492647796</v>
      </c>
      <c r="Z970" s="88">
        <v>9.4869051261707504</v>
      </c>
      <c r="AA970" s="88">
        <v>9.5433462985571396</v>
      </c>
      <c r="AB970" s="88">
        <v>9.6613473175900104</v>
      </c>
      <c r="AC970" s="88">
        <v>9.7571191470974696</v>
      </c>
      <c r="AD970" s="88">
        <v>9.8857310714678892</v>
      </c>
      <c r="AE970" s="88">
        <v>10.0171774037559</v>
      </c>
      <c r="AF970" s="88">
        <v>10.1061318757412</v>
      </c>
      <c r="AG970" s="88">
        <v>10.070205823709101</v>
      </c>
      <c r="AH970" s="88">
        <v>9.8545192145551095</v>
      </c>
      <c r="AI970" s="88">
        <v>9.7258259453875109</v>
      </c>
      <c r="AJ970" s="88">
        <v>9.6855780760676993</v>
      </c>
      <c r="AK970" s="88">
        <v>9.6316562224882798</v>
      </c>
    </row>
    <row r="971" spans="1:37" s="88" customFormat="1" x14ac:dyDescent="0.3">
      <c r="A971" s="117" t="str">
        <f t="shared" si="19"/>
        <v>SDGbaseTRA_UrbIRT_v6_3C_GVAastar</v>
      </c>
      <c r="B971" s="118" t="s">
        <v>220</v>
      </c>
      <c r="C971" s="119" t="s">
        <v>295</v>
      </c>
      <c r="D971" s="91" t="s">
        <v>3</v>
      </c>
      <c r="E971" s="88" t="s">
        <v>30</v>
      </c>
      <c r="F971" s="88">
        <v>7.2534655204625196</v>
      </c>
      <c r="G971" s="88">
        <v>7.1062422863624297</v>
      </c>
      <c r="H971" s="88">
        <v>7.1453693319559104</v>
      </c>
      <c r="I971" s="88">
        <v>7.2594075266390696</v>
      </c>
      <c r="J971" s="88">
        <v>7.4021041544980797</v>
      </c>
      <c r="K971" s="88">
        <v>7.4167200184187498</v>
      </c>
      <c r="L971" s="88">
        <v>7.4503066771965898</v>
      </c>
      <c r="M971" s="88">
        <v>7.4777582034827601</v>
      </c>
      <c r="N971" s="88">
        <v>7.5309507326838201</v>
      </c>
      <c r="O971" s="88">
        <v>7.6908294574032201</v>
      </c>
      <c r="P971" s="88">
        <v>7.75506638214934</v>
      </c>
      <c r="Q971" s="88">
        <v>7.7964845922288202</v>
      </c>
      <c r="R971" s="88">
        <v>7.8861238807152203</v>
      </c>
      <c r="S971" s="88">
        <v>7.9118910255981403</v>
      </c>
      <c r="T971" s="88">
        <v>7.9313567949227801</v>
      </c>
      <c r="U971" s="88">
        <v>7.9800970366559199</v>
      </c>
      <c r="V971" s="88">
        <v>7.9941962454768003</v>
      </c>
      <c r="W971" s="88">
        <v>7.9879718741406496</v>
      </c>
      <c r="X971" s="88">
        <v>7.9828019968690098</v>
      </c>
      <c r="Y971" s="88">
        <v>7.9737382929987497</v>
      </c>
      <c r="Z971" s="88">
        <v>7.9546272290123001</v>
      </c>
      <c r="AA971" s="88">
        <v>7.9473490474567496</v>
      </c>
      <c r="AB971" s="88">
        <v>8.0081046978036294</v>
      </c>
      <c r="AC971" s="88">
        <v>8.07232607842165</v>
      </c>
      <c r="AD971" s="88">
        <v>8.1685653781127794</v>
      </c>
      <c r="AE971" s="88">
        <v>8.2691531035808392</v>
      </c>
      <c r="AF971" s="88">
        <v>8.3044497836034505</v>
      </c>
      <c r="AG971" s="88">
        <v>7.95112043913063</v>
      </c>
      <c r="AH971" s="88">
        <v>7.4985923537198902</v>
      </c>
      <c r="AI971" s="88">
        <v>7.0827813868498204</v>
      </c>
      <c r="AJ971" s="88">
        <v>6.7554410674330096</v>
      </c>
      <c r="AK971" s="88">
        <v>6.4512968356690603</v>
      </c>
    </row>
    <row r="972" spans="1:37" s="88" customFormat="1" x14ac:dyDescent="0.3">
      <c r="A972" s="117" t="str">
        <f t="shared" si="19"/>
        <v>SDGbaseTRA_UrbIRT_v6_3C_GVAafeed</v>
      </c>
      <c r="B972" s="118" t="s">
        <v>220</v>
      </c>
      <c r="C972" s="119" t="s">
        <v>295</v>
      </c>
      <c r="D972" s="91" t="s">
        <v>3</v>
      </c>
      <c r="E972" s="88" t="s">
        <v>31</v>
      </c>
      <c r="F972" s="88">
        <v>6.5455554813708998</v>
      </c>
      <c r="G972" s="88">
        <v>5.0652639237536601</v>
      </c>
      <c r="H972" s="88">
        <v>5.7563530387014401</v>
      </c>
      <c r="I972" s="88">
        <v>5.6163399340129798</v>
      </c>
      <c r="J972" s="88">
        <v>6.0705740677417896</v>
      </c>
      <c r="K972" s="88">
        <v>6.3547922584305896</v>
      </c>
      <c r="L972" s="88">
        <v>6.5377157827458197</v>
      </c>
      <c r="M972" s="88">
        <v>6.7135889209644102</v>
      </c>
      <c r="N972" s="88">
        <v>6.9516223073513599</v>
      </c>
      <c r="O972" s="88">
        <v>7.5263154209363696</v>
      </c>
      <c r="P972" s="88">
        <v>7.7977952147859497</v>
      </c>
      <c r="Q972" s="88">
        <v>8.0375951257712295</v>
      </c>
      <c r="R972" s="88">
        <v>8.7632622425866096</v>
      </c>
      <c r="S972" s="88">
        <v>8.9070654946237209</v>
      </c>
      <c r="T972" s="88">
        <v>9.1876588736587692</v>
      </c>
      <c r="U972" s="88">
        <v>9.5212382731652703</v>
      </c>
      <c r="V972" s="88">
        <v>9.8896945662628593</v>
      </c>
      <c r="W972" s="88">
        <v>10.2694132946908</v>
      </c>
      <c r="X972" s="88">
        <v>10.6771121274063</v>
      </c>
      <c r="Y972" s="88">
        <v>11.073350975054799</v>
      </c>
      <c r="Z972" s="88">
        <v>11.464533741151399</v>
      </c>
      <c r="AA972" s="88">
        <v>11.807412233268201</v>
      </c>
      <c r="AB972" s="88">
        <v>12.402819101092501</v>
      </c>
      <c r="AC972" s="88">
        <v>12.8434507707737</v>
      </c>
      <c r="AD972" s="88">
        <v>13.177208720884099</v>
      </c>
      <c r="AE972" s="88">
        <v>13.555505355557999</v>
      </c>
      <c r="AF972" s="88">
        <v>13.9862185896159</v>
      </c>
      <c r="AG972" s="88">
        <v>14.4046026810933</v>
      </c>
      <c r="AH972" s="88">
        <v>15.094910182306499</v>
      </c>
      <c r="AI972" s="88">
        <v>15.369121663720399</v>
      </c>
      <c r="AJ972" s="88">
        <v>15.245366550104601</v>
      </c>
      <c r="AK972" s="88">
        <v>15.0544500696895</v>
      </c>
    </row>
    <row r="973" spans="1:37" s="88" customFormat="1" x14ac:dyDescent="0.3">
      <c r="A973" s="117" t="str">
        <f t="shared" si="19"/>
        <v>SDGbaseTRA_UrbIRT_v6_3C_GVAabake</v>
      </c>
      <c r="B973" s="118" t="s">
        <v>220</v>
      </c>
      <c r="C973" s="119" t="s">
        <v>295</v>
      </c>
      <c r="D973" s="91" t="s">
        <v>3</v>
      </c>
      <c r="E973" s="88" t="s">
        <v>32</v>
      </c>
      <c r="F973" s="88">
        <v>22.283856021250401</v>
      </c>
      <c r="G973" s="88">
        <v>21.574165407918901</v>
      </c>
      <c r="H973" s="88">
        <v>21.887959887772698</v>
      </c>
      <c r="I973" s="88">
        <v>22.2026460729764</v>
      </c>
      <c r="J973" s="88">
        <v>22.7525563768124</v>
      </c>
      <c r="K973" s="88">
        <v>23.1358376391583</v>
      </c>
      <c r="L973" s="88">
        <v>23.605577796266001</v>
      </c>
      <c r="M973" s="88">
        <v>24.055204323581702</v>
      </c>
      <c r="N973" s="88">
        <v>24.504035417074299</v>
      </c>
      <c r="O973" s="88">
        <v>25.107563797497001</v>
      </c>
      <c r="P973" s="88">
        <v>25.641684981110199</v>
      </c>
      <c r="Q973" s="88">
        <v>26.0943331668513</v>
      </c>
      <c r="R973" s="88">
        <v>27.038042461210601</v>
      </c>
      <c r="S973" s="88">
        <v>27.600571450428099</v>
      </c>
      <c r="T973" s="88">
        <v>28.15414644118</v>
      </c>
      <c r="U973" s="88">
        <v>28.8123343738046</v>
      </c>
      <c r="V973" s="88">
        <v>29.412870416475702</v>
      </c>
      <c r="W973" s="88">
        <v>30.0515560170135</v>
      </c>
      <c r="X973" s="88">
        <v>30.684495604744999</v>
      </c>
      <c r="Y973" s="88">
        <v>31.156340072927701</v>
      </c>
      <c r="Z973" s="88">
        <v>31.604533429217</v>
      </c>
      <c r="AA973" s="88">
        <v>32.049251849681802</v>
      </c>
      <c r="AB973" s="88">
        <v>32.653093275668198</v>
      </c>
      <c r="AC973" s="88">
        <v>33.212092111782901</v>
      </c>
      <c r="AD973" s="88">
        <v>33.8826819486397</v>
      </c>
      <c r="AE973" s="88">
        <v>34.607398046114398</v>
      </c>
      <c r="AF973" s="88">
        <v>35.284005695468899</v>
      </c>
      <c r="AG973" s="88">
        <v>35.622059570310803</v>
      </c>
      <c r="AH973" s="88">
        <v>34.814617989979702</v>
      </c>
      <c r="AI973" s="88">
        <v>34.190378411963003</v>
      </c>
      <c r="AJ973" s="88">
        <v>33.8001297299895</v>
      </c>
      <c r="AK973" s="88">
        <v>33.391407902909698</v>
      </c>
    </row>
    <row r="974" spans="1:37" s="88" customFormat="1" x14ac:dyDescent="0.3">
      <c r="A974" s="117" t="str">
        <f t="shared" si="19"/>
        <v>SDGbaseTRA_UrbIRT_v6_3C_GVAasuga</v>
      </c>
      <c r="B974" s="118" t="s">
        <v>220</v>
      </c>
      <c r="C974" s="119" t="s">
        <v>295</v>
      </c>
      <c r="D974" s="91" t="s">
        <v>3</v>
      </c>
      <c r="E974" s="88" t="s">
        <v>33</v>
      </c>
      <c r="F974" s="88">
        <v>8.5226770749709395</v>
      </c>
      <c r="G974" s="88">
        <v>8.3581279806274793</v>
      </c>
      <c r="H974" s="88">
        <v>8.4657946913839908</v>
      </c>
      <c r="I974" s="88">
        <v>8.5885144809557392</v>
      </c>
      <c r="J974" s="88">
        <v>8.8116432117883594</v>
      </c>
      <c r="K974" s="88">
        <v>8.9148870244013807</v>
      </c>
      <c r="L974" s="88">
        <v>9.0400158054056501</v>
      </c>
      <c r="M974" s="88">
        <v>9.1319338415720193</v>
      </c>
      <c r="N974" s="88">
        <v>9.2171600172810795</v>
      </c>
      <c r="O974" s="88">
        <v>9.5758037529126891</v>
      </c>
      <c r="P974" s="88">
        <v>9.6848170149472104</v>
      </c>
      <c r="Q974" s="88">
        <v>9.7299464988731899</v>
      </c>
      <c r="R974" s="88">
        <v>9.9878898135984109</v>
      </c>
      <c r="S974" s="88">
        <v>10.1308862294416</v>
      </c>
      <c r="T974" s="88">
        <v>10.265863768437701</v>
      </c>
      <c r="U974" s="88">
        <v>10.415332362982401</v>
      </c>
      <c r="V974" s="88">
        <v>10.516432144162399</v>
      </c>
      <c r="W974" s="88">
        <v>10.648177727622899</v>
      </c>
      <c r="X974" s="88">
        <v>10.8120080914006</v>
      </c>
      <c r="Y974" s="88">
        <v>10.906811722300899</v>
      </c>
      <c r="Z974" s="88">
        <v>10.992506057925199</v>
      </c>
      <c r="AA974" s="88">
        <v>11.106634252859401</v>
      </c>
      <c r="AB974" s="88">
        <v>11.300967426527899</v>
      </c>
      <c r="AC974" s="88">
        <v>11.429732614402999</v>
      </c>
      <c r="AD974" s="88">
        <v>11.569580084859</v>
      </c>
      <c r="AE974" s="88">
        <v>11.715091928357101</v>
      </c>
      <c r="AF974" s="88">
        <v>11.867282046024499</v>
      </c>
      <c r="AG974" s="88">
        <v>12.021054039274199</v>
      </c>
      <c r="AH974" s="88">
        <v>11.8589530394527</v>
      </c>
      <c r="AI974" s="88">
        <v>11.720332095567899</v>
      </c>
      <c r="AJ974" s="88">
        <v>11.680798073154101</v>
      </c>
      <c r="AK974" s="88">
        <v>11.6304556326849</v>
      </c>
    </row>
    <row r="975" spans="1:37" s="88" customFormat="1" x14ac:dyDescent="0.3">
      <c r="A975" s="117" t="str">
        <f t="shared" si="19"/>
        <v>SDGbaseTRA_UrbIRT_v6_3C_GVAaconf</v>
      </c>
      <c r="B975" s="118" t="s">
        <v>220</v>
      </c>
      <c r="C975" s="119" t="s">
        <v>295</v>
      </c>
      <c r="D975" s="91" t="s">
        <v>3</v>
      </c>
      <c r="E975" s="88" t="s">
        <v>34</v>
      </c>
      <c r="F975" s="88">
        <v>2.4874381194491502</v>
      </c>
      <c r="G975" s="88">
        <v>2.4084186726358601</v>
      </c>
      <c r="H975" s="88">
        <v>2.5011726282039399</v>
      </c>
      <c r="I975" s="88">
        <v>2.4760607285175298</v>
      </c>
      <c r="J975" s="88">
        <v>2.5419709375338</v>
      </c>
      <c r="K975" s="88">
        <v>2.6249955123319602</v>
      </c>
      <c r="L975" s="88">
        <v>2.71663964440862</v>
      </c>
      <c r="M975" s="88">
        <v>2.8094559091733502</v>
      </c>
      <c r="N975" s="88">
        <v>2.9069425814017902</v>
      </c>
      <c r="O975" s="88">
        <v>3.0774493889464298</v>
      </c>
      <c r="P975" s="88">
        <v>3.2066714281697402</v>
      </c>
      <c r="Q975" s="88">
        <v>3.3273354576202898</v>
      </c>
      <c r="R975" s="88">
        <v>3.5582329990545398</v>
      </c>
      <c r="S975" s="88">
        <v>3.7070055793346999</v>
      </c>
      <c r="T975" s="88">
        <v>3.8627831073643799</v>
      </c>
      <c r="U975" s="88">
        <v>4.0342255043876296</v>
      </c>
      <c r="V975" s="88">
        <v>4.1867203695507804</v>
      </c>
      <c r="W975" s="88">
        <v>4.3453290124170296</v>
      </c>
      <c r="X975" s="88">
        <v>4.5068046160394104</v>
      </c>
      <c r="Y975" s="88">
        <v>4.6501416304295997</v>
      </c>
      <c r="Z975" s="88">
        <v>4.8052720785363103</v>
      </c>
      <c r="AA975" s="88">
        <v>4.9693382740421601</v>
      </c>
      <c r="AB975" s="88">
        <v>5.18842641852223</v>
      </c>
      <c r="AC975" s="88">
        <v>5.3795499601803902</v>
      </c>
      <c r="AD975" s="88">
        <v>5.5577478287491697</v>
      </c>
      <c r="AE975" s="88">
        <v>5.7394876200717304</v>
      </c>
      <c r="AF975" s="88">
        <v>5.9250579115091702</v>
      </c>
      <c r="AG975" s="88">
        <v>6.0841657525767303</v>
      </c>
      <c r="AH975" s="88">
        <v>6.0277918739071898</v>
      </c>
      <c r="AI975" s="88">
        <v>5.9242471977886701</v>
      </c>
      <c r="AJ975" s="88">
        <v>5.8260737978921897</v>
      </c>
      <c r="AK975" s="88">
        <v>5.7219370058061401</v>
      </c>
    </row>
    <row r="976" spans="1:37" s="88" customFormat="1" x14ac:dyDescent="0.3">
      <c r="A976" s="117" t="str">
        <f t="shared" si="19"/>
        <v>SDGbaseTRA_UrbIRT_v6_3C_GVAapast</v>
      </c>
      <c r="B976" s="118" t="s">
        <v>220</v>
      </c>
      <c r="C976" s="119" t="s">
        <v>295</v>
      </c>
      <c r="D976" s="91" t="s">
        <v>3</v>
      </c>
      <c r="E976" s="88" t="s">
        <v>35</v>
      </c>
      <c r="F976" s="88">
        <v>0.64754535166887595</v>
      </c>
      <c r="G976" s="88">
        <v>0.61613411775901195</v>
      </c>
      <c r="H976" s="88">
        <v>0.64276697601555499</v>
      </c>
      <c r="I976" s="88">
        <v>0.63902731122946099</v>
      </c>
      <c r="J976" s="88">
        <v>0.66230489931886605</v>
      </c>
      <c r="K976" s="88">
        <v>0.68623743459269404</v>
      </c>
      <c r="L976" s="88">
        <v>0.71129775720024602</v>
      </c>
      <c r="M976" s="88">
        <v>0.73817178811429396</v>
      </c>
      <c r="N976" s="88">
        <v>0.76129090016044898</v>
      </c>
      <c r="O976" s="88">
        <v>0.83342542721705803</v>
      </c>
      <c r="P976" s="88">
        <v>0.86448875411452897</v>
      </c>
      <c r="Q976" s="88">
        <v>0.88536129974008204</v>
      </c>
      <c r="R976" s="88">
        <v>0.934434073742481</v>
      </c>
      <c r="S976" s="88">
        <v>0.96978608786147502</v>
      </c>
      <c r="T976" s="88">
        <v>1.00546078595497</v>
      </c>
      <c r="U976" s="88">
        <v>1.04043690542972</v>
      </c>
      <c r="V976" s="88">
        <v>1.0707370773202201</v>
      </c>
      <c r="W976" s="88">
        <v>1.1101723869921001</v>
      </c>
      <c r="X976" s="88">
        <v>1.15193368071975</v>
      </c>
      <c r="Y976" s="88">
        <v>1.17881728712582</v>
      </c>
      <c r="Z976" s="88">
        <v>1.2023901649025099</v>
      </c>
      <c r="AA976" s="88">
        <v>1.2339173964629799</v>
      </c>
      <c r="AB976" s="88">
        <v>1.28856157663171</v>
      </c>
      <c r="AC976" s="88">
        <v>1.3271882224773901</v>
      </c>
      <c r="AD976" s="88">
        <v>1.3584449571678701</v>
      </c>
      <c r="AE976" s="88">
        <v>1.3895815332785</v>
      </c>
      <c r="AF976" s="88">
        <v>1.42825301488405</v>
      </c>
      <c r="AG976" s="88">
        <v>1.4565148044535401</v>
      </c>
      <c r="AH976" s="88">
        <v>1.4576397282715601</v>
      </c>
      <c r="AI976" s="88">
        <v>1.44053342197325</v>
      </c>
      <c r="AJ976" s="88">
        <v>1.42220647797539</v>
      </c>
      <c r="AK976" s="88">
        <v>1.40050758062088</v>
      </c>
    </row>
    <row r="977" spans="1:37" s="88" customFormat="1" x14ac:dyDescent="0.3">
      <c r="A977" s="117" t="str">
        <f t="shared" si="19"/>
        <v>SDGbaseTRA_UrbIRT_v6_3C_GVAaofoo</v>
      </c>
      <c r="B977" s="118" t="s">
        <v>220</v>
      </c>
      <c r="C977" s="119" t="s">
        <v>295</v>
      </c>
      <c r="D977" s="91" t="s">
        <v>3</v>
      </c>
      <c r="E977" s="88" t="s">
        <v>36</v>
      </c>
      <c r="F977" s="88">
        <v>12.412272377586699</v>
      </c>
      <c r="G977" s="88">
        <v>11.6893502402283</v>
      </c>
      <c r="H977" s="88">
        <v>12.0490969680263</v>
      </c>
      <c r="I977" s="88">
        <v>12.0868863606646</v>
      </c>
      <c r="J977" s="88">
        <v>12.5028867753798</v>
      </c>
      <c r="K977" s="88">
        <v>12.8305255245424</v>
      </c>
      <c r="L977" s="88">
        <v>13.1788561424226</v>
      </c>
      <c r="M977" s="88">
        <v>13.5350853444483</v>
      </c>
      <c r="N977" s="88">
        <v>13.890874788796999</v>
      </c>
      <c r="O977" s="88">
        <v>15.020510256113001</v>
      </c>
      <c r="P977" s="88">
        <v>15.4464971947147</v>
      </c>
      <c r="Q977" s="88">
        <v>15.7120024874741</v>
      </c>
      <c r="R977" s="88">
        <v>16.3947282009484</v>
      </c>
      <c r="S977" s="88">
        <v>16.8151231731221</v>
      </c>
      <c r="T977" s="88">
        <v>17.267142096162001</v>
      </c>
      <c r="U977" s="88">
        <v>17.779583603590002</v>
      </c>
      <c r="V977" s="88">
        <v>18.215174722871701</v>
      </c>
      <c r="W977" s="88">
        <v>18.710356669547799</v>
      </c>
      <c r="X977" s="88">
        <v>19.322250527728801</v>
      </c>
      <c r="Y977" s="88">
        <v>19.755684198441301</v>
      </c>
      <c r="Z977" s="88">
        <v>20.149001414629801</v>
      </c>
      <c r="AA977" s="88">
        <v>20.633889448567398</v>
      </c>
      <c r="AB977" s="88">
        <v>21.407323362040898</v>
      </c>
      <c r="AC977" s="88">
        <v>21.927391015473699</v>
      </c>
      <c r="AD977" s="88">
        <v>22.393975695847299</v>
      </c>
      <c r="AE977" s="88">
        <v>22.868785207188299</v>
      </c>
      <c r="AF977" s="88">
        <v>23.380902146057</v>
      </c>
      <c r="AG977" s="88">
        <v>23.8271138207215</v>
      </c>
      <c r="AH977" s="88">
        <v>23.801665398723099</v>
      </c>
      <c r="AI977" s="88">
        <v>23.557287512120698</v>
      </c>
      <c r="AJ977" s="88">
        <v>23.326354920976001</v>
      </c>
      <c r="AK977" s="88">
        <v>23.042846019969701</v>
      </c>
    </row>
    <row r="978" spans="1:37" s="88" customFormat="1" x14ac:dyDescent="0.3">
      <c r="A978" s="117" t="str">
        <f t="shared" si="19"/>
        <v>SDGbaseTRA_UrbIRT_v6_3C_GVAabevt</v>
      </c>
      <c r="B978" s="118" t="s">
        <v>220</v>
      </c>
      <c r="C978" s="119" t="s">
        <v>295</v>
      </c>
      <c r="D978" s="91" t="s">
        <v>3</v>
      </c>
      <c r="E978" s="88" t="s">
        <v>37</v>
      </c>
      <c r="F978" s="88">
        <v>40.8449223091026</v>
      </c>
      <c r="G978" s="88">
        <v>40.210662967539001</v>
      </c>
      <c r="H978" s="88">
        <v>42.8926516132397</v>
      </c>
      <c r="I978" s="88">
        <v>42.610431082700003</v>
      </c>
      <c r="J978" s="88">
        <v>44.102894860717598</v>
      </c>
      <c r="K978" s="88">
        <v>45.642635590624103</v>
      </c>
      <c r="L978" s="88">
        <v>47.262284237957303</v>
      </c>
      <c r="M978" s="88">
        <v>48.9814673297006</v>
      </c>
      <c r="N978" s="88">
        <v>50.595323131610897</v>
      </c>
      <c r="O978" s="88">
        <v>56.756979662476297</v>
      </c>
      <c r="P978" s="88">
        <v>58.883450686337198</v>
      </c>
      <c r="Q978" s="88">
        <v>60.029417045965303</v>
      </c>
      <c r="R978" s="88">
        <v>62.9198323942651</v>
      </c>
      <c r="S978" s="88">
        <v>64.732739347916706</v>
      </c>
      <c r="T978" s="88">
        <v>66.761531277151306</v>
      </c>
      <c r="U978" s="88">
        <v>68.953476956212299</v>
      </c>
      <c r="V978" s="88">
        <v>70.670313132371405</v>
      </c>
      <c r="W978" s="88">
        <v>72.946675197880793</v>
      </c>
      <c r="X978" s="88">
        <v>75.567207138564299</v>
      </c>
      <c r="Y978" s="88">
        <v>77.345606297598096</v>
      </c>
      <c r="Z978" s="88">
        <v>78.999957800004594</v>
      </c>
      <c r="AA978" s="88">
        <v>81.218950950392696</v>
      </c>
      <c r="AB978" s="88">
        <v>85.792075760065799</v>
      </c>
      <c r="AC978" s="88">
        <v>88.5956524869448</v>
      </c>
      <c r="AD978" s="88">
        <v>90.399985654579595</v>
      </c>
      <c r="AE978" s="88">
        <v>91.949040775384503</v>
      </c>
      <c r="AF978" s="88">
        <v>93.679371716400198</v>
      </c>
      <c r="AG978" s="88">
        <v>95.5402245869533</v>
      </c>
      <c r="AH978" s="88">
        <v>95.731846056194996</v>
      </c>
      <c r="AI978" s="88">
        <v>94.402187450226094</v>
      </c>
      <c r="AJ978" s="88">
        <v>93.201403734858204</v>
      </c>
      <c r="AK978" s="88">
        <v>91.802806958110196</v>
      </c>
    </row>
    <row r="979" spans="1:37" s="88" customFormat="1" x14ac:dyDescent="0.3">
      <c r="A979" s="117" t="str">
        <f t="shared" si="19"/>
        <v>SDGbaseTRA_UrbIRT_v6_3C_GVAatext</v>
      </c>
      <c r="B979" s="118" t="s">
        <v>220</v>
      </c>
      <c r="C979" s="119" t="s">
        <v>295</v>
      </c>
      <c r="D979" s="91" t="s">
        <v>3</v>
      </c>
      <c r="E979" s="88" t="s">
        <v>38</v>
      </c>
      <c r="F979" s="88">
        <v>6.56669257408715</v>
      </c>
      <c r="G979" s="88">
        <v>6.6587164572808302</v>
      </c>
      <c r="H979" s="88">
        <v>6.8027921968638303</v>
      </c>
      <c r="I979" s="88">
        <v>6.8254956654727401</v>
      </c>
      <c r="J979" s="88">
        <v>6.95450435457757</v>
      </c>
      <c r="K979" s="88">
        <v>7.13593419569054</v>
      </c>
      <c r="L979" s="88">
        <v>7.3646761919380204</v>
      </c>
      <c r="M979" s="88">
        <v>7.6223022700852399</v>
      </c>
      <c r="N979" s="88">
        <v>7.8764731929207397</v>
      </c>
      <c r="O979" s="88">
        <v>8.3178093996001508</v>
      </c>
      <c r="P979" s="88">
        <v>8.6204798538579404</v>
      </c>
      <c r="Q979" s="88">
        <v>8.8534344194907497</v>
      </c>
      <c r="R979" s="88">
        <v>9.1959500166313202</v>
      </c>
      <c r="S979" s="88">
        <v>9.4815460767927</v>
      </c>
      <c r="T979" s="88">
        <v>9.7735050415684004</v>
      </c>
      <c r="U979" s="88">
        <v>10.1267600070345</v>
      </c>
      <c r="V979" s="88">
        <v>10.4662568136978</v>
      </c>
      <c r="W979" s="88">
        <v>10.8376438251228</v>
      </c>
      <c r="X979" s="88">
        <v>11.2198781652151</v>
      </c>
      <c r="Y979" s="88">
        <v>11.5076021376426</v>
      </c>
      <c r="Z979" s="88">
        <v>11.7855605175861</v>
      </c>
      <c r="AA979" s="88">
        <v>12.0553076842333</v>
      </c>
      <c r="AB979" s="88">
        <v>12.4074221558358</v>
      </c>
      <c r="AC979" s="88">
        <v>12.7076243226707</v>
      </c>
      <c r="AD979" s="88">
        <v>13.044275592635399</v>
      </c>
      <c r="AE979" s="88">
        <v>13.402839393001701</v>
      </c>
      <c r="AF979" s="88">
        <v>13.763265358524199</v>
      </c>
      <c r="AG979" s="88">
        <v>14.111531753177101</v>
      </c>
      <c r="AH979" s="88">
        <v>13.8138737514527</v>
      </c>
      <c r="AI979" s="88">
        <v>13.4717997734348</v>
      </c>
      <c r="AJ979" s="88">
        <v>13.222487624594301</v>
      </c>
      <c r="AK979" s="88">
        <v>12.975572711949001</v>
      </c>
    </row>
    <row r="980" spans="1:37" s="88" customFormat="1" x14ac:dyDescent="0.3">
      <c r="A980" s="117" t="str">
        <f t="shared" si="19"/>
        <v>SDGbaseTRA_UrbIRT_v6_3C_GVAaclth</v>
      </c>
      <c r="B980" s="118" t="s">
        <v>220</v>
      </c>
      <c r="C980" s="119" t="s">
        <v>295</v>
      </c>
      <c r="D980" s="91" t="s">
        <v>3</v>
      </c>
      <c r="E980" s="88" t="s">
        <v>39</v>
      </c>
      <c r="F980" s="88">
        <v>6.7607644976157797</v>
      </c>
      <c r="G980" s="88">
        <v>6.8389144864498101</v>
      </c>
      <c r="H980" s="88">
        <v>7.0382381105767502</v>
      </c>
      <c r="I980" s="88">
        <v>7.1009791466696397</v>
      </c>
      <c r="J980" s="88">
        <v>7.2689474018393803</v>
      </c>
      <c r="K980" s="88">
        <v>7.4404477479470001</v>
      </c>
      <c r="L980" s="88">
        <v>7.6542374269346496</v>
      </c>
      <c r="M980" s="88">
        <v>7.8766199025895904</v>
      </c>
      <c r="N980" s="88">
        <v>8.1050217166916294</v>
      </c>
      <c r="O980" s="88">
        <v>8.4340046098497492</v>
      </c>
      <c r="P980" s="88">
        <v>8.6944913528961791</v>
      </c>
      <c r="Q980" s="88">
        <v>8.9053364908661496</v>
      </c>
      <c r="R980" s="88">
        <v>9.2846620770136905</v>
      </c>
      <c r="S980" s="88">
        <v>9.5459439585178707</v>
      </c>
      <c r="T980" s="88">
        <v>9.8192198288532406</v>
      </c>
      <c r="U980" s="88">
        <v>10.151520961236701</v>
      </c>
      <c r="V980" s="88">
        <v>10.4458158644566</v>
      </c>
      <c r="W980" s="88">
        <v>10.757407449715201</v>
      </c>
      <c r="X980" s="88">
        <v>11.0742566712635</v>
      </c>
      <c r="Y980" s="88">
        <v>11.3260782389609</v>
      </c>
      <c r="Z980" s="88">
        <v>11.5677746762958</v>
      </c>
      <c r="AA980" s="88">
        <v>11.8140718183984</v>
      </c>
      <c r="AB980" s="88">
        <v>12.137427577070101</v>
      </c>
      <c r="AC980" s="88">
        <v>12.402398318269301</v>
      </c>
      <c r="AD980" s="88">
        <v>12.6821527476817</v>
      </c>
      <c r="AE980" s="88">
        <v>12.9761996554764</v>
      </c>
      <c r="AF980" s="88">
        <v>13.2701723282788</v>
      </c>
      <c r="AG980" s="88">
        <v>13.5448049756166</v>
      </c>
      <c r="AH980" s="88">
        <v>13.2338831833983</v>
      </c>
      <c r="AI980" s="88">
        <v>12.9331608806211</v>
      </c>
      <c r="AJ980" s="88">
        <v>12.717961991126799</v>
      </c>
      <c r="AK980" s="88">
        <v>12.5016418755374</v>
      </c>
    </row>
    <row r="981" spans="1:37" s="88" customFormat="1" x14ac:dyDescent="0.3">
      <c r="A981" s="117" t="str">
        <f t="shared" si="19"/>
        <v>SDGbaseTRA_UrbIRT_v6_3C_GVAaleat</v>
      </c>
      <c r="B981" s="118" t="s">
        <v>220</v>
      </c>
      <c r="C981" s="119" t="s">
        <v>295</v>
      </c>
      <c r="D981" s="91" t="s">
        <v>3</v>
      </c>
      <c r="E981" s="88" t="s">
        <v>40</v>
      </c>
      <c r="F981" s="88">
        <v>2.4496072471004502</v>
      </c>
      <c r="G981" s="88">
        <v>2.6432358904930999</v>
      </c>
      <c r="H981" s="88">
        <v>2.6995569843505001</v>
      </c>
      <c r="I981" s="88">
        <v>2.6702334989811498</v>
      </c>
      <c r="J981" s="88">
        <v>2.68162181489719</v>
      </c>
      <c r="K981" s="88">
        <v>2.7629103619836402</v>
      </c>
      <c r="L981" s="88">
        <v>2.8833027259337598</v>
      </c>
      <c r="M981" s="88">
        <v>3.0422323589470301</v>
      </c>
      <c r="N981" s="88">
        <v>3.19497060608512</v>
      </c>
      <c r="O981" s="88">
        <v>3.7902599477847501</v>
      </c>
      <c r="P981" s="88">
        <v>4.0518060879290703</v>
      </c>
      <c r="Q981" s="88">
        <v>4.1723132340514599</v>
      </c>
      <c r="R981" s="88">
        <v>4.18226367900371</v>
      </c>
      <c r="S981" s="88">
        <v>4.3101227630262402</v>
      </c>
      <c r="T981" s="88">
        <v>4.4520782839399597</v>
      </c>
      <c r="U981" s="88">
        <v>4.6254480426295297</v>
      </c>
      <c r="V981" s="88">
        <v>4.7509246459467498</v>
      </c>
      <c r="W981" s="88">
        <v>4.9238450438661197</v>
      </c>
      <c r="X981" s="88">
        <v>5.1216855921949502</v>
      </c>
      <c r="Y981" s="88">
        <v>5.2227732578862103</v>
      </c>
      <c r="Z981" s="88">
        <v>5.2990110380045801</v>
      </c>
      <c r="AA981" s="88">
        <v>5.42131121244058</v>
      </c>
      <c r="AB981" s="88">
        <v>5.7298262083193903</v>
      </c>
      <c r="AC981" s="88">
        <v>5.9610349777637799</v>
      </c>
      <c r="AD981" s="88">
        <v>6.1420045580199201</v>
      </c>
      <c r="AE981" s="88">
        <v>6.2934005630519998</v>
      </c>
      <c r="AF981" s="88">
        <v>6.4419419785818999</v>
      </c>
      <c r="AG981" s="88">
        <v>6.5632944654939296</v>
      </c>
      <c r="AH981" s="88">
        <v>6.2651708168767497</v>
      </c>
      <c r="AI981" s="88">
        <v>5.8659725002896002</v>
      </c>
      <c r="AJ981" s="88">
        <v>5.6120678796744601</v>
      </c>
      <c r="AK981" s="88">
        <v>5.3858079075706202</v>
      </c>
    </row>
    <row r="982" spans="1:37" s="88" customFormat="1" x14ac:dyDescent="0.3">
      <c r="A982" s="117" t="str">
        <f t="shared" si="19"/>
        <v>SDGbaseTRA_UrbIRT_v6_3C_GVAafoot</v>
      </c>
      <c r="B982" s="118" t="s">
        <v>220</v>
      </c>
      <c r="C982" s="119" t="s">
        <v>295</v>
      </c>
      <c r="D982" s="91" t="s">
        <v>3</v>
      </c>
      <c r="E982" s="88" t="s">
        <v>41</v>
      </c>
      <c r="F982" s="88">
        <v>1.9145560944401701</v>
      </c>
      <c r="G982" s="88">
        <v>1.98621476015667</v>
      </c>
      <c r="H982" s="88">
        <v>2.0409904912302901</v>
      </c>
      <c r="I982" s="88">
        <v>2.0631138442934698</v>
      </c>
      <c r="J982" s="88">
        <v>2.1105610326680999</v>
      </c>
      <c r="K982" s="88">
        <v>2.1606485254077801</v>
      </c>
      <c r="L982" s="88">
        <v>2.2233605539146901</v>
      </c>
      <c r="M982" s="88">
        <v>2.2878091421843099</v>
      </c>
      <c r="N982" s="88">
        <v>2.3525764338397099</v>
      </c>
      <c r="O982" s="88">
        <v>2.4664119252168502</v>
      </c>
      <c r="P982" s="88">
        <v>2.55107001389359</v>
      </c>
      <c r="Q982" s="88">
        <v>2.6146921014730302</v>
      </c>
      <c r="R982" s="88">
        <v>2.7146114268015502</v>
      </c>
      <c r="S982" s="88">
        <v>2.7887789936663601</v>
      </c>
      <c r="T982" s="88">
        <v>2.86474979025617</v>
      </c>
      <c r="U982" s="88">
        <v>2.95539877134707</v>
      </c>
      <c r="V982" s="88">
        <v>3.03867043438134</v>
      </c>
      <c r="W982" s="88">
        <v>3.1299434539085502</v>
      </c>
      <c r="X982" s="88">
        <v>3.2243694537350698</v>
      </c>
      <c r="Y982" s="88">
        <v>3.2979372947212799</v>
      </c>
      <c r="Z982" s="88">
        <v>3.36608097601298</v>
      </c>
      <c r="AA982" s="88">
        <v>3.4335790800712198</v>
      </c>
      <c r="AB982" s="88">
        <v>3.54170778008343</v>
      </c>
      <c r="AC982" s="88">
        <v>3.63346048800596</v>
      </c>
      <c r="AD982" s="88">
        <v>3.7286095442104399</v>
      </c>
      <c r="AE982" s="88">
        <v>3.82604382453049</v>
      </c>
      <c r="AF982" s="88">
        <v>3.9234902227412398</v>
      </c>
      <c r="AG982" s="88">
        <v>3.9988430583727799</v>
      </c>
      <c r="AH982" s="88">
        <v>3.91618526063561</v>
      </c>
      <c r="AI982" s="88">
        <v>3.8336849934576498</v>
      </c>
      <c r="AJ982" s="88">
        <v>3.77445389742913</v>
      </c>
      <c r="AK982" s="88">
        <v>3.71428740622216</v>
      </c>
    </row>
    <row r="983" spans="1:37" s="88" customFormat="1" x14ac:dyDescent="0.3">
      <c r="A983" s="117" t="str">
        <f t="shared" si="19"/>
        <v>SDGbaseTRA_UrbIRT_v6_3C_GVAawood</v>
      </c>
      <c r="B983" s="118" t="s">
        <v>220</v>
      </c>
      <c r="C983" s="119" t="s">
        <v>295</v>
      </c>
      <c r="D983" s="91" t="s">
        <v>3</v>
      </c>
      <c r="E983" s="88" t="s">
        <v>42</v>
      </c>
      <c r="F983" s="88">
        <v>23.692612523459701</v>
      </c>
      <c r="G983" s="88">
        <v>22.364756152446699</v>
      </c>
      <c r="H983" s="88">
        <v>23.010006926587799</v>
      </c>
      <c r="I983" s="88">
        <v>23.7342055983564</v>
      </c>
      <c r="J983" s="88">
        <v>24.141598659461199</v>
      </c>
      <c r="K983" s="88">
        <v>24.688749721385399</v>
      </c>
      <c r="L983" s="88">
        <v>25.343743702846901</v>
      </c>
      <c r="M983" s="88">
        <v>26.099353378911101</v>
      </c>
      <c r="N983" s="88">
        <v>26.839999553634101</v>
      </c>
      <c r="O983" s="88">
        <v>28.076174174084599</v>
      </c>
      <c r="P983" s="88">
        <v>28.8826336203356</v>
      </c>
      <c r="Q983" s="88">
        <v>29.618043159086898</v>
      </c>
      <c r="R983" s="88">
        <v>30.169929646624499</v>
      </c>
      <c r="S983" s="88">
        <v>31.186416350798901</v>
      </c>
      <c r="T983" s="88">
        <v>32.214930372805298</v>
      </c>
      <c r="U983" s="88">
        <v>33.360067667668602</v>
      </c>
      <c r="V983" s="88">
        <v>34.492653209606502</v>
      </c>
      <c r="W983" s="88">
        <v>35.680988481342503</v>
      </c>
      <c r="X983" s="88">
        <v>36.919476540652298</v>
      </c>
      <c r="Y983" s="88">
        <v>37.932384135778001</v>
      </c>
      <c r="Z983" s="88">
        <v>38.895821707837598</v>
      </c>
      <c r="AA983" s="88">
        <v>39.872853781525997</v>
      </c>
      <c r="AB983" s="88">
        <v>40.853526634688798</v>
      </c>
      <c r="AC983" s="88">
        <v>41.7253879814077</v>
      </c>
      <c r="AD983" s="88">
        <v>42.768438448219499</v>
      </c>
      <c r="AE983" s="88">
        <v>43.899461903948101</v>
      </c>
      <c r="AF983" s="88">
        <v>45.019562095820199</v>
      </c>
      <c r="AG983" s="88">
        <v>46.0368367643471</v>
      </c>
      <c r="AH983" s="88">
        <v>45.565671227628997</v>
      </c>
      <c r="AI983" s="88">
        <v>44.721958945411103</v>
      </c>
      <c r="AJ983" s="88">
        <v>44.168258985427798</v>
      </c>
      <c r="AK983" s="88">
        <v>43.608046379760196</v>
      </c>
    </row>
    <row r="984" spans="1:37" s="88" customFormat="1" x14ac:dyDescent="0.3">
      <c r="A984" s="117" t="str">
        <f t="shared" si="19"/>
        <v>SDGbaseTRA_UrbIRT_v6_3C_GVAapapr</v>
      </c>
      <c r="B984" s="118" t="s">
        <v>220</v>
      </c>
      <c r="C984" s="119" t="s">
        <v>295</v>
      </c>
      <c r="D984" s="91" t="s">
        <v>3</v>
      </c>
      <c r="E984" s="88" t="s">
        <v>43</v>
      </c>
      <c r="F984" s="88">
        <v>24.0199855495582</v>
      </c>
      <c r="G984" s="88">
        <v>23.661096672143699</v>
      </c>
      <c r="H984" s="88">
        <v>24.588744490848502</v>
      </c>
      <c r="I984" s="88">
        <v>25.013079660088401</v>
      </c>
      <c r="J984" s="88">
        <v>25.386572126923198</v>
      </c>
      <c r="K984" s="88">
        <v>26.109090389059499</v>
      </c>
      <c r="L984" s="88">
        <v>26.784963478886201</v>
      </c>
      <c r="M984" s="88">
        <v>27.189515458629199</v>
      </c>
      <c r="N984" s="88">
        <v>28.0310268285922</v>
      </c>
      <c r="O984" s="88">
        <v>29.347798874940899</v>
      </c>
      <c r="P984" s="88">
        <v>30.265223031891701</v>
      </c>
      <c r="Q984" s="88">
        <v>31.106637235360299</v>
      </c>
      <c r="R984" s="88">
        <v>32.9890354047538</v>
      </c>
      <c r="S984" s="88">
        <v>33.868865097288797</v>
      </c>
      <c r="T984" s="88">
        <v>34.858143438948602</v>
      </c>
      <c r="U984" s="88">
        <v>36.023720837549597</v>
      </c>
      <c r="V984" s="88">
        <v>37.127085368194102</v>
      </c>
      <c r="W984" s="88">
        <v>38.333357783794803</v>
      </c>
      <c r="X984" s="88">
        <v>39.597815007176699</v>
      </c>
      <c r="Y984" s="88">
        <v>40.617568442224901</v>
      </c>
      <c r="Z984" s="88">
        <v>41.5887126735905</v>
      </c>
      <c r="AA984" s="88">
        <v>42.623180790111697</v>
      </c>
      <c r="AB984" s="88">
        <v>43.717824861362402</v>
      </c>
      <c r="AC984" s="88">
        <v>44.654069556584901</v>
      </c>
      <c r="AD984" s="88">
        <v>45.688989394338499</v>
      </c>
      <c r="AE984" s="88">
        <v>46.795547565894601</v>
      </c>
      <c r="AF984" s="88">
        <v>47.882384907074503</v>
      </c>
      <c r="AG984" s="88">
        <v>48.857941429236398</v>
      </c>
      <c r="AH984" s="88">
        <v>48.098775304507797</v>
      </c>
      <c r="AI984" s="88">
        <v>47.045461307018698</v>
      </c>
      <c r="AJ984" s="88">
        <v>46.274296936259901</v>
      </c>
      <c r="AK984" s="88">
        <v>45.527604739767</v>
      </c>
    </row>
    <row r="985" spans="1:37" s="88" customFormat="1" x14ac:dyDescent="0.3">
      <c r="A985" s="117" t="str">
        <f t="shared" si="19"/>
        <v>SDGbaseTRA_UrbIRT_v6_3C_GVAaprnt</v>
      </c>
      <c r="B985" s="118" t="s">
        <v>220</v>
      </c>
      <c r="C985" s="119" t="s">
        <v>295</v>
      </c>
      <c r="D985" s="91" t="s">
        <v>3</v>
      </c>
      <c r="E985" s="88" t="s">
        <v>44</v>
      </c>
      <c r="F985" s="88">
        <v>16.778093477192801</v>
      </c>
      <c r="G985" s="88">
        <v>17.132125286761099</v>
      </c>
      <c r="H985" s="88">
        <v>17.7382378555439</v>
      </c>
      <c r="I985" s="88">
        <v>18.0450721752931</v>
      </c>
      <c r="J985" s="88">
        <v>18.3450419704747</v>
      </c>
      <c r="K985" s="88">
        <v>18.8037881111686</v>
      </c>
      <c r="L985" s="88">
        <v>19.381231380329002</v>
      </c>
      <c r="M985" s="88">
        <v>20.0163750424075</v>
      </c>
      <c r="N985" s="88">
        <v>20.667207331690101</v>
      </c>
      <c r="O985" s="88">
        <v>21.093030423555099</v>
      </c>
      <c r="P985" s="88">
        <v>21.7534721817308</v>
      </c>
      <c r="Q985" s="88">
        <v>22.434205241419299</v>
      </c>
      <c r="R985" s="88">
        <v>23.370098277185701</v>
      </c>
      <c r="S985" s="88">
        <v>24.151268921927301</v>
      </c>
      <c r="T985" s="88">
        <v>24.972360892190402</v>
      </c>
      <c r="U985" s="88">
        <v>25.9624526806086</v>
      </c>
      <c r="V985" s="88">
        <v>26.9313430195294</v>
      </c>
      <c r="W985" s="88">
        <v>27.9301585767214</v>
      </c>
      <c r="X985" s="88">
        <v>28.920272321984299</v>
      </c>
      <c r="Y985" s="88">
        <v>29.776031064646499</v>
      </c>
      <c r="Z985" s="88">
        <v>30.6306591005584</v>
      </c>
      <c r="AA985" s="88">
        <v>31.480709789175702</v>
      </c>
      <c r="AB985" s="88">
        <v>32.202023565774901</v>
      </c>
      <c r="AC985" s="88">
        <v>32.933728613535799</v>
      </c>
      <c r="AD985" s="88">
        <v>33.823489472512598</v>
      </c>
      <c r="AE985" s="88">
        <v>34.789964645640801</v>
      </c>
      <c r="AF985" s="88">
        <v>35.754475319229698</v>
      </c>
      <c r="AG985" s="88">
        <v>36.6189840242684</v>
      </c>
      <c r="AH985" s="88">
        <v>35.522725651596403</v>
      </c>
      <c r="AI985" s="88">
        <v>34.456910792641303</v>
      </c>
      <c r="AJ985" s="88">
        <v>33.699344598828901</v>
      </c>
      <c r="AK985" s="88">
        <v>32.997741400629401</v>
      </c>
    </row>
    <row r="986" spans="1:37" s="88" customFormat="1" x14ac:dyDescent="0.3">
      <c r="A986" s="117" t="str">
        <f t="shared" si="19"/>
        <v>SDGbaseTRA_UrbIRT_v6_3C_GVAapetr</v>
      </c>
      <c r="B986" s="118" t="s">
        <v>220</v>
      </c>
      <c r="C986" s="119" t="s">
        <v>295</v>
      </c>
      <c r="D986" s="91" t="s">
        <v>3</v>
      </c>
      <c r="E986" s="88" t="s">
        <v>45</v>
      </c>
      <c r="F986" s="88">
        <v>46.318025213564297</v>
      </c>
      <c r="G986" s="88">
        <v>33.593305103998297</v>
      </c>
      <c r="H986" s="88">
        <v>28.142047528592101</v>
      </c>
      <c r="I986" s="88">
        <v>25.276577373530401</v>
      </c>
      <c r="J986" s="88">
        <v>24.1407941740799</v>
      </c>
      <c r="K986" s="88">
        <v>23.537657186756299</v>
      </c>
      <c r="L986" s="88">
        <v>23.356122196215399</v>
      </c>
      <c r="M986" s="88">
        <v>24.073803048938998</v>
      </c>
      <c r="N986" s="88">
        <v>24.814645105166601</v>
      </c>
      <c r="O986" s="88">
        <v>19.977895827772102</v>
      </c>
      <c r="P986" s="88">
        <v>16.854880118020802</v>
      </c>
      <c r="Q986" s="88">
        <v>16.138394929742901</v>
      </c>
      <c r="R986" s="88">
        <v>15.679288954743599</v>
      </c>
      <c r="S986" s="88">
        <v>15.528766357531101</v>
      </c>
      <c r="T986" s="88">
        <v>15.4186985072593</v>
      </c>
      <c r="U986" s="88">
        <v>15.3972703194133</v>
      </c>
      <c r="V986" s="88">
        <v>15.1707788334831</v>
      </c>
      <c r="W986" s="88">
        <v>15.158341626056901</v>
      </c>
      <c r="X986" s="88">
        <v>9.6227123024987709</v>
      </c>
      <c r="Y986" s="88">
        <v>1.9398984774757999</v>
      </c>
      <c r="Z986" s="88">
        <v>-10.452425226028099</v>
      </c>
      <c r="AA986" s="88">
        <v>-30.5117542341955</v>
      </c>
      <c r="AB986" s="88">
        <v>-31.581168920690899</v>
      </c>
      <c r="AC986" s="88">
        <v>-20.851341156912198</v>
      </c>
      <c r="AD986" s="88">
        <v>-5.7146071007036197</v>
      </c>
      <c r="AE986" s="88">
        <v>9.8203434040920001</v>
      </c>
      <c r="AF986" s="88">
        <v>8.2471574344110294</v>
      </c>
      <c r="AG986" s="88">
        <v>6.2742216855484001</v>
      </c>
      <c r="AH986" s="88">
        <v>4.65154680542142</v>
      </c>
      <c r="AI986" s="88">
        <v>2.97270433268779</v>
      </c>
      <c r="AJ986" s="88">
        <v>1.62193656453213</v>
      </c>
      <c r="AK986" s="88">
        <v>0.549881021138654</v>
      </c>
    </row>
    <row r="987" spans="1:37" s="88" customFormat="1" x14ac:dyDescent="0.3">
      <c r="A987" s="117" t="str">
        <f t="shared" si="19"/>
        <v>SDGbaseTRA_UrbIRT_v6_3C_GVAahydr</v>
      </c>
      <c r="B987" s="118" t="s">
        <v>220</v>
      </c>
      <c r="C987" s="119" t="s">
        <v>295</v>
      </c>
      <c r="D987" s="91" t="s">
        <v>3</v>
      </c>
      <c r="E987" s="88" t="s">
        <v>46</v>
      </c>
      <c r="F987" s="88">
        <v>0.12086732559638499</v>
      </c>
      <c r="G987" s="88">
        <v>0.33109119295828399</v>
      </c>
      <c r="H987" s="88">
        <v>0.83722174213554801</v>
      </c>
      <c r="I987" s="88">
        <v>1.9397650777864499</v>
      </c>
      <c r="J987" s="88">
        <v>1.9529122436441599</v>
      </c>
      <c r="K987" s="88">
        <v>1.9713164417954001</v>
      </c>
      <c r="L987" s="88">
        <v>1.99285059864313</v>
      </c>
      <c r="M987" s="88">
        <v>2.0273494013756199</v>
      </c>
      <c r="N987" s="88">
        <v>2.0572082904734801</v>
      </c>
      <c r="O987" s="88">
        <v>2.2113185174944601</v>
      </c>
      <c r="P987" s="88">
        <v>2.2576972998225702</v>
      </c>
      <c r="Q987" s="88">
        <v>2.5213228676787498</v>
      </c>
      <c r="R987" s="88">
        <v>2.5335624130497298</v>
      </c>
      <c r="S987" s="88">
        <v>2.54796058101484</v>
      </c>
      <c r="T987" s="88">
        <v>2.56164084199284</v>
      </c>
      <c r="U987" s="88">
        <v>2.57633005365332</v>
      </c>
      <c r="V987" s="88">
        <v>2.5839821497054598</v>
      </c>
      <c r="W987" s="88">
        <v>2.59778698683116</v>
      </c>
      <c r="X987" s="88">
        <v>-2.4958017374635899</v>
      </c>
      <c r="Y987" s="88">
        <v>-3.5997422113424</v>
      </c>
      <c r="Z987" s="88">
        <v>6.9218883454603102</v>
      </c>
      <c r="AA987" s="88">
        <v>7.3343274997462897</v>
      </c>
      <c r="AB987" s="88">
        <v>8.1821367392324404</v>
      </c>
      <c r="AC987" s="88">
        <v>10.102290780767101</v>
      </c>
      <c r="AD987" s="88">
        <v>12.7283072392555</v>
      </c>
      <c r="AE987" s="88">
        <v>15.754524298042901</v>
      </c>
      <c r="AF987" s="88">
        <v>16.491763565053599</v>
      </c>
      <c r="AG987" s="88">
        <v>16.598409503925001</v>
      </c>
      <c r="AH987" s="88">
        <v>16.472531125879101</v>
      </c>
      <c r="AI987" s="88">
        <v>14.294949172207399</v>
      </c>
      <c r="AJ987" s="88">
        <v>11.9666012578062</v>
      </c>
      <c r="AK987" s="88">
        <v>9.5286600207551295</v>
      </c>
    </row>
    <row r="988" spans="1:37" s="88" customFormat="1" x14ac:dyDescent="0.3">
      <c r="A988" s="117" t="str">
        <f t="shared" si="19"/>
        <v>SDGbaseTRA_UrbIRT_v6_3C_GVAaammo</v>
      </c>
      <c r="B988" s="118" t="s">
        <v>220</v>
      </c>
      <c r="C988" s="119" t="s">
        <v>295</v>
      </c>
      <c r="D988" s="91" t="s">
        <v>3</v>
      </c>
      <c r="E988" s="88" t="s">
        <v>47</v>
      </c>
      <c r="F988" s="88">
        <v>2.4857265311451702</v>
      </c>
      <c r="G988" s="88">
        <v>2.41971516890345</v>
      </c>
      <c r="H988" s="88">
        <v>2.4051978979013602</v>
      </c>
      <c r="I988" s="88">
        <v>2.4402132267208199</v>
      </c>
      <c r="J988" s="88">
        <v>2.4543920987008101</v>
      </c>
      <c r="K988" s="88">
        <v>2.48247432970444</v>
      </c>
      <c r="L988" s="88">
        <v>2.5222317738522699</v>
      </c>
      <c r="M988" s="88">
        <v>2.5745156515756</v>
      </c>
      <c r="N988" s="88">
        <v>2.6162829088579702</v>
      </c>
      <c r="O988" s="88">
        <v>2.5708661456612298</v>
      </c>
      <c r="P988" s="88">
        <v>2.5903162147880998</v>
      </c>
      <c r="Q988" s="88">
        <v>2.6309014556816201</v>
      </c>
      <c r="R988" s="88">
        <v>2.6906298205426502</v>
      </c>
      <c r="S988" s="88">
        <v>2.7481006087641702</v>
      </c>
      <c r="T988" s="88">
        <v>2.8065951642438698</v>
      </c>
      <c r="U988" s="88">
        <v>2.87848627932769</v>
      </c>
      <c r="V988" s="88">
        <v>2.95615988501459</v>
      </c>
      <c r="W988" s="88">
        <v>3.0364998074074099</v>
      </c>
      <c r="X988" s="88">
        <v>3.1082948446563701</v>
      </c>
      <c r="Y988" s="88">
        <v>3.1591445080132199</v>
      </c>
      <c r="Z988" s="88">
        <v>3.1992988933455</v>
      </c>
      <c r="AA988" s="88">
        <v>3.2129333602100698</v>
      </c>
      <c r="AB988" s="88">
        <v>3.05987310788844</v>
      </c>
      <c r="AC988" s="88">
        <v>2.9398606298596701</v>
      </c>
      <c r="AD988" s="88">
        <v>2.8719742314073802</v>
      </c>
      <c r="AE988" s="88">
        <v>2.8332922345067302</v>
      </c>
      <c r="AF988" s="88">
        <v>2.80311235362865</v>
      </c>
      <c r="AG988" s="88">
        <v>2.76291904347636</v>
      </c>
      <c r="AH988" s="88">
        <v>2.5645050186526999</v>
      </c>
      <c r="AI988" s="88">
        <v>2.3817337819519002</v>
      </c>
      <c r="AJ988" s="88">
        <v>2.2397097181510901</v>
      </c>
      <c r="AK988" s="88">
        <v>2.11821950982426</v>
      </c>
    </row>
    <row r="989" spans="1:37" s="88" customFormat="1" x14ac:dyDescent="0.3">
      <c r="A989" s="117" t="str">
        <f t="shared" si="19"/>
        <v>SDGbaseTRA_UrbIRT_v6_3C_GVAabchm</v>
      </c>
      <c r="B989" s="118" t="s">
        <v>220</v>
      </c>
      <c r="C989" s="119" t="s">
        <v>295</v>
      </c>
      <c r="D989" s="91" t="s">
        <v>3</v>
      </c>
      <c r="E989" s="88" t="s">
        <v>48</v>
      </c>
      <c r="F989" s="88">
        <v>22.371538780334799</v>
      </c>
      <c r="G989" s="88">
        <v>28.309431866839901</v>
      </c>
      <c r="H989" s="88">
        <v>29.870407290076599</v>
      </c>
      <c r="I989" s="88">
        <v>29.72707684249</v>
      </c>
      <c r="J989" s="88">
        <v>30.9098098046532</v>
      </c>
      <c r="K989" s="88">
        <v>32.072921964296803</v>
      </c>
      <c r="L989" s="88">
        <v>33.273498652617903</v>
      </c>
      <c r="M989" s="88">
        <v>34.810786227168599</v>
      </c>
      <c r="N989" s="88">
        <v>36.108247973610702</v>
      </c>
      <c r="O989" s="88">
        <v>42.751836759122</v>
      </c>
      <c r="P989" s="88">
        <v>44.436169181473602</v>
      </c>
      <c r="Q989" s="88">
        <v>44.914480418247699</v>
      </c>
      <c r="R989" s="88">
        <v>45.3517154407497</v>
      </c>
      <c r="S989" s="88">
        <v>45.764057849106599</v>
      </c>
      <c r="T989" s="88">
        <v>46.259634183579799</v>
      </c>
      <c r="U989" s="88">
        <v>46.856726772313699</v>
      </c>
      <c r="V989" s="88">
        <v>46.992648367947602</v>
      </c>
      <c r="W989" s="88">
        <v>47.5911884019526</v>
      </c>
      <c r="X989" s="88">
        <v>48.466953901011202</v>
      </c>
      <c r="Y989" s="88">
        <v>48.073493117252099</v>
      </c>
      <c r="Z989" s="88">
        <v>47.208017201347801</v>
      </c>
      <c r="AA989" s="88">
        <v>45.368166927010698</v>
      </c>
      <c r="AB989" s="88">
        <v>44.004137168122902</v>
      </c>
      <c r="AC989" s="88">
        <v>41.708222454841</v>
      </c>
      <c r="AD989" s="88">
        <v>39.321410591936399</v>
      </c>
      <c r="AE989" s="88">
        <v>37.058107329751799</v>
      </c>
      <c r="AF989" s="88">
        <v>34.370801156162599</v>
      </c>
      <c r="AG989" s="88">
        <v>31.071553184594901</v>
      </c>
      <c r="AH989" s="88">
        <v>27.8278302801235</v>
      </c>
      <c r="AI989" s="88">
        <v>23.709307358907299</v>
      </c>
      <c r="AJ989" s="88">
        <v>20.094431305943701</v>
      </c>
      <c r="AK989" s="88">
        <v>16.926215362901601</v>
      </c>
    </row>
    <row r="990" spans="1:37" s="88" customFormat="1" x14ac:dyDescent="0.3">
      <c r="A990" s="117" t="str">
        <f t="shared" si="19"/>
        <v>SDGbaseTRA_UrbIRT_v6_3C_GVAaochm</v>
      </c>
      <c r="B990" s="118" t="s">
        <v>220</v>
      </c>
      <c r="C990" s="119" t="s">
        <v>295</v>
      </c>
      <c r="D990" s="91" t="s">
        <v>3</v>
      </c>
      <c r="E990" s="88" t="s">
        <v>49</v>
      </c>
      <c r="F990" s="88">
        <v>34.235418045792301</v>
      </c>
      <c r="G990" s="88">
        <v>40.6559130727452</v>
      </c>
      <c r="H990" s="88">
        <v>42.186326929626198</v>
      </c>
      <c r="I990" s="88">
        <v>41.6549645175891</v>
      </c>
      <c r="J990" s="88">
        <v>42.917115852727598</v>
      </c>
      <c r="K990" s="88">
        <v>44.1199850758724</v>
      </c>
      <c r="L990" s="88">
        <v>45.3457865748872</v>
      </c>
      <c r="M990" s="88">
        <v>46.8863100085984</v>
      </c>
      <c r="N990" s="88">
        <v>48.243763571080997</v>
      </c>
      <c r="O990" s="88">
        <v>57.073072857291301</v>
      </c>
      <c r="P990" s="88">
        <v>58.831618971539598</v>
      </c>
      <c r="Q990" s="88">
        <v>58.979370376758297</v>
      </c>
      <c r="R990" s="88">
        <v>59.117217526753699</v>
      </c>
      <c r="S990" s="88">
        <v>59.345152194746298</v>
      </c>
      <c r="T990" s="88">
        <v>59.775371208273597</v>
      </c>
      <c r="U990" s="88">
        <v>60.292745696432803</v>
      </c>
      <c r="V990" s="88">
        <v>60.163844281354798</v>
      </c>
      <c r="W990" s="88">
        <v>60.687379863282501</v>
      </c>
      <c r="X990" s="88">
        <v>61.850265690295601</v>
      </c>
      <c r="Y990" s="88">
        <v>61.760388600458398</v>
      </c>
      <c r="Z990" s="88">
        <v>61.229934384839403</v>
      </c>
      <c r="AA990" s="88">
        <v>59.997562297822299</v>
      </c>
      <c r="AB990" s="88">
        <v>58.274770862950398</v>
      </c>
      <c r="AC990" s="88">
        <v>54.742005715107403</v>
      </c>
      <c r="AD990" s="88">
        <v>50.801060836845402</v>
      </c>
      <c r="AE990" s="88">
        <v>47.025314536841897</v>
      </c>
      <c r="AF990" s="88">
        <v>43.392742741985799</v>
      </c>
      <c r="AG990" s="88">
        <v>39.499435498775902</v>
      </c>
      <c r="AH990" s="88">
        <v>35.910571826660401</v>
      </c>
      <c r="AI990" s="88">
        <v>31.130929259480901</v>
      </c>
      <c r="AJ990" s="88">
        <v>26.872142012023101</v>
      </c>
      <c r="AK990" s="88">
        <v>23.132056224604099</v>
      </c>
    </row>
    <row r="991" spans="1:37" s="88" customFormat="1" x14ac:dyDescent="0.3">
      <c r="A991" s="117" t="str">
        <f t="shared" si="19"/>
        <v>SDGbaseTRA_UrbIRT_v6_3C_GVAarubb</v>
      </c>
      <c r="B991" s="118" t="s">
        <v>220</v>
      </c>
      <c r="C991" s="119" t="s">
        <v>295</v>
      </c>
      <c r="D991" s="91" t="s">
        <v>3</v>
      </c>
      <c r="E991" s="88" t="s">
        <v>50</v>
      </c>
      <c r="F991" s="88">
        <v>6.77125211521507</v>
      </c>
      <c r="G991" s="88">
        <v>6.4768504917357399</v>
      </c>
      <c r="H991" s="88">
        <v>6.7411323350526704</v>
      </c>
      <c r="I991" s="88">
        <v>6.7785661736381897</v>
      </c>
      <c r="J991" s="88">
        <v>6.9479332065355397</v>
      </c>
      <c r="K991" s="88">
        <v>7.1611762954646903</v>
      </c>
      <c r="L991" s="88">
        <v>7.40358973311025</v>
      </c>
      <c r="M991" s="88">
        <v>7.6583023120978</v>
      </c>
      <c r="N991" s="88">
        <v>7.9279179199264602</v>
      </c>
      <c r="O991" s="88">
        <v>8.4844851964454797</v>
      </c>
      <c r="P991" s="88">
        <v>8.8230727834758298</v>
      </c>
      <c r="Q991" s="88">
        <v>9.0951331997653408</v>
      </c>
      <c r="R991" s="88">
        <v>9.4766484631088197</v>
      </c>
      <c r="S991" s="88">
        <v>9.7853758908870407</v>
      </c>
      <c r="T991" s="88">
        <v>10.115953071799201</v>
      </c>
      <c r="U991" s="88">
        <v>10.510363332144699</v>
      </c>
      <c r="V991" s="88">
        <v>10.8983508621029</v>
      </c>
      <c r="W991" s="88">
        <v>11.287567290898499</v>
      </c>
      <c r="X991" s="88">
        <v>11.6402503830535</v>
      </c>
      <c r="Y991" s="88">
        <v>11.908187983874599</v>
      </c>
      <c r="Z991" s="88">
        <v>12.1544086068699</v>
      </c>
      <c r="AA991" s="88">
        <v>12.357728120519701</v>
      </c>
      <c r="AB991" s="88">
        <v>12.918696292900901</v>
      </c>
      <c r="AC991" s="88">
        <v>13.4740181265435</v>
      </c>
      <c r="AD991" s="88">
        <v>14.0706106896062</v>
      </c>
      <c r="AE991" s="88">
        <v>14.6864770428495</v>
      </c>
      <c r="AF991" s="88">
        <v>15.1703481583527</v>
      </c>
      <c r="AG991" s="88">
        <v>15.598075897699999</v>
      </c>
      <c r="AH991" s="88">
        <v>15.549418040974199</v>
      </c>
      <c r="AI991" s="88">
        <v>15.3791961456969</v>
      </c>
      <c r="AJ991" s="88">
        <v>15.263134459266899</v>
      </c>
      <c r="AK991" s="88">
        <v>15.123226591532999</v>
      </c>
    </row>
    <row r="992" spans="1:37" s="88" customFormat="1" x14ac:dyDescent="0.3">
      <c r="A992" s="117" t="str">
        <f t="shared" si="19"/>
        <v>SDGbaseTRA_UrbIRT_v6_3C_GVAaplas</v>
      </c>
      <c r="B992" s="118" t="s">
        <v>220</v>
      </c>
      <c r="C992" s="119" t="s">
        <v>295</v>
      </c>
      <c r="D992" s="91" t="s">
        <v>3</v>
      </c>
      <c r="E992" s="88" t="s">
        <v>51</v>
      </c>
      <c r="F992" s="88">
        <v>15.426438760271299</v>
      </c>
      <c r="G992" s="88">
        <v>15.2861508901394</v>
      </c>
      <c r="H992" s="88">
        <v>15.7372789216566</v>
      </c>
      <c r="I992" s="88">
        <v>16.058342418756801</v>
      </c>
      <c r="J992" s="88">
        <v>16.323910260674001</v>
      </c>
      <c r="K992" s="88">
        <v>16.6975959039884</v>
      </c>
      <c r="L992" s="88">
        <v>17.171689142209999</v>
      </c>
      <c r="M992" s="88">
        <v>17.6982142137796</v>
      </c>
      <c r="N992" s="88">
        <v>18.218105752351299</v>
      </c>
      <c r="O992" s="88">
        <v>18.881599089530599</v>
      </c>
      <c r="P992" s="88">
        <v>19.450299424720399</v>
      </c>
      <c r="Q992" s="88">
        <v>19.950820579662398</v>
      </c>
      <c r="R992" s="88">
        <v>20.5198729097879</v>
      </c>
      <c r="S992" s="88">
        <v>21.138994593743298</v>
      </c>
      <c r="T992" s="88">
        <v>21.786552346610002</v>
      </c>
      <c r="U992" s="88">
        <v>22.563394382378299</v>
      </c>
      <c r="V992" s="88">
        <v>23.310003015620399</v>
      </c>
      <c r="W992" s="88">
        <v>24.085603959277599</v>
      </c>
      <c r="X992" s="88">
        <v>24.882288506466001</v>
      </c>
      <c r="Y992" s="88">
        <v>25.5302402930383</v>
      </c>
      <c r="Z992" s="88">
        <v>26.1403909544076</v>
      </c>
      <c r="AA992" s="88">
        <v>26.761766682894098</v>
      </c>
      <c r="AB992" s="88">
        <v>27.2801472254746</v>
      </c>
      <c r="AC992" s="88">
        <v>27.778431709925201</v>
      </c>
      <c r="AD992" s="88">
        <v>28.391488268235701</v>
      </c>
      <c r="AE992" s="88">
        <v>29.075842511847</v>
      </c>
      <c r="AF992" s="88">
        <v>29.761209772756299</v>
      </c>
      <c r="AG992" s="88">
        <v>30.3311757100386</v>
      </c>
      <c r="AH992" s="88">
        <v>29.361447446725599</v>
      </c>
      <c r="AI992" s="88">
        <v>28.444822695631199</v>
      </c>
      <c r="AJ992" s="88">
        <v>27.731839210323798</v>
      </c>
      <c r="AK992" s="88">
        <v>27.0655449171357</v>
      </c>
    </row>
    <row r="993" spans="1:37" s="88" customFormat="1" x14ac:dyDescent="0.3">
      <c r="A993" s="117" t="str">
        <f t="shared" si="19"/>
        <v>SDGbaseTRA_UrbIRT_v6_3C_GVAanmet</v>
      </c>
      <c r="B993" s="118" t="s">
        <v>220</v>
      </c>
      <c r="C993" s="119" t="s">
        <v>295</v>
      </c>
      <c r="D993" s="91" t="s">
        <v>3</v>
      </c>
      <c r="E993" s="88" t="s">
        <v>52</v>
      </c>
      <c r="F993" s="88">
        <v>17.626887984271502</v>
      </c>
      <c r="G993" s="88">
        <v>17.602873945885701</v>
      </c>
      <c r="H993" s="88">
        <v>18.037369012040301</v>
      </c>
      <c r="I993" s="88">
        <v>18.8597172799304</v>
      </c>
      <c r="J993" s="88">
        <v>19.070485699051101</v>
      </c>
      <c r="K993" s="88">
        <v>19.463862996371599</v>
      </c>
      <c r="L993" s="88">
        <v>19.991181716127102</v>
      </c>
      <c r="M993" s="88">
        <v>20.623149852379701</v>
      </c>
      <c r="N993" s="88">
        <v>21.270796522480001</v>
      </c>
      <c r="O993" s="88">
        <v>22.274369679476202</v>
      </c>
      <c r="P993" s="88">
        <v>23.0459535372216</v>
      </c>
      <c r="Q993" s="88">
        <v>23.704855083938199</v>
      </c>
      <c r="R993" s="88">
        <v>23.763443818151401</v>
      </c>
      <c r="S993" s="88">
        <v>24.658744454046001</v>
      </c>
      <c r="T993" s="88">
        <v>25.571439091368799</v>
      </c>
      <c r="U993" s="88">
        <v>26.640300570024699</v>
      </c>
      <c r="V993" s="88">
        <v>27.723525348243701</v>
      </c>
      <c r="W993" s="88">
        <v>28.795997820662102</v>
      </c>
      <c r="X993" s="88">
        <v>29.7676586333865</v>
      </c>
      <c r="Y993" s="88">
        <v>30.653533955266301</v>
      </c>
      <c r="Z993" s="88">
        <v>31.5524843422217</v>
      </c>
      <c r="AA993" s="88">
        <v>32.426970114242799</v>
      </c>
      <c r="AB993" s="88">
        <v>33.276336733238203</v>
      </c>
      <c r="AC993" s="88">
        <v>34.135636870070996</v>
      </c>
      <c r="AD993" s="88">
        <v>35.184023923721099</v>
      </c>
      <c r="AE993" s="88">
        <v>36.307577702364298</v>
      </c>
      <c r="AF993" s="88">
        <v>37.405050549769697</v>
      </c>
      <c r="AG993" s="88">
        <v>38.279114492852003</v>
      </c>
      <c r="AH993" s="88">
        <v>37.461000255346903</v>
      </c>
      <c r="AI993" s="88">
        <v>36.546333536604799</v>
      </c>
      <c r="AJ993" s="88">
        <v>35.934785404784897</v>
      </c>
      <c r="AK993" s="88">
        <v>35.317576274808303</v>
      </c>
    </row>
    <row r="994" spans="1:37" s="88" customFormat="1" x14ac:dyDescent="0.3">
      <c r="A994" s="117" t="str">
        <f t="shared" si="19"/>
        <v>SDGbaseTRA_UrbIRT_v6_3C_GVAairon</v>
      </c>
      <c r="B994" s="118" t="s">
        <v>220</v>
      </c>
      <c r="C994" s="119" t="s">
        <v>295</v>
      </c>
      <c r="D994" s="91" t="s">
        <v>3</v>
      </c>
      <c r="E994" s="88" t="s">
        <v>53</v>
      </c>
      <c r="F994" s="88">
        <v>20.838620435940101</v>
      </c>
      <c r="G994" s="88">
        <v>23.549586563476002</v>
      </c>
      <c r="H994" s="88">
        <v>23.334994876107501</v>
      </c>
      <c r="I994" s="88">
        <v>23.3817823234461</v>
      </c>
      <c r="J994" s="88">
        <v>23.261947151052802</v>
      </c>
      <c r="K994" s="88">
        <v>23.454236655829199</v>
      </c>
      <c r="L994" s="88">
        <v>23.870422234646298</v>
      </c>
      <c r="M994" s="88">
        <v>24.569376752493799</v>
      </c>
      <c r="N994" s="88">
        <v>25.193334391974599</v>
      </c>
      <c r="O994" s="88">
        <v>26.389405089190198</v>
      </c>
      <c r="P994" s="88">
        <v>27.143388939551802</v>
      </c>
      <c r="Q994" s="88">
        <v>27.6667337214502</v>
      </c>
      <c r="R994" s="88">
        <v>27.834851322893801</v>
      </c>
      <c r="S994" s="88">
        <v>28.497836901380602</v>
      </c>
      <c r="T994" s="88">
        <v>29.196722065765702</v>
      </c>
      <c r="U994" s="88">
        <v>30.095808243073201</v>
      </c>
      <c r="V994" s="88">
        <v>31.283679085782701</v>
      </c>
      <c r="W994" s="88">
        <v>32.320567530968397</v>
      </c>
      <c r="X994" s="88">
        <v>33.029739382047602</v>
      </c>
      <c r="Y994" s="88">
        <v>33.817366765273199</v>
      </c>
      <c r="Z994" s="88">
        <v>34.474029268333602</v>
      </c>
      <c r="AA994" s="88">
        <v>35.259288230438202</v>
      </c>
      <c r="AB994" s="88">
        <v>34.697085830508698</v>
      </c>
      <c r="AC994" s="88">
        <v>34.9582748511746</v>
      </c>
      <c r="AD994" s="88">
        <v>35.94773008053</v>
      </c>
      <c r="AE994" s="88">
        <v>37.171566953264197</v>
      </c>
      <c r="AF994" s="88">
        <v>38.290214430728803</v>
      </c>
      <c r="AG994" s="88">
        <v>39.137672069427502</v>
      </c>
      <c r="AH994" s="88">
        <v>37.186754655641103</v>
      </c>
      <c r="AI994" s="88">
        <v>35.856024193912397</v>
      </c>
      <c r="AJ994" s="88">
        <v>35.075376406614502</v>
      </c>
      <c r="AK994" s="88">
        <v>34.4452011335488</v>
      </c>
    </row>
    <row r="995" spans="1:37" s="88" customFormat="1" x14ac:dyDescent="0.3">
      <c r="A995" s="117" t="str">
        <f t="shared" si="19"/>
        <v>SDGbaseTRA_UrbIRT_v6_3C_GVAanfrm</v>
      </c>
      <c r="B995" s="118" t="s">
        <v>220</v>
      </c>
      <c r="C995" s="119" t="s">
        <v>295</v>
      </c>
      <c r="D995" s="91" t="s">
        <v>3</v>
      </c>
      <c r="E995" s="88" t="s">
        <v>54</v>
      </c>
      <c r="F995" s="88">
        <v>13.073651251027099</v>
      </c>
      <c r="G995" s="88">
        <v>13.6732803389878</v>
      </c>
      <c r="H995" s="88">
        <v>12.5601272291967</v>
      </c>
      <c r="I995" s="88">
        <v>11.435132841285901</v>
      </c>
      <c r="J995" s="88">
        <v>11.077099286244399</v>
      </c>
      <c r="K995" s="88">
        <v>11.193742294673701</v>
      </c>
      <c r="L995" s="88">
        <v>11.772715810002699</v>
      </c>
      <c r="M995" s="88">
        <v>13.485592303365101</v>
      </c>
      <c r="N995" s="88">
        <v>14.8108655176776</v>
      </c>
      <c r="O995" s="88">
        <v>19.220244041476999</v>
      </c>
      <c r="P995" s="88">
        <v>20.8780205605721</v>
      </c>
      <c r="Q995" s="88">
        <v>21.245332827996801</v>
      </c>
      <c r="R995" s="88">
        <v>21.020248293297101</v>
      </c>
      <c r="S995" s="88">
        <v>21.365959059923998</v>
      </c>
      <c r="T995" s="88">
        <v>21.858247349876201</v>
      </c>
      <c r="U995" s="88">
        <v>22.8345038723211</v>
      </c>
      <c r="V995" s="88">
        <v>25.572277112884802</v>
      </c>
      <c r="W995" s="88">
        <v>27.582721798390399</v>
      </c>
      <c r="X995" s="88">
        <v>27.335427565515701</v>
      </c>
      <c r="Y995" s="88">
        <v>28.092454590916201</v>
      </c>
      <c r="Z995" s="88">
        <v>28.234578254975901</v>
      </c>
      <c r="AA995" s="88">
        <v>28.948507156745698</v>
      </c>
      <c r="AB995" s="88">
        <v>22.279952177894401</v>
      </c>
      <c r="AC995" s="88">
        <v>20.6193766554793</v>
      </c>
      <c r="AD995" s="88">
        <v>21.876061442727199</v>
      </c>
      <c r="AE995" s="88">
        <v>23.884526414334399</v>
      </c>
      <c r="AF995" s="88">
        <v>25.537772549632699</v>
      </c>
      <c r="AG995" s="88">
        <v>26.303967780411</v>
      </c>
      <c r="AH995" s="88">
        <v>20.153586283851801</v>
      </c>
      <c r="AI995" s="88">
        <v>16.729753311148801</v>
      </c>
      <c r="AJ995" s="88">
        <v>15.375968122231299</v>
      </c>
      <c r="AK995" s="88">
        <v>14.4822763604862</v>
      </c>
    </row>
    <row r="996" spans="1:37" s="88" customFormat="1" x14ac:dyDescent="0.3">
      <c r="A996" s="117" t="str">
        <f t="shared" si="19"/>
        <v>SDGbaseTRA_UrbIRT_v6_3C_GVAametp</v>
      </c>
      <c r="B996" s="118" t="s">
        <v>220</v>
      </c>
      <c r="C996" s="119" t="s">
        <v>295</v>
      </c>
      <c r="D996" s="91" t="s">
        <v>3</v>
      </c>
      <c r="E996" s="88" t="s">
        <v>55</v>
      </c>
      <c r="F996" s="88">
        <v>33.254980135402498</v>
      </c>
      <c r="G996" s="88">
        <v>35.758250005279201</v>
      </c>
      <c r="H996" s="88">
        <v>36.711544970074598</v>
      </c>
      <c r="I996" s="88">
        <v>37.7284687550558</v>
      </c>
      <c r="J996" s="88">
        <v>38.232278816745897</v>
      </c>
      <c r="K996" s="88">
        <v>39.108143791501199</v>
      </c>
      <c r="L996" s="88">
        <v>40.316382491451598</v>
      </c>
      <c r="M996" s="88">
        <v>41.749661931620302</v>
      </c>
      <c r="N996" s="88">
        <v>43.142537510614801</v>
      </c>
      <c r="O996" s="88">
        <v>45.342956574166301</v>
      </c>
      <c r="P996" s="88">
        <v>46.927335535911801</v>
      </c>
      <c r="Q996" s="88">
        <v>48.213055162839197</v>
      </c>
      <c r="R996" s="88">
        <v>48.988836930105897</v>
      </c>
      <c r="S996" s="88">
        <v>50.557718235650498</v>
      </c>
      <c r="T996" s="88">
        <v>52.194191103424401</v>
      </c>
      <c r="U996" s="88">
        <v>54.183108880917999</v>
      </c>
      <c r="V996" s="88">
        <v>56.437415899736799</v>
      </c>
      <c r="W996" s="88">
        <v>58.452476017652302</v>
      </c>
      <c r="X996" s="88">
        <v>59.926445733854898</v>
      </c>
      <c r="Y996" s="88">
        <v>61.625461551136901</v>
      </c>
      <c r="Z996" s="88">
        <v>63.256025790204298</v>
      </c>
      <c r="AA996" s="88">
        <v>64.974362114686102</v>
      </c>
      <c r="AB996" s="88">
        <v>66.417926316411894</v>
      </c>
      <c r="AC996" s="88">
        <v>68.058044288024206</v>
      </c>
      <c r="AD996" s="88">
        <v>70.276438748310198</v>
      </c>
      <c r="AE996" s="88">
        <v>72.724891389730402</v>
      </c>
      <c r="AF996" s="88">
        <v>75.069728946573306</v>
      </c>
      <c r="AG996" s="88">
        <v>77.017592801970096</v>
      </c>
      <c r="AH996" s="88">
        <v>74.511305982939206</v>
      </c>
      <c r="AI996" s="88">
        <v>72.134421056318104</v>
      </c>
      <c r="AJ996" s="88">
        <v>70.620492642135702</v>
      </c>
      <c r="AK996" s="88">
        <v>69.245182322022998</v>
      </c>
    </row>
    <row r="997" spans="1:37" s="88" customFormat="1" x14ac:dyDescent="0.3">
      <c r="A997" s="117" t="str">
        <f t="shared" si="19"/>
        <v>SDGbaseTRA_UrbIRT_v6_3C_GVAamach</v>
      </c>
      <c r="B997" s="118" t="s">
        <v>220</v>
      </c>
      <c r="C997" s="119" t="s">
        <v>295</v>
      </c>
      <c r="D997" s="91" t="s">
        <v>3</v>
      </c>
      <c r="E997" s="88" t="s">
        <v>56</v>
      </c>
      <c r="F997" s="88">
        <v>38.6659562516991</v>
      </c>
      <c r="G997" s="88">
        <v>40.916551731462</v>
      </c>
      <c r="H997" s="88">
        <v>41.794925543999</v>
      </c>
      <c r="I997" s="88">
        <v>43.725651719897101</v>
      </c>
      <c r="J997" s="88">
        <v>44.005496990162897</v>
      </c>
      <c r="K997" s="88">
        <v>44.802158144752802</v>
      </c>
      <c r="L997" s="88">
        <v>46.053844614043399</v>
      </c>
      <c r="M997" s="88">
        <v>47.804822774822597</v>
      </c>
      <c r="N997" s="88">
        <v>49.4094693730096</v>
      </c>
      <c r="O997" s="88">
        <v>52.318695221770703</v>
      </c>
      <c r="P997" s="88">
        <v>54.112365054040502</v>
      </c>
      <c r="Q997" s="88">
        <v>55.494984844781101</v>
      </c>
      <c r="R997" s="88">
        <v>54.861322176320797</v>
      </c>
      <c r="S997" s="88">
        <v>56.691922753721897</v>
      </c>
      <c r="T997" s="88">
        <v>58.631498901729103</v>
      </c>
      <c r="U997" s="88">
        <v>60.979093808425702</v>
      </c>
      <c r="V997" s="88">
        <v>63.653693564726701</v>
      </c>
      <c r="W997" s="88">
        <v>65.988349858524302</v>
      </c>
      <c r="X997" s="88">
        <v>67.685470455203799</v>
      </c>
      <c r="Y997" s="88">
        <v>69.805842333220795</v>
      </c>
      <c r="Z997" s="88">
        <v>71.821928726703007</v>
      </c>
      <c r="AA997" s="88">
        <v>73.9823175524769</v>
      </c>
      <c r="AB997" s="88">
        <v>74.612332851175907</v>
      </c>
      <c r="AC997" s="88">
        <v>76.090473074733794</v>
      </c>
      <c r="AD997" s="88">
        <v>78.862497978192096</v>
      </c>
      <c r="AE997" s="88">
        <v>82.040942133980295</v>
      </c>
      <c r="AF997" s="88">
        <v>85.069795485348905</v>
      </c>
      <c r="AG997" s="88">
        <v>87.432920353044295</v>
      </c>
      <c r="AH997" s="88">
        <v>83.575790389058099</v>
      </c>
      <c r="AI997" s="88">
        <v>80.181214468069797</v>
      </c>
      <c r="AJ997" s="88">
        <v>78.279775127508501</v>
      </c>
      <c r="AK997" s="88">
        <v>76.638900560140797</v>
      </c>
    </row>
    <row r="998" spans="1:37" s="88" customFormat="1" x14ac:dyDescent="0.3">
      <c r="A998" s="117" t="str">
        <f t="shared" si="19"/>
        <v>SDGbaseTRA_UrbIRT_v6_3C_GVAafcel</v>
      </c>
      <c r="B998" s="118" t="s">
        <v>220</v>
      </c>
      <c r="C998" s="119" t="s">
        <v>295</v>
      </c>
      <c r="D998" s="91" t="s">
        <v>3</v>
      </c>
      <c r="E998" s="88" t="s">
        <v>57</v>
      </c>
      <c r="F998" s="88">
        <v>0.28999999999993897</v>
      </c>
      <c r="G998" s="88">
        <v>0.29068802321709403</v>
      </c>
      <c r="H998" s="88">
        <v>0.29210211399924002</v>
      </c>
      <c r="I998" s="88">
        <v>0.27973565502459502</v>
      </c>
      <c r="J998" s="88">
        <v>0.27738275763931503</v>
      </c>
      <c r="K998" s="88">
        <v>0.277725180260114</v>
      </c>
      <c r="L998" s="88">
        <v>0.28180588348138103</v>
      </c>
      <c r="M998" s="88">
        <v>0.294035092049449</v>
      </c>
      <c r="N998" s="88">
        <v>0.30309440965784301</v>
      </c>
      <c r="O998" s="88">
        <v>0.34509261760042398</v>
      </c>
      <c r="P998" s="88">
        <v>0.35603622834874699</v>
      </c>
      <c r="Q998" s="88">
        <v>0.35815454445588901</v>
      </c>
      <c r="R998" s="88">
        <v>0.35717090299411097</v>
      </c>
      <c r="S998" s="88">
        <v>0.35713138421844198</v>
      </c>
      <c r="T998" s="88">
        <v>0.35774881249566198</v>
      </c>
      <c r="U998" s="88">
        <v>0.35927498041537498</v>
      </c>
      <c r="V998" s="88">
        <v>0.36611836071590698</v>
      </c>
      <c r="W998" s="88">
        <v>0.36912153683946902</v>
      </c>
      <c r="X998" s="88">
        <v>0.36234063331156602</v>
      </c>
      <c r="Y998" s="88">
        <v>5.2530619667676701</v>
      </c>
      <c r="Z998" s="88">
        <v>10.4024943952887</v>
      </c>
      <c r="AA998" s="88">
        <v>15.5523056649859</v>
      </c>
      <c r="AB998" s="88">
        <v>16.235015307626998</v>
      </c>
      <c r="AC998" s="88">
        <v>17.0915571058094</v>
      </c>
      <c r="AD998" s="88">
        <v>18.321410770987399</v>
      </c>
      <c r="AE998" s="88">
        <v>19.620410725216299</v>
      </c>
      <c r="AF998" s="88">
        <v>20.825132530916601</v>
      </c>
      <c r="AG998" s="88">
        <v>20.6641521374573</v>
      </c>
      <c r="AH998" s="88">
        <v>19.2700968667104</v>
      </c>
      <c r="AI998" s="88">
        <v>17.6020884921085</v>
      </c>
      <c r="AJ998" s="88">
        <v>16.665482107885701</v>
      </c>
      <c r="AK998" s="88">
        <v>15.854644131679599</v>
      </c>
    </row>
    <row r="999" spans="1:37" s="88" customFormat="1" x14ac:dyDescent="0.3">
      <c r="A999" s="117" t="str">
        <f t="shared" si="19"/>
        <v>SDGbaseTRA_UrbIRT_v6_3C_GVAaelct</v>
      </c>
      <c r="B999" s="118" t="s">
        <v>220</v>
      </c>
      <c r="C999" s="119" t="s">
        <v>295</v>
      </c>
      <c r="D999" s="91" t="s">
        <v>3</v>
      </c>
      <c r="E999" s="88" t="s">
        <v>58</v>
      </c>
      <c r="F999" s="88">
        <v>7.8476290328810594E-2</v>
      </c>
      <c r="G999" s="88">
        <v>7.8820954375277905E-2</v>
      </c>
      <c r="H999" s="88">
        <v>7.9257438283061601E-2</v>
      </c>
      <c r="I999" s="88">
        <v>7.6201152956566098E-2</v>
      </c>
      <c r="J999" s="88">
        <v>7.5636486274562903E-2</v>
      </c>
      <c r="K999" s="88">
        <v>7.5744317082906895E-2</v>
      </c>
      <c r="L999" s="88">
        <v>7.6777560028506095E-2</v>
      </c>
      <c r="M999" s="88">
        <v>7.9834176446093794E-2</v>
      </c>
      <c r="N999" s="88">
        <v>8.2104431052846399E-2</v>
      </c>
      <c r="O999" s="88">
        <v>9.2692613407609897E-2</v>
      </c>
      <c r="P999" s="88">
        <v>9.5453332238835606E-2</v>
      </c>
      <c r="Q999" s="88">
        <v>9.5993708793988997E-2</v>
      </c>
      <c r="R999" s="88">
        <v>9.57413467783748E-2</v>
      </c>
      <c r="S999" s="88">
        <v>9.5743023380696707E-2</v>
      </c>
      <c r="T999" s="88">
        <v>9.5912041223089606E-2</v>
      </c>
      <c r="U999" s="88">
        <v>9.6304939885892601E-2</v>
      </c>
      <c r="V999" s="88">
        <v>9.7989330441454206E-2</v>
      </c>
      <c r="W999" s="88">
        <v>9.8739891568668706E-2</v>
      </c>
      <c r="X999" s="88">
        <v>3.9566362716914099</v>
      </c>
      <c r="Y999" s="88">
        <v>3.9394636622925501</v>
      </c>
      <c r="Z999" s="88">
        <v>2.1480590981113798</v>
      </c>
      <c r="AA999" s="88">
        <v>2.1417794279602398</v>
      </c>
      <c r="AB999" s="88">
        <v>2.0804056510530802</v>
      </c>
      <c r="AC999" s="88">
        <v>2.0458038280797202</v>
      </c>
      <c r="AD999" s="88">
        <v>1.1591074979950799</v>
      </c>
      <c r="AE999" s="88">
        <v>1.1665059386468</v>
      </c>
      <c r="AF999" s="88">
        <v>1.16817797373583</v>
      </c>
      <c r="AG999" s="88">
        <v>1.1625476108863999</v>
      </c>
      <c r="AH999" s="88">
        <v>1.0932152027339199</v>
      </c>
      <c r="AI999" s="88">
        <v>7.5859852790133298</v>
      </c>
      <c r="AJ999" s="88">
        <v>7.2343548530031896</v>
      </c>
      <c r="AK999" s="88">
        <v>6.9302300915198796</v>
      </c>
    </row>
    <row r="1000" spans="1:37" s="88" customFormat="1" x14ac:dyDescent="0.3">
      <c r="A1000" s="117" t="str">
        <f t="shared" si="19"/>
        <v>SDGbaseTRA_UrbIRT_v6_3C_GVAaemch</v>
      </c>
      <c r="B1000" s="118" t="s">
        <v>220</v>
      </c>
      <c r="C1000" s="119" t="s">
        <v>295</v>
      </c>
      <c r="D1000" s="91" t="s">
        <v>3</v>
      </c>
      <c r="E1000" s="88" t="s">
        <v>59</v>
      </c>
      <c r="F1000" s="88">
        <v>8.9889127758873393</v>
      </c>
      <c r="G1000" s="88">
        <v>9.7547666096338492</v>
      </c>
      <c r="H1000" s="88">
        <v>10.0401920877477</v>
      </c>
      <c r="I1000" s="88">
        <v>10.360085477719601</v>
      </c>
      <c r="J1000" s="88">
        <v>10.4512932475991</v>
      </c>
      <c r="K1000" s="88">
        <v>10.6688744387295</v>
      </c>
      <c r="L1000" s="88">
        <v>11.0040663753309</v>
      </c>
      <c r="M1000" s="88">
        <v>11.494746241970899</v>
      </c>
      <c r="N1000" s="88">
        <v>11.9329606966018</v>
      </c>
      <c r="O1000" s="88">
        <v>12.6728232498008</v>
      </c>
      <c r="P1000" s="88">
        <v>13.1613734597813</v>
      </c>
      <c r="Q1000" s="88">
        <v>13.5320774392328</v>
      </c>
      <c r="R1000" s="88">
        <v>13.6054989894123</v>
      </c>
      <c r="S1000" s="88">
        <v>14.0373767322038</v>
      </c>
      <c r="T1000" s="88">
        <v>14.494538372337299</v>
      </c>
      <c r="U1000" s="88">
        <v>15.067540175592599</v>
      </c>
      <c r="V1000" s="88">
        <v>15.6966300886545</v>
      </c>
      <c r="W1000" s="88">
        <v>16.296525825194401</v>
      </c>
      <c r="X1000" s="88">
        <v>16.794701423510901</v>
      </c>
      <c r="Y1000" s="88">
        <v>17.298200516327999</v>
      </c>
      <c r="Z1000" s="88">
        <v>17.781180615614399</v>
      </c>
      <c r="AA1000" s="88">
        <v>18.295851121320901</v>
      </c>
      <c r="AB1000" s="88">
        <v>18.2376653003321</v>
      </c>
      <c r="AC1000" s="88">
        <v>18.427988992706702</v>
      </c>
      <c r="AD1000" s="88">
        <v>18.999716401243901</v>
      </c>
      <c r="AE1000" s="88">
        <v>19.688360021400801</v>
      </c>
      <c r="AF1000" s="88">
        <v>20.346406157649199</v>
      </c>
      <c r="AG1000" s="88">
        <v>20.955035804086101</v>
      </c>
      <c r="AH1000" s="88">
        <v>19.7458023504173</v>
      </c>
      <c r="AI1000" s="88">
        <v>18.647200613820601</v>
      </c>
      <c r="AJ1000" s="88">
        <v>18.0403886660533</v>
      </c>
      <c r="AK1000" s="88">
        <v>17.4897811726497</v>
      </c>
    </row>
    <row r="1001" spans="1:37" s="88" customFormat="1" x14ac:dyDescent="0.3">
      <c r="A1001" s="117" t="str">
        <f t="shared" si="19"/>
        <v>SDGbaseTRA_UrbIRT_v6_3C_GVAasequ</v>
      </c>
      <c r="B1001" s="118" t="s">
        <v>220</v>
      </c>
      <c r="C1001" s="119" t="s">
        <v>295</v>
      </c>
      <c r="D1001" s="91" t="s">
        <v>3</v>
      </c>
      <c r="E1001" s="88" t="s">
        <v>60</v>
      </c>
      <c r="F1001" s="88">
        <v>8.7771319246617594</v>
      </c>
      <c r="G1001" s="88">
        <v>9.9905657279437108</v>
      </c>
      <c r="H1001" s="88">
        <v>10.0419589664663</v>
      </c>
      <c r="I1001" s="88">
        <v>10.065778204212799</v>
      </c>
      <c r="J1001" s="88">
        <v>10.084479262444299</v>
      </c>
      <c r="K1001" s="88">
        <v>10.2561159313071</v>
      </c>
      <c r="L1001" s="88">
        <v>10.5625444777328</v>
      </c>
      <c r="M1001" s="88">
        <v>11.1057063320502</v>
      </c>
      <c r="N1001" s="88">
        <v>11.5627661855487</v>
      </c>
      <c r="O1001" s="88">
        <v>12.455198333613501</v>
      </c>
      <c r="P1001" s="88">
        <v>12.9320421193153</v>
      </c>
      <c r="Q1001" s="88">
        <v>13.2948912200119</v>
      </c>
      <c r="R1001" s="88">
        <v>13.4811728331411</v>
      </c>
      <c r="S1001" s="88">
        <v>13.8967245605233</v>
      </c>
      <c r="T1001" s="88">
        <v>14.3678999911658</v>
      </c>
      <c r="U1001" s="88">
        <v>14.9414544602402</v>
      </c>
      <c r="V1001" s="88">
        <v>15.5062478297365</v>
      </c>
      <c r="W1001" s="88">
        <v>16.093122669919801</v>
      </c>
      <c r="X1001" s="88">
        <v>16.7032375090375</v>
      </c>
      <c r="Y1001" s="88">
        <v>17.262291600142401</v>
      </c>
      <c r="Z1001" s="88">
        <v>17.7859997127326</v>
      </c>
      <c r="AA1001" s="88">
        <v>18.370953391809898</v>
      </c>
      <c r="AB1001" s="88">
        <v>17.990891453566299</v>
      </c>
      <c r="AC1001" s="88">
        <v>18.080011758715301</v>
      </c>
      <c r="AD1001" s="88">
        <v>18.736396592641601</v>
      </c>
      <c r="AE1001" s="88">
        <v>19.531570172365502</v>
      </c>
      <c r="AF1001" s="88">
        <v>20.2973790217657</v>
      </c>
      <c r="AG1001" s="88">
        <v>20.901562538822301</v>
      </c>
      <c r="AH1001" s="88">
        <v>19.404960966031599</v>
      </c>
      <c r="AI1001" s="88">
        <v>18.108581064323701</v>
      </c>
      <c r="AJ1001" s="88">
        <v>17.484603972615499</v>
      </c>
      <c r="AK1001" s="88">
        <v>16.998030421075999</v>
      </c>
    </row>
    <row r="1002" spans="1:37" s="88" customFormat="1" x14ac:dyDescent="0.3">
      <c r="A1002" s="117" t="str">
        <f t="shared" si="19"/>
        <v>SDGbaseTRA_UrbIRT_v6_3C_GVAavehi</v>
      </c>
      <c r="B1002" s="118" t="s">
        <v>220</v>
      </c>
      <c r="C1002" s="119" t="s">
        <v>295</v>
      </c>
      <c r="D1002" s="91" t="s">
        <v>3</v>
      </c>
      <c r="E1002" s="88" t="s">
        <v>61</v>
      </c>
      <c r="F1002" s="88">
        <v>39.567910300527899</v>
      </c>
      <c r="G1002" s="88">
        <v>42.982123695933403</v>
      </c>
      <c r="H1002" s="88">
        <v>44.1121292814071</v>
      </c>
      <c r="I1002" s="88">
        <v>44.257624162526298</v>
      </c>
      <c r="J1002" s="88">
        <v>44.758028607844899</v>
      </c>
      <c r="K1002" s="88">
        <v>45.900151501291496</v>
      </c>
      <c r="L1002" s="88">
        <v>47.452766905357898</v>
      </c>
      <c r="M1002" s="88">
        <v>49.604176986628097</v>
      </c>
      <c r="N1002" s="88">
        <v>51.641745966207402</v>
      </c>
      <c r="O1002" s="88">
        <v>54.287685629763097</v>
      </c>
      <c r="P1002" s="88">
        <v>56.538743201977297</v>
      </c>
      <c r="Q1002" s="88">
        <v>58.574775839415899</v>
      </c>
      <c r="R1002" s="88">
        <v>60.940845581206197</v>
      </c>
      <c r="S1002" s="88">
        <v>63.269046549153401</v>
      </c>
      <c r="T1002" s="88">
        <v>65.758089825817905</v>
      </c>
      <c r="U1002" s="88">
        <v>68.815179746501101</v>
      </c>
      <c r="V1002" s="88">
        <v>72.153075436940298</v>
      </c>
      <c r="W1002" s="88">
        <v>75.350579271157997</v>
      </c>
      <c r="X1002" s="88">
        <v>78.044613726513504</v>
      </c>
      <c r="Y1002" s="88">
        <v>79.012867253323094</v>
      </c>
      <c r="Z1002" s="88">
        <v>80.009708719165602</v>
      </c>
      <c r="AA1002" s="88">
        <v>81.045293305508594</v>
      </c>
      <c r="AB1002" s="88">
        <v>81.350223970126905</v>
      </c>
      <c r="AC1002" s="88">
        <v>82.710951836269103</v>
      </c>
      <c r="AD1002" s="88">
        <v>85.6450518815424</v>
      </c>
      <c r="AE1002" s="88">
        <v>89.123938288995305</v>
      </c>
      <c r="AF1002" s="88">
        <v>92.564746991219707</v>
      </c>
      <c r="AG1002" s="88">
        <v>95.886855270736405</v>
      </c>
      <c r="AH1002" s="88">
        <v>91.650545447637597</v>
      </c>
      <c r="AI1002" s="88">
        <v>87.192804899243697</v>
      </c>
      <c r="AJ1002" s="88">
        <v>84.612780247219305</v>
      </c>
      <c r="AK1002" s="88">
        <v>82.437036042812096</v>
      </c>
    </row>
    <row r="1003" spans="1:37" s="88" customFormat="1" x14ac:dyDescent="0.3">
      <c r="A1003" s="117" t="str">
        <f t="shared" si="19"/>
        <v>SDGbaseTRA_UrbIRT_v6_3C_GVAatequ</v>
      </c>
      <c r="B1003" s="118" t="s">
        <v>220</v>
      </c>
      <c r="C1003" s="119" t="s">
        <v>295</v>
      </c>
      <c r="D1003" s="91" t="s">
        <v>3</v>
      </c>
      <c r="E1003" s="88" t="s">
        <v>62</v>
      </c>
      <c r="F1003" s="88">
        <v>7.0941028714772303</v>
      </c>
      <c r="G1003" s="88">
        <v>7.2383427487696004</v>
      </c>
      <c r="H1003" s="88">
        <v>7.4574983969143798</v>
      </c>
      <c r="I1003" s="88">
        <v>7.5177546259806602</v>
      </c>
      <c r="J1003" s="88">
        <v>7.5741387086525496</v>
      </c>
      <c r="K1003" s="88">
        <v>7.7339391385956802</v>
      </c>
      <c r="L1003" s="88">
        <v>8.0102623333934595</v>
      </c>
      <c r="M1003" s="88">
        <v>8.55255749182807</v>
      </c>
      <c r="N1003" s="88">
        <v>9.0271554070476299</v>
      </c>
      <c r="O1003" s="88">
        <v>10.482199353964701</v>
      </c>
      <c r="P1003" s="88">
        <v>11.132314266072999</v>
      </c>
      <c r="Q1003" s="88">
        <v>11.4972140963285</v>
      </c>
      <c r="R1003" s="88">
        <v>11.4485911003451</v>
      </c>
      <c r="S1003" s="88">
        <v>11.7252832811837</v>
      </c>
      <c r="T1003" s="88">
        <v>12.0816051878128</v>
      </c>
      <c r="U1003" s="88">
        <v>12.5384689042064</v>
      </c>
      <c r="V1003" s="88">
        <v>13.096728852244</v>
      </c>
      <c r="W1003" s="88">
        <v>13.5705548887804</v>
      </c>
      <c r="X1003" s="88">
        <v>13.829853543160899</v>
      </c>
      <c r="Y1003" s="88">
        <v>14.2123749246459</v>
      </c>
      <c r="Z1003" s="88">
        <v>14.515633518314599</v>
      </c>
      <c r="AA1003" s="88">
        <v>14.933360182925799</v>
      </c>
      <c r="AB1003" s="88">
        <v>14.216422703902101</v>
      </c>
      <c r="AC1003" s="88">
        <v>14.0740569139023</v>
      </c>
      <c r="AD1003" s="88">
        <v>14.5531715548171</v>
      </c>
      <c r="AE1003" s="88">
        <v>15.191949370902901</v>
      </c>
      <c r="AF1003" s="88">
        <v>15.7941679743828</v>
      </c>
      <c r="AG1003" s="88">
        <v>16.148157145285001</v>
      </c>
      <c r="AH1003" s="88">
        <v>14.515376757666401</v>
      </c>
      <c r="AI1003" s="88">
        <v>13.159248553258101</v>
      </c>
      <c r="AJ1003" s="88">
        <v>12.463803628132499</v>
      </c>
      <c r="AK1003" s="88">
        <v>11.912828208792501</v>
      </c>
    </row>
    <row r="1004" spans="1:37" s="88" customFormat="1" x14ac:dyDescent="0.3">
      <c r="A1004" s="117" t="str">
        <f t="shared" si="19"/>
        <v>SDGbaseTRA_UrbIRT_v6_3C_GVAafurn</v>
      </c>
      <c r="B1004" s="118" t="s">
        <v>220</v>
      </c>
      <c r="C1004" s="119" t="s">
        <v>295</v>
      </c>
      <c r="D1004" s="91" t="s">
        <v>3</v>
      </c>
      <c r="E1004" s="88" t="s">
        <v>63</v>
      </c>
      <c r="F1004" s="88">
        <v>6.0912402558299803</v>
      </c>
      <c r="G1004" s="88">
        <v>6.4819055082620398</v>
      </c>
      <c r="H1004" s="88">
        <v>6.65165789502535</v>
      </c>
      <c r="I1004" s="88">
        <v>6.9717649405180202</v>
      </c>
      <c r="J1004" s="88">
        <v>7.0702702227032503</v>
      </c>
      <c r="K1004" s="88">
        <v>7.2371537591167403</v>
      </c>
      <c r="L1004" s="88">
        <v>7.4637924956936201</v>
      </c>
      <c r="M1004" s="88">
        <v>7.7394615280260002</v>
      </c>
      <c r="N1004" s="88">
        <v>8.0088700252786396</v>
      </c>
      <c r="O1004" s="88">
        <v>8.49343647708079</v>
      </c>
      <c r="P1004" s="88">
        <v>8.8075969829686098</v>
      </c>
      <c r="Q1004" s="88">
        <v>9.0539810231806204</v>
      </c>
      <c r="R1004" s="88">
        <v>9.0325311200100291</v>
      </c>
      <c r="S1004" s="88">
        <v>9.3627326507717399</v>
      </c>
      <c r="T1004" s="88">
        <v>9.70379281893862</v>
      </c>
      <c r="U1004" s="88">
        <v>10.1080635050573</v>
      </c>
      <c r="V1004" s="88">
        <v>10.537494849172299</v>
      </c>
      <c r="W1004" s="88">
        <v>10.9637842131926</v>
      </c>
      <c r="X1004" s="88">
        <v>11.338576653932099</v>
      </c>
      <c r="Y1004" s="88">
        <v>11.691556066102001</v>
      </c>
      <c r="Z1004" s="88">
        <v>12.0453641520152</v>
      </c>
      <c r="AA1004" s="88">
        <v>12.3983580425996</v>
      </c>
      <c r="AB1004" s="88">
        <v>12.750105653272</v>
      </c>
      <c r="AC1004" s="88">
        <v>13.073424563270301</v>
      </c>
      <c r="AD1004" s="88">
        <v>13.4714677940286</v>
      </c>
      <c r="AE1004" s="88">
        <v>13.898752832219699</v>
      </c>
      <c r="AF1004" s="88">
        <v>14.331780806009499</v>
      </c>
      <c r="AG1004" s="88">
        <v>14.7030286000759</v>
      </c>
      <c r="AH1004" s="88">
        <v>14.339126300760499</v>
      </c>
      <c r="AI1004" s="88">
        <v>13.9188976223223</v>
      </c>
      <c r="AJ1004" s="88">
        <v>13.6373260695366</v>
      </c>
      <c r="AK1004" s="88">
        <v>13.3568715053418</v>
      </c>
    </row>
    <row r="1005" spans="1:37" s="88" customFormat="1" x14ac:dyDescent="0.3">
      <c r="A1005" s="117" t="str">
        <f t="shared" si="19"/>
        <v>SDGbaseTRA_UrbIRT_v6_3C_GVAaoman</v>
      </c>
      <c r="B1005" s="118" t="s">
        <v>220</v>
      </c>
      <c r="C1005" s="119" t="s">
        <v>295</v>
      </c>
      <c r="D1005" s="91" t="s">
        <v>3</v>
      </c>
      <c r="E1005" s="88" t="s">
        <v>64</v>
      </c>
      <c r="F1005" s="88">
        <v>25.455948437607798</v>
      </c>
      <c r="G1005" s="88">
        <v>26.090106548416401</v>
      </c>
      <c r="H1005" s="88">
        <v>26.874494310186801</v>
      </c>
      <c r="I1005" s="88">
        <v>26.6533817848191</v>
      </c>
      <c r="J1005" s="88">
        <v>27.2628744197918</v>
      </c>
      <c r="K1005" s="88">
        <v>27.960777509683599</v>
      </c>
      <c r="L1005" s="88">
        <v>28.855346750583202</v>
      </c>
      <c r="M1005" s="88">
        <v>30.166522372687002</v>
      </c>
      <c r="N1005" s="88">
        <v>31.360653846464601</v>
      </c>
      <c r="O1005" s="88">
        <v>35.478260397469697</v>
      </c>
      <c r="P1005" s="88">
        <v>37.101584018973902</v>
      </c>
      <c r="Q1005" s="88">
        <v>38.041076687110198</v>
      </c>
      <c r="R1005" s="88">
        <v>39.129626783497102</v>
      </c>
      <c r="S1005" s="88">
        <v>40.134240505555901</v>
      </c>
      <c r="T1005" s="88">
        <v>41.268551158731398</v>
      </c>
      <c r="U1005" s="88">
        <v>42.534140894889397</v>
      </c>
      <c r="V1005" s="88">
        <v>43.695396039798403</v>
      </c>
      <c r="W1005" s="88">
        <v>45.025859091553002</v>
      </c>
      <c r="X1005" s="88">
        <v>46.323444325631797</v>
      </c>
      <c r="Y1005" s="88">
        <v>47.398260290391597</v>
      </c>
      <c r="Z1005" s="88">
        <v>48.3318852629546</v>
      </c>
      <c r="AA1005" s="88">
        <v>49.599862241518601</v>
      </c>
      <c r="AB1005" s="88">
        <v>50.425604092829801</v>
      </c>
      <c r="AC1005" s="88">
        <v>51.401623045144603</v>
      </c>
      <c r="AD1005" s="88">
        <v>52.872941522133601</v>
      </c>
      <c r="AE1005" s="88">
        <v>54.404080081198998</v>
      </c>
      <c r="AF1005" s="88">
        <v>55.896537573421497</v>
      </c>
      <c r="AG1005" s="88">
        <v>56.897931007846402</v>
      </c>
      <c r="AH1005" s="88">
        <v>54.9058647286476</v>
      </c>
      <c r="AI1005" s="88">
        <v>52.3640481415894</v>
      </c>
      <c r="AJ1005" s="88">
        <v>50.866646224809202</v>
      </c>
      <c r="AK1005" s="88">
        <v>49.460314215840803</v>
      </c>
    </row>
    <row r="1006" spans="1:37" s="88" customFormat="1" x14ac:dyDescent="0.3">
      <c r="A1006" s="117" t="str">
        <f t="shared" si="19"/>
        <v>SDGbaseTRA_UrbIRT_v6_3C_GVAaelec</v>
      </c>
      <c r="B1006" s="118" t="s">
        <v>220</v>
      </c>
      <c r="C1006" s="119" t="s">
        <v>295</v>
      </c>
      <c r="D1006" s="91" t="s">
        <v>3</v>
      </c>
      <c r="E1006" s="88" t="s">
        <v>65</v>
      </c>
      <c r="F1006" s="88">
        <v>142.20363281736601</v>
      </c>
      <c r="G1006" s="88">
        <v>152.88695753723599</v>
      </c>
      <c r="H1006" s="88">
        <v>142.132067651076</v>
      </c>
      <c r="I1006" s="88">
        <v>142.507059287608</v>
      </c>
      <c r="J1006" s="88">
        <v>145.21365353454101</v>
      </c>
      <c r="K1006" s="88">
        <v>148.91580648443099</v>
      </c>
      <c r="L1006" s="88">
        <v>152.86705430008499</v>
      </c>
      <c r="M1006" s="88">
        <v>152.776655288087</v>
      </c>
      <c r="N1006" s="88">
        <v>150.88283471452701</v>
      </c>
      <c r="O1006" s="88">
        <v>151.01360632368201</v>
      </c>
      <c r="P1006" s="88">
        <v>155.03228881813399</v>
      </c>
      <c r="Q1006" s="88">
        <v>161.47861383576799</v>
      </c>
      <c r="R1006" s="88">
        <v>172.81360208231399</v>
      </c>
      <c r="S1006" s="88">
        <v>180.119494291314</v>
      </c>
      <c r="T1006" s="88">
        <v>187.578720856069</v>
      </c>
      <c r="U1006" s="88">
        <v>194.94094126673099</v>
      </c>
      <c r="V1006" s="88">
        <v>195.929584209864</v>
      </c>
      <c r="W1006" s="88">
        <v>201.98469907457701</v>
      </c>
      <c r="X1006" s="88">
        <v>214.14619084592701</v>
      </c>
      <c r="Y1006" s="88">
        <v>226.64696999067999</v>
      </c>
      <c r="Z1006" s="88">
        <v>239.477410371133</v>
      </c>
      <c r="AA1006" s="88">
        <v>251.68632683134399</v>
      </c>
      <c r="AB1006" s="88">
        <v>264.16909097318103</v>
      </c>
      <c r="AC1006" s="88">
        <v>279.13281335901598</v>
      </c>
      <c r="AD1006" s="88">
        <v>294.43009944512102</v>
      </c>
      <c r="AE1006" s="88">
        <v>309.09063065976801</v>
      </c>
      <c r="AF1006" s="88">
        <v>317.50021455170099</v>
      </c>
      <c r="AG1006" s="88">
        <v>362.74721844491899</v>
      </c>
      <c r="AH1006" s="88">
        <v>401.27556684959001</v>
      </c>
      <c r="AI1006" s="88">
        <v>447.01979277001999</v>
      </c>
      <c r="AJ1006" s="88">
        <v>493.97416394939302</v>
      </c>
      <c r="AK1006" s="88">
        <v>537.25056788029201</v>
      </c>
    </row>
    <row r="1007" spans="1:37" s="88" customFormat="1" x14ac:dyDescent="0.3">
      <c r="A1007" s="117" t="str">
        <f t="shared" si="19"/>
        <v>SDGbaseTRA_UrbIRT_v6_3C_GVAawatr</v>
      </c>
      <c r="B1007" s="118" t="s">
        <v>220</v>
      </c>
      <c r="C1007" s="119" t="s">
        <v>295</v>
      </c>
      <c r="D1007" s="91" t="s">
        <v>3</v>
      </c>
      <c r="E1007" s="88" t="s">
        <v>66</v>
      </c>
      <c r="F1007" s="88">
        <v>38.118236024161902</v>
      </c>
      <c r="G1007" s="88">
        <v>32.102392270463803</v>
      </c>
      <c r="H1007" s="88">
        <v>34.2783068528096</v>
      </c>
      <c r="I1007" s="88">
        <v>34.868843267251101</v>
      </c>
      <c r="J1007" s="88">
        <v>36.3759851302922</v>
      </c>
      <c r="K1007" s="88">
        <v>37.828411362300997</v>
      </c>
      <c r="L1007" s="88">
        <v>39.287373221631498</v>
      </c>
      <c r="M1007" s="88">
        <v>40.656692373147102</v>
      </c>
      <c r="N1007" s="88">
        <v>41.846739619553702</v>
      </c>
      <c r="O1007" s="88">
        <v>43.397251405213098</v>
      </c>
      <c r="P1007" s="88">
        <v>45.023968560263597</v>
      </c>
      <c r="Q1007" s="88">
        <v>46.7187234197729</v>
      </c>
      <c r="R1007" s="88">
        <v>49.747326054872403</v>
      </c>
      <c r="S1007" s="88">
        <v>51.7867710505286</v>
      </c>
      <c r="T1007" s="88">
        <v>53.759958223784302</v>
      </c>
      <c r="U1007" s="88">
        <v>55.750048812927297</v>
      </c>
      <c r="V1007" s="88">
        <v>57.880449133656803</v>
      </c>
      <c r="W1007" s="88">
        <v>60.079937751242397</v>
      </c>
      <c r="X1007" s="88">
        <v>62.2077425815041</v>
      </c>
      <c r="Y1007" s="88">
        <v>64.020125660148693</v>
      </c>
      <c r="Z1007" s="88">
        <v>65.924116790452103</v>
      </c>
      <c r="AA1007" s="88">
        <v>67.844987032953298</v>
      </c>
      <c r="AB1007" s="88">
        <v>70.742815872865407</v>
      </c>
      <c r="AC1007" s="88">
        <v>73.578028560739895</v>
      </c>
      <c r="AD1007" s="88">
        <v>76.616426149473199</v>
      </c>
      <c r="AE1007" s="88">
        <v>79.736651396442397</v>
      </c>
      <c r="AF1007" s="88">
        <v>82.944445078372098</v>
      </c>
      <c r="AG1007" s="88">
        <v>85.976709755414504</v>
      </c>
      <c r="AH1007" s="88">
        <v>87.655735637208593</v>
      </c>
      <c r="AI1007" s="88">
        <v>88.8513412463614</v>
      </c>
      <c r="AJ1007" s="88">
        <v>89.690474173540693</v>
      </c>
      <c r="AK1007" s="88">
        <v>90.256048325257197</v>
      </c>
    </row>
    <row r="1008" spans="1:37" s="88" customFormat="1" x14ac:dyDescent="0.3">
      <c r="A1008" s="117" t="str">
        <f t="shared" ref="A1008:A1071" si="20">_xlfn.CONCAT(C1008,D1008,E1008)</f>
        <v>SDGbaseTRA_UrbIRT_v6_3C_GVAacons</v>
      </c>
      <c r="B1008" s="118" t="s">
        <v>220</v>
      </c>
      <c r="C1008" s="119" t="s">
        <v>295</v>
      </c>
      <c r="D1008" s="91" t="s">
        <v>3</v>
      </c>
      <c r="E1008" s="88" t="s">
        <v>67</v>
      </c>
      <c r="F1008" s="88">
        <v>140.64979180275</v>
      </c>
      <c r="G1008" s="88">
        <v>149.66803071730399</v>
      </c>
      <c r="H1008" s="88">
        <v>149.22999415701099</v>
      </c>
      <c r="I1008" s="88">
        <v>162.44241476036899</v>
      </c>
      <c r="J1008" s="88">
        <v>160.11787011928701</v>
      </c>
      <c r="K1008" s="88">
        <v>161.14602696607099</v>
      </c>
      <c r="L1008" s="88">
        <v>164.05161365584701</v>
      </c>
      <c r="M1008" s="88">
        <v>168.39980789974001</v>
      </c>
      <c r="N1008" s="88">
        <v>172.929671964009</v>
      </c>
      <c r="O1008" s="88">
        <v>178.09350684342999</v>
      </c>
      <c r="P1008" s="88">
        <v>183.79549450587101</v>
      </c>
      <c r="Q1008" s="88">
        <v>189.400748840994</v>
      </c>
      <c r="R1008" s="88">
        <v>182.06608423562</v>
      </c>
      <c r="S1008" s="88">
        <v>192.30567063202901</v>
      </c>
      <c r="T1008" s="88">
        <v>201.70718727523999</v>
      </c>
      <c r="U1008" s="88">
        <v>211.589724507516</v>
      </c>
      <c r="V1008" s="88">
        <v>221.917954721228</v>
      </c>
      <c r="W1008" s="88">
        <v>231.020008487166</v>
      </c>
      <c r="X1008" s="88">
        <v>238.063227044857</v>
      </c>
      <c r="Y1008" s="88">
        <v>245.536123743643</v>
      </c>
      <c r="Z1008" s="88">
        <v>253.57071073475799</v>
      </c>
      <c r="AA1008" s="88">
        <v>260.85122631239</v>
      </c>
      <c r="AB1008" s="88">
        <v>265.58439642477401</v>
      </c>
      <c r="AC1008" s="88">
        <v>272.15592211177</v>
      </c>
      <c r="AD1008" s="88">
        <v>281.64982763860201</v>
      </c>
      <c r="AE1008" s="88">
        <v>291.99818560050602</v>
      </c>
      <c r="AF1008" s="88">
        <v>302.12517160884101</v>
      </c>
      <c r="AG1008" s="88">
        <v>311.11973604904199</v>
      </c>
      <c r="AH1008" s="88">
        <v>307.054131063135</v>
      </c>
      <c r="AI1008" s="88">
        <v>302.11873685901702</v>
      </c>
      <c r="AJ1008" s="88">
        <v>299.831105915666</v>
      </c>
      <c r="AK1008" s="88">
        <v>297.119944111775</v>
      </c>
    </row>
    <row r="1009" spans="1:37" s="88" customFormat="1" x14ac:dyDescent="0.3">
      <c r="A1009" s="117" t="str">
        <f t="shared" si="20"/>
        <v>SDGbaseTRA_UrbIRT_v6_3C_GVAatrad</v>
      </c>
      <c r="B1009" s="118" t="s">
        <v>220</v>
      </c>
      <c r="C1009" s="119" t="s">
        <v>295</v>
      </c>
      <c r="D1009" s="91" t="s">
        <v>3</v>
      </c>
      <c r="E1009" s="88" t="s">
        <v>68</v>
      </c>
      <c r="F1009" s="88">
        <v>482.47489737638699</v>
      </c>
      <c r="G1009" s="88">
        <v>445.48400701239098</v>
      </c>
      <c r="H1009" s="88">
        <v>462.67323894810102</v>
      </c>
      <c r="I1009" s="88">
        <v>481.18759377238001</v>
      </c>
      <c r="J1009" s="88">
        <v>485.28593324650302</v>
      </c>
      <c r="K1009" s="88">
        <v>493.00767261876899</v>
      </c>
      <c r="L1009" s="88">
        <v>503.39689799530498</v>
      </c>
      <c r="M1009" s="88">
        <v>517.10160114881205</v>
      </c>
      <c r="N1009" s="88">
        <v>530.28000413068003</v>
      </c>
      <c r="O1009" s="88">
        <v>502.29790958720503</v>
      </c>
      <c r="P1009" s="88">
        <v>515.223408325013</v>
      </c>
      <c r="Q1009" s="88">
        <v>536.98371790924796</v>
      </c>
      <c r="R1009" s="88">
        <v>556.95291464906302</v>
      </c>
      <c r="S1009" s="88">
        <v>578.89751995680899</v>
      </c>
      <c r="T1009" s="88">
        <v>599.91078707250699</v>
      </c>
      <c r="U1009" s="88">
        <v>622.65943931050197</v>
      </c>
      <c r="V1009" s="88">
        <v>647.17224913538098</v>
      </c>
      <c r="W1009" s="88">
        <v>670.40595018630302</v>
      </c>
      <c r="X1009" s="88">
        <v>690.063326285127</v>
      </c>
      <c r="Y1009" s="88">
        <v>706.01714429860203</v>
      </c>
      <c r="Z1009" s="88">
        <v>720.37035644248704</v>
      </c>
      <c r="AA1009" s="88">
        <v>735.27474626052594</v>
      </c>
      <c r="AB1009" s="88">
        <v>731.52930529522598</v>
      </c>
      <c r="AC1009" s="88">
        <v>738.68681810878104</v>
      </c>
      <c r="AD1009" s="88">
        <v>756.17585090398904</v>
      </c>
      <c r="AE1009" s="88">
        <v>776.91051487696802</v>
      </c>
      <c r="AF1009" s="88">
        <v>796.91199562470501</v>
      </c>
      <c r="AG1009" s="88">
        <v>812.73432593301095</v>
      </c>
      <c r="AH1009" s="88">
        <v>788.07787342985102</v>
      </c>
      <c r="AI1009" s="88">
        <v>764.63328810807604</v>
      </c>
      <c r="AJ1009" s="88">
        <v>749.98153961551805</v>
      </c>
      <c r="AK1009" s="88">
        <v>736.79039769173005</v>
      </c>
    </row>
    <row r="1010" spans="1:37" s="88" customFormat="1" x14ac:dyDescent="0.3">
      <c r="A1010" s="117" t="str">
        <f t="shared" si="20"/>
        <v>SDGbaseTRA_UrbIRT_v6_3C_GVAahotl</v>
      </c>
      <c r="B1010" s="118" t="s">
        <v>220</v>
      </c>
      <c r="C1010" s="119" t="s">
        <v>295</v>
      </c>
      <c r="D1010" s="91" t="s">
        <v>3</v>
      </c>
      <c r="E1010" s="88" t="s">
        <v>69</v>
      </c>
      <c r="F1010" s="88">
        <v>37.6854993584083</v>
      </c>
      <c r="G1010" s="88">
        <v>35.945319710973699</v>
      </c>
      <c r="H1010" s="88">
        <v>38.1212868024326</v>
      </c>
      <c r="I1010" s="88">
        <v>37.987448968989398</v>
      </c>
      <c r="J1010" s="88">
        <v>39.101320920156098</v>
      </c>
      <c r="K1010" s="88">
        <v>40.517858353406602</v>
      </c>
      <c r="L1010" s="88">
        <v>41.982191272935999</v>
      </c>
      <c r="M1010" s="88">
        <v>43.584864334051602</v>
      </c>
      <c r="N1010" s="88">
        <v>45.178842352998899</v>
      </c>
      <c r="O1010" s="88">
        <v>47.967205313590703</v>
      </c>
      <c r="P1010" s="88">
        <v>50.011273596151398</v>
      </c>
      <c r="Q1010" s="88">
        <v>51.834975149503499</v>
      </c>
      <c r="R1010" s="88">
        <v>55.126442363274698</v>
      </c>
      <c r="S1010" s="88">
        <v>57.293384454824398</v>
      </c>
      <c r="T1010" s="88">
        <v>59.551416238310502</v>
      </c>
      <c r="U1010" s="88">
        <v>62.055142083988301</v>
      </c>
      <c r="V1010" s="88">
        <v>64.492999074936407</v>
      </c>
      <c r="W1010" s="88">
        <v>67.180486984823204</v>
      </c>
      <c r="X1010" s="88">
        <v>70.077877400696494</v>
      </c>
      <c r="Y1010" s="88">
        <v>72.579013139796899</v>
      </c>
      <c r="Z1010" s="88">
        <v>75.081685154363697</v>
      </c>
      <c r="AA1010" s="88">
        <v>77.670772595675302</v>
      </c>
      <c r="AB1010" s="88">
        <v>80.978594817947695</v>
      </c>
      <c r="AC1010" s="88">
        <v>83.721926014384806</v>
      </c>
      <c r="AD1010" s="88">
        <v>86.388330021394495</v>
      </c>
      <c r="AE1010" s="88">
        <v>89.145820868390999</v>
      </c>
      <c r="AF1010" s="88">
        <v>92.030858926461903</v>
      </c>
      <c r="AG1010" s="88">
        <v>94.970515480143902</v>
      </c>
      <c r="AH1010" s="88">
        <v>95.459276001665998</v>
      </c>
      <c r="AI1010" s="88">
        <v>94.774486772351807</v>
      </c>
      <c r="AJ1010" s="88">
        <v>93.9551764295868</v>
      </c>
      <c r="AK1010" s="88">
        <v>92.9760077781619</v>
      </c>
    </row>
    <row r="1011" spans="1:37" s="88" customFormat="1" x14ac:dyDescent="0.3">
      <c r="A1011" s="117" t="str">
        <f t="shared" si="20"/>
        <v>SDGbaseTRA_UrbIRT_v6_3C_GVAaltrp-p</v>
      </c>
      <c r="B1011" s="118" t="s">
        <v>220</v>
      </c>
      <c r="C1011" s="119" t="s">
        <v>295</v>
      </c>
      <c r="D1011" s="91" t="s">
        <v>3</v>
      </c>
      <c r="E1011" s="88" t="s">
        <v>70</v>
      </c>
      <c r="F1011" s="88">
        <v>60.675714154090002</v>
      </c>
      <c r="G1011" s="88">
        <v>57.257994805526799</v>
      </c>
      <c r="H1011" s="88">
        <v>57.297781647151901</v>
      </c>
      <c r="I1011" s="88">
        <v>58.123757515977502</v>
      </c>
      <c r="J1011" s="88">
        <v>59.4017585054211</v>
      </c>
      <c r="K1011" s="88">
        <v>60.563341646589002</v>
      </c>
      <c r="L1011" s="88">
        <v>61.915342708864102</v>
      </c>
      <c r="M1011" s="88">
        <v>63.7514609844742</v>
      </c>
      <c r="N1011" s="88">
        <v>66.068073141411205</v>
      </c>
      <c r="O1011" s="88">
        <v>69.571906468804698</v>
      </c>
      <c r="P1011" s="88">
        <v>72.682580962292207</v>
      </c>
      <c r="Q1011" s="88">
        <v>75.347800536762406</v>
      </c>
      <c r="R1011" s="88">
        <v>79.427835560455904</v>
      </c>
      <c r="S1011" s="88">
        <v>82.619597155992196</v>
      </c>
      <c r="T1011" s="88">
        <v>85.784250897138904</v>
      </c>
      <c r="U1011" s="88">
        <v>89.324635754041395</v>
      </c>
      <c r="V1011" s="88">
        <v>92.516388509738505</v>
      </c>
      <c r="W1011" s="88">
        <v>95.901286978276602</v>
      </c>
      <c r="X1011" s="88">
        <v>99.094038774450695</v>
      </c>
      <c r="Y1011" s="88">
        <v>101.73981822747599</v>
      </c>
      <c r="Z1011" s="88">
        <v>104.04322953626701</v>
      </c>
      <c r="AA1011" s="88">
        <v>106.407768719996</v>
      </c>
      <c r="AB1011" s="88">
        <v>109.539620976592</v>
      </c>
      <c r="AC1011" s="88">
        <v>112.189172604769</v>
      </c>
      <c r="AD1011" s="88">
        <v>114.844050483274</v>
      </c>
      <c r="AE1011" s="88">
        <v>117.65544373055501</v>
      </c>
      <c r="AF1011" s="88">
        <v>119.99089355798201</v>
      </c>
      <c r="AG1011" s="88">
        <v>122.05934405039601</v>
      </c>
      <c r="AH1011" s="88">
        <v>121.345418260781</v>
      </c>
      <c r="AI1011" s="88">
        <v>120.384510997677</v>
      </c>
      <c r="AJ1011" s="88">
        <v>120.373117491581</v>
      </c>
      <c r="AK1011" s="88">
        <v>119.46577714756999</v>
      </c>
    </row>
    <row r="1012" spans="1:37" s="88" customFormat="1" x14ac:dyDescent="0.3">
      <c r="A1012" s="117" t="str">
        <f t="shared" si="20"/>
        <v>SDGbaseTRA_UrbIRT_v6_3C_GVAaltrp-f</v>
      </c>
      <c r="B1012" s="118" t="s">
        <v>220</v>
      </c>
      <c r="C1012" s="119" t="s">
        <v>295</v>
      </c>
      <c r="D1012" s="91" t="s">
        <v>3</v>
      </c>
      <c r="E1012" s="88" t="s">
        <v>71</v>
      </c>
      <c r="F1012" s="88">
        <v>247.42936538353601</v>
      </c>
      <c r="G1012" s="88">
        <v>219.034012327748</v>
      </c>
      <c r="H1012" s="88">
        <v>225.49903140801499</v>
      </c>
      <c r="I1012" s="88">
        <v>237.56377618683601</v>
      </c>
      <c r="J1012" s="88">
        <v>243.036704514223</v>
      </c>
      <c r="K1012" s="88">
        <v>245.79851413629399</v>
      </c>
      <c r="L1012" s="88">
        <v>249.04015004473101</v>
      </c>
      <c r="M1012" s="88">
        <v>253.57194440531001</v>
      </c>
      <c r="N1012" s="88">
        <v>266.07031915947903</v>
      </c>
      <c r="O1012" s="88">
        <v>275.19420524956502</v>
      </c>
      <c r="P1012" s="88">
        <v>291.057772007192</v>
      </c>
      <c r="Q1012" s="88">
        <v>308.47748438711102</v>
      </c>
      <c r="R1012" s="88">
        <v>313.99716918853397</v>
      </c>
      <c r="S1012" s="88">
        <v>321.266184551653</v>
      </c>
      <c r="T1012" s="88">
        <v>333.41939810403102</v>
      </c>
      <c r="U1012" s="88">
        <v>350.83859622022999</v>
      </c>
      <c r="V1012" s="88">
        <v>364.44815148339097</v>
      </c>
      <c r="W1012" s="88">
        <v>373.217830247618</v>
      </c>
      <c r="X1012" s="88">
        <v>384.65189013829303</v>
      </c>
      <c r="Y1012" s="88">
        <v>403.61647258787502</v>
      </c>
      <c r="Z1012" s="88">
        <v>422.34198269875702</v>
      </c>
      <c r="AA1012" s="88">
        <v>436.510480760191</v>
      </c>
      <c r="AB1012" s="88">
        <v>449.32254068298101</v>
      </c>
      <c r="AC1012" s="88">
        <v>465.085712013528</v>
      </c>
      <c r="AD1012" s="88">
        <v>479.50636115748898</v>
      </c>
      <c r="AE1012" s="88">
        <v>494.44357735433903</v>
      </c>
      <c r="AF1012" s="88">
        <v>499.81949931005602</v>
      </c>
      <c r="AG1012" s="88">
        <v>505.18392641631601</v>
      </c>
      <c r="AH1012" s="88">
        <v>507.08653670908097</v>
      </c>
      <c r="AI1012" s="88">
        <v>507.81944635261698</v>
      </c>
      <c r="AJ1012" s="88">
        <v>510.85523395867602</v>
      </c>
      <c r="AK1012" s="88">
        <v>512.22971127863502</v>
      </c>
    </row>
    <row r="1013" spans="1:37" s="88" customFormat="1" x14ac:dyDescent="0.3">
      <c r="A1013" s="117" t="str">
        <f t="shared" si="20"/>
        <v>SDGbaseTRA_UrbIRT_v6_3C_GVAaotrp-p</v>
      </c>
      <c r="B1013" s="118" t="s">
        <v>220</v>
      </c>
      <c r="C1013" s="119" t="s">
        <v>295</v>
      </c>
      <c r="D1013" s="91" t="s">
        <v>3</v>
      </c>
      <c r="E1013" s="88" t="s">
        <v>72</v>
      </c>
      <c r="F1013" s="88">
        <v>8.1002002972724707</v>
      </c>
      <c r="G1013" s="88">
        <v>8.5937123577291405</v>
      </c>
      <c r="H1013" s="88">
        <v>9.0573590025872193</v>
      </c>
      <c r="I1013" s="88">
        <v>9.5829778233664502</v>
      </c>
      <c r="J1013" s="88">
        <v>9.9721279061944195</v>
      </c>
      <c r="K1013" s="88">
        <v>10.1770251201461</v>
      </c>
      <c r="L1013" s="88">
        <v>10.3552704553585</v>
      </c>
      <c r="M1013" s="88">
        <v>10.5120834534307</v>
      </c>
      <c r="N1013" s="88">
        <v>10.660222708431601</v>
      </c>
      <c r="O1013" s="88">
        <v>10.265597500698</v>
      </c>
      <c r="P1013" s="88">
        <v>10.5058353423544</v>
      </c>
      <c r="Q1013" s="88">
        <v>10.818052608210101</v>
      </c>
      <c r="R1013" s="88">
        <v>11.4118480157058</v>
      </c>
      <c r="S1013" s="88">
        <v>11.7529252035398</v>
      </c>
      <c r="T1013" s="88">
        <v>12.0642042594424</v>
      </c>
      <c r="U1013" s="88">
        <v>12.377607888792401</v>
      </c>
      <c r="V1013" s="88">
        <v>12.706653978597799</v>
      </c>
      <c r="W1013" s="88">
        <v>13.0023262336725</v>
      </c>
      <c r="X1013" s="88">
        <v>13.1534842533129</v>
      </c>
      <c r="Y1013" s="88">
        <v>13.2873719080751</v>
      </c>
      <c r="Z1013" s="88">
        <v>13.4061678516006</v>
      </c>
      <c r="AA1013" s="88">
        <v>13.485009110354699</v>
      </c>
      <c r="AB1013" s="88">
        <v>13.4232367166448</v>
      </c>
      <c r="AC1013" s="88">
        <v>13.5439195700461</v>
      </c>
      <c r="AD1013" s="88">
        <v>13.8368495814222</v>
      </c>
      <c r="AE1013" s="88">
        <v>14.215505694432</v>
      </c>
      <c r="AF1013" s="88">
        <v>14.546716039021</v>
      </c>
      <c r="AG1013" s="88">
        <v>14.8140778161094</v>
      </c>
      <c r="AH1013" s="88">
        <v>14.6427702840083</v>
      </c>
      <c r="AI1013" s="88">
        <v>14.6998259960908</v>
      </c>
      <c r="AJ1013" s="88">
        <v>14.8944328447053</v>
      </c>
      <c r="AK1013" s="88">
        <v>15.0590291568209</v>
      </c>
    </row>
    <row r="1014" spans="1:37" s="88" customFormat="1" x14ac:dyDescent="0.3">
      <c r="A1014" s="117" t="str">
        <f t="shared" si="20"/>
        <v>SDGbaseTRA_UrbIRT_v6_3C_GVAaotrp-f</v>
      </c>
      <c r="B1014" s="118" t="s">
        <v>220</v>
      </c>
      <c r="C1014" s="119" t="s">
        <v>295</v>
      </c>
      <c r="D1014" s="91" t="s">
        <v>3</v>
      </c>
      <c r="E1014" s="88" t="s">
        <v>73</v>
      </c>
      <c r="F1014" s="88">
        <v>7.2942674736109696</v>
      </c>
      <c r="G1014" s="88">
        <v>7.0206437391008301</v>
      </c>
      <c r="H1014" s="88">
        <v>7.34956759375138</v>
      </c>
      <c r="I1014" s="88">
        <v>7.6639279867458301</v>
      </c>
      <c r="J1014" s="88">
        <v>7.7870327588998398</v>
      </c>
      <c r="K1014" s="88">
        <v>7.8622627925146196</v>
      </c>
      <c r="L1014" s="88">
        <v>7.9627543088659296</v>
      </c>
      <c r="M1014" s="88">
        <v>8.1027285795513606</v>
      </c>
      <c r="N1014" s="88">
        <v>8.4069156875736297</v>
      </c>
      <c r="O1014" s="88">
        <v>8.4769381809685296</v>
      </c>
      <c r="P1014" s="88">
        <v>8.8522320563828494</v>
      </c>
      <c r="Q1014" s="88">
        <v>9.2852112173661006</v>
      </c>
      <c r="R1014" s="88">
        <v>9.5201706102500392</v>
      </c>
      <c r="S1014" s="88">
        <v>9.7241910268374401</v>
      </c>
      <c r="T1014" s="88">
        <v>10.0299250409176</v>
      </c>
      <c r="U1014" s="88">
        <v>10.440623229786199</v>
      </c>
      <c r="V1014" s="88">
        <v>10.8029647553416</v>
      </c>
      <c r="W1014" s="88">
        <v>11.0530226562457</v>
      </c>
      <c r="X1014" s="88">
        <v>11.260315077961399</v>
      </c>
      <c r="Y1014" s="88">
        <v>11.651909988097399</v>
      </c>
      <c r="Z1014" s="88">
        <v>12.0496057623232</v>
      </c>
      <c r="AA1014" s="88">
        <v>12.3509219825327</v>
      </c>
      <c r="AB1014" s="88">
        <v>12.5487136084763</v>
      </c>
      <c r="AC1014" s="88">
        <v>12.8603231875212</v>
      </c>
      <c r="AD1014" s="88">
        <v>13.212280192446</v>
      </c>
      <c r="AE1014" s="88">
        <v>13.586706688872299</v>
      </c>
      <c r="AF1014" s="88">
        <v>13.7668707578115</v>
      </c>
      <c r="AG1014" s="88">
        <v>13.9278292090027</v>
      </c>
      <c r="AH1014" s="88">
        <v>13.842869440915401</v>
      </c>
      <c r="AI1014" s="88">
        <v>13.809995856675799</v>
      </c>
      <c r="AJ1014" s="88">
        <v>13.8689053787785</v>
      </c>
      <c r="AK1014" s="88">
        <v>13.908177254184899</v>
      </c>
    </row>
    <row r="1015" spans="1:37" s="88" customFormat="1" x14ac:dyDescent="0.3">
      <c r="A1015" s="117" t="str">
        <f t="shared" si="20"/>
        <v>SDGbaseTRA_UrbIRT_v6_3C_GVAaprtr</v>
      </c>
      <c r="B1015" s="118" t="s">
        <v>220</v>
      </c>
      <c r="C1015" s="119" t="s">
        <v>295</v>
      </c>
      <c r="D1015" s="91" t="s">
        <v>3</v>
      </c>
      <c r="E1015" s="88" t="s">
        <v>74</v>
      </c>
      <c r="F1015" s="142">
        <v>5.0000000000001895E-10</v>
      </c>
      <c r="G1015" s="142">
        <v>4.7323707693549097E-10</v>
      </c>
      <c r="H1015" s="142">
        <v>4.8409336710338798E-10</v>
      </c>
      <c r="I1015" s="142">
        <v>4.8548608485413805E-10</v>
      </c>
      <c r="J1015" s="142">
        <v>4.8234980028695095E-10</v>
      </c>
      <c r="K1015" s="142">
        <v>4.9355393817425501E-10</v>
      </c>
      <c r="L1015" s="142">
        <v>5.0747332606993003E-10</v>
      </c>
      <c r="M1015" s="142">
        <v>5.2172708641311902E-10</v>
      </c>
      <c r="N1015" s="142">
        <v>5.3739877909772904E-10</v>
      </c>
      <c r="O1015" s="142">
        <v>5.3032671900508901E-10</v>
      </c>
      <c r="P1015" s="142">
        <v>5.4971479309250705E-10</v>
      </c>
      <c r="Q1015" s="142">
        <v>5.7328240777868401E-10</v>
      </c>
      <c r="R1015" s="142">
        <v>6.17364916488435E-10</v>
      </c>
      <c r="S1015" s="142">
        <v>6.4511174226470001E-10</v>
      </c>
      <c r="T1015" s="142">
        <v>6.7232062652597297E-10</v>
      </c>
      <c r="U1015" s="142">
        <v>7.0494954303339202E-10</v>
      </c>
      <c r="V1015" s="142">
        <v>7.3850067319482699E-10</v>
      </c>
      <c r="W1015" s="142">
        <v>7.6668731932268003E-10</v>
      </c>
      <c r="X1015" s="142">
        <v>7.9157717683136702E-10</v>
      </c>
      <c r="Y1015" s="142">
        <v>8.1352758161313501E-10</v>
      </c>
      <c r="Z1015" s="142">
        <v>8.3468255839482902E-10</v>
      </c>
      <c r="AA1015" s="142">
        <v>8.4326758568803696E-10</v>
      </c>
      <c r="AB1015" s="142">
        <v>8.6140389917494498E-10</v>
      </c>
      <c r="AC1015" s="142">
        <v>8.8746650290828799E-10</v>
      </c>
      <c r="AD1015" s="142">
        <v>9.2728425788513604E-10</v>
      </c>
      <c r="AE1015" s="142">
        <v>9.8015340527608305E-10</v>
      </c>
      <c r="AF1015" s="142">
        <v>1.0067572411084101E-9</v>
      </c>
      <c r="AG1015" s="142">
        <v>1.0123571516381801E-9</v>
      </c>
      <c r="AH1015" s="142">
        <v>9.7890706387125409E-10</v>
      </c>
      <c r="AI1015" s="142">
        <v>9.3885671696352696E-10</v>
      </c>
      <c r="AJ1015" s="142">
        <v>9.0314121504820496E-10</v>
      </c>
      <c r="AK1015" s="142">
        <v>8.8272725128414803E-10</v>
      </c>
    </row>
    <row r="1016" spans="1:37" s="88" customFormat="1" x14ac:dyDescent="0.3">
      <c r="A1016" s="117" t="str">
        <f t="shared" si="20"/>
        <v>SDGbaseTRA_UrbIRT_v6_3C_GVAatrps</v>
      </c>
      <c r="B1016" s="118" t="s">
        <v>220</v>
      </c>
      <c r="C1016" s="119" t="s">
        <v>295</v>
      </c>
      <c r="D1016" s="91" t="s">
        <v>3</v>
      </c>
      <c r="E1016" s="88" t="s">
        <v>75</v>
      </c>
      <c r="F1016" s="88">
        <v>54.941564078995697</v>
      </c>
      <c r="G1016" s="88">
        <v>50.356120304814802</v>
      </c>
      <c r="H1016" s="88">
        <v>51.4651815372805</v>
      </c>
      <c r="I1016" s="88">
        <v>52.037088922401999</v>
      </c>
      <c r="J1016" s="88">
        <v>52.785757376504101</v>
      </c>
      <c r="K1016" s="88">
        <v>53.991800354017002</v>
      </c>
      <c r="L1016" s="88">
        <v>55.223607715711601</v>
      </c>
      <c r="M1016" s="88">
        <v>56.145140753913601</v>
      </c>
      <c r="N1016" s="88">
        <v>57.114474019591903</v>
      </c>
      <c r="O1016" s="88">
        <v>58.342963867399703</v>
      </c>
      <c r="P1016" s="88">
        <v>59.5299863430008</v>
      </c>
      <c r="Q1016" s="88">
        <v>60.481105975058</v>
      </c>
      <c r="R1016" s="88">
        <v>62.495072878291502</v>
      </c>
      <c r="S1016" s="88">
        <v>64.744061164231098</v>
      </c>
      <c r="T1016" s="88">
        <v>66.813453081980498</v>
      </c>
      <c r="U1016" s="88">
        <v>69.1523907513414</v>
      </c>
      <c r="V1016" s="88">
        <v>71.3532610290722</v>
      </c>
      <c r="W1016" s="88">
        <v>73.800748364933895</v>
      </c>
      <c r="X1016" s="88">
        <v>75.818268592934302</v>
      </c>
      <c r="Y1016" s="88">
        <v>77.763590450491606</v>
      </c>
      <c r="Z1016" s="88">
        <v>79.675039322961595</v>
      </c>
      <c r="AA1016" s="88">
        <v>81.558538785633203</v>
      </c>
      <c r="AB1016" s="88">
        <v>86.220682133417398</v>
      </c>
      <c r="AC1016" s="88">
        <v>90.632184737859703</v>
      </c>
      <c r="AD1016" s="88">
        <v>95.215010091963606</v>
      </c>
      <c r="AE1016" s="88">
        <v>99.756518683532406</v>
      </c>
      <c r="AF1016" s="88">
        <v>104.054292052253</v>
      </c>
      <c r="AG1016" s="88">
        <v>107.278961163872</v>
      </c>
      <c r="AH1016" s="88">
        <v>108.72363025302499</v>
      </c>
      <c r="AI1016" s="88">
        <v>109.737939370243</v>
      </c>
      <c r="AJ1016" s="88">
        <v>110.745553525953</v>
      </c>
      <c r="AK1016" s="88">
        <v>111.565776692222</v>
      </c>
    </row>
    <row r="1017" spans="1:37" s="88" customFormat="1" x14ac:dyDescent="0.3">
      <c r="A1017" s="117" t="str">
        <f t="shared" si="20"/>
        <v>SDGbaseTRA_UrbIRT_v6_3C_GVAacomm</v>
      </c>
      <c r="B1017" s="118" t="s">
        <v>220</v>
      </c>
      <c r="C1017" s="119" t="s">
        <v>295</v>
      </c>
      <c r="D1017" s="91" t="s">
        <v>3</v>
      </c>
      <c r="E1017" s="88" t="s">
        <v>76</v>
      </c>
      <c r="F1017" s="88">
        <v>84.052107429895301</v>
      </c>
      <c r="G1017" s="88">
        <v>70.154108456069693</v>
      </c>
      <c r="H1017" s="88">
        <v>75.236328832347795</v>
      </c>
      <c r="I1017" s="88">
        <v>77.534067951567096</v>
      </c>
      <c r="J1017" s="88">
        <v>80.269317238819596</v>
      </c>
      <c r="K1017" s="88">
        <v>83.095001614129899</v>
      </c>
      <c r="L1017" s="88">
        <v>85.900005706038399</v>
      </c>
      <c r="M1017" s="88">
        <v>89.089106805667697</v>
      </c>
      <c r="N1017" s="88">
        <v>92.117289358580905</v>
      </c>
      <c r="O1017" s="88">
        <v>95.687007408942193</v>
      </c>
      <c r="P1017" s="88">
        <v>99.360199172987393</v>
      </c>
      <c r="Q1017" s="88">
        <v>103.06595843425301</v>
      </c>
      <c r="R1017" s="88">
        <v>107.99212288888801</v>
      </c>
      <c r="S1017" s="88">
        <v>112.01889860049999</v>
      </c>
      <c r="T1017" s="88">
        <v>116.173239265666</v>
      </c>
      <c r="U1017" s="88">
        <v>120.719725569204</v>
      </c>
      <c r="V1017" s="88">
        <v>125.651411757031</v>
      </c>
      <c r="W1017" s="88">
        <v>130.72120494919901</v>
      </c>
      <c r="X1017" s="88">
        <v>135.75308063383099</v>
      </c>
      <c r="Y1017" s="88">
        <v>140.353810025993</v>
      </c>
      <c r="Z1017" s="88">
        <v>144.93236612082401</v>
      </c>
      <c r="AA1017" s="88">
        <v>149.385299647631</v>
      </c>
      <c r="AB1017" s="88">
        <v>152.595295027112</v>
      </c>
      <c r="AC1017" s="88">
        <v>156.72401302549599</v>
      </c>
      <c r="AD1017" s="88">
        <v>162.09121096454899</v>
      </c>
      <c r="AE1017" s="88">
        <v>167.86838732058601</v>
      </c>
      <c r="AF1017" s="88">
        <v>173.59315584228801</v>
      </c>
      <c r="AG1017" s="88">
        <v>178.89985332543199</v>
      </c>
      <c r="AH1017" s="88">
        <v>179.28868355277601</v>
      </c>
      <c r="AI1017" s="88">
        <v>178.441299160623</v>
      </c>
      <c r="AJ1017" s="88">
        <v>177.712183857848</v>
      </c>
      <c r="AK1017" s="88">
        <v>176.75265256121699</v>
      </c>
    </row>
    <row r="1018" spans="1:37" s="88" customFormat="1" x14ac:dyDescent="0.3">
      <c r="A1018" s="117" t="str">
        <f t="shared" si="20"/>
        <v>SDGbaseTRA_UrbIRT_v6_3C_GVAafsrv</v>
      </c>
      <c r="B1018" s="118" t="s">
        <v>220</v>
      </c>
      <c r="C1018" s="119" t="s">
        <v>295</v>
      </c>
      <c r="D1018" s="91" t="s">
        <v>3</v>
      </c>
      <c r="E1018" s="88" t="s">
        <v>77</v>
      </c>
      <c r="F1018" s="88">
        <v>413.43609675688703</v>
      </c>
      <c r="G1018" s="88">
        <v>375.65780342126499</v>
      </c>
      <c r="H1018" s="88">
        <v>394.027031942245</v>
      </c>
      <c r="I1018" s="88">
        <v>397.69372142047598</v>
      </c>
      <c r="J1018" s="88">
        <v>408.08741980638399</v>
      </c>
      <c r="K1018" s="88">
        <v>421.01972309691098</v>
      </c>
      <c r="L1018" s="88">
        <v>435.40220518958398</v>
      </c>
      <c r="M1018" s="88">
        <v>450.76286269338902</v>
      </c>
      <c r="N1018" s="88">
        <v>466.48047882081698</v>
      </c>
      <c r="O1018" s="88">
        <v>484.49056648585002</v>
      </c>
      <c r="P1018" s="88">
        <v>503.533671941992</v>
      </c>
      <c r="Q1018" s="88">
        <v>522.28066043383603</v>
      </c>
      <c r="R1018" s="88">
        <v>551.55957559467504</v>
      </c>
      <c r="S1018" s="88">
        <v>573.342326515492</v>
      </c>
      <c r="T1018" s="88">
        <v>595.89820750689205</v>
      </c>
      <c r="U1018" s="88">
        <v>621.42920856134401</v>
      </c>
      <c r="V1018" s="88">
        <v>646.91987566612499</v>
      </c>
      <c r="W1018" s="88">
        <v>674.35065507054401</v>
      </c>
      <c r="X1018" s="88">
        <v>702.91928875633801</v>
      </c>
      <c r="Y1018" s="88">
        <v>728.67031341987899</v>
      </c>
      <c r="Z1018" s="88">
        <v>754.77485923234599</v>
      </c>
      <c r="AA1018" s="88">
        <v>780.487018606623</v>
      </c>
      <c r="AB1018" s="88">
        <v>809.43124801622298</v>
      </c>
      <c r="AC1018" s="88">
        <v>836.98511852029401</v>
      </c>
      <c r="AD1018" s="88">
        <v>865.50201177962299</v>
      </c>
      <c r="AE1018" s="88">
        <v>895.22957826566005</v>
      </c>
      <c r="AF1018" s="88">
        <v>926.04389870138596</v>
      </c>
      <c r="AG1018" s="88">
        <v>956.40297854812002</v>
      </c>
      <c r="AH1018" s="88">
        <v>955.57778685735002</v>
      </c>
      <c r="AI1018" s="88">
        <v>948.82415925167902</v>
      </c>
      <c r="AJ1018" s="88">
        <v>942.31416387239904</v>
      </c>
      <c r="AK1018" s="88">
        <v>934.80054188251495</v>
      </c>
    </row>
    <row r="1019" spans="1:37" s="88" customFormat="1" x14ac:dyDescent="0.3">
      <c r="A1019" s="117" t="str">
        <f t="shared" si="20"/>
        <v>SDGbaseTRA_UrbIRT_v6_3C_GVAabsrv</v>
      </c>
      <c r="B1019" s="118" t="s">
        <v>220</v>
      </c>
      <c r="C1019" s="119" t="s">
        <v>295</v>
      </c>
      <c r="D1019" s="91" t="s">
        <v>3</v>
      </c>
      <c r="E1019" s="88" t="s">
        <v>78</v>
      </c>
      <c r="F1019" s="88">
        <v>367.47747877216102</v>
      </c>
      <c r="G1019" s="88">
        <v>309.59547462993697</v>
      </c>
      <c r="H1019" s="88">
        <v>328.14574122740402</v>
      </c>
      <c r="I1019" s="88">
        <v>336.44740897485002</v>
      </c>
      <c r="J1019" s="88">
        <v>347.80425199068299</v>
      </c>
      <c r="K1019" s="88">
        <v>360.14448570471001</v>
      </c>
      <c r="L1019" s="88">
        <v>372.65271137792098</v>
      </c>
      <c r="M1019" s="88">
        <v>385.95657907516897</v>
      </c>
      <c r="N1019" s="88">
        <v>399.12796524788899</v>
      </c>
      <c r="O1019" s="88">
        <v>413.48979469744802</v>
      </c>
      <c r="P1019" s="88">
        <v>429.59965456066197</v>
      </c>
      <c r="Q1019" s="88">
        <v>445.94263407789401</v>
      </c>
      <c r="R1019" s="88">
        <v>469.01965793280601</v>
      </c>
      <c r="S1019" s="88">
        <v>486.79384849685698</v>
      </c>
      <c r="T1019" s="88">
        <v>505.07567413112702</v>
      </c>
      <c r="U1019" s="88">
        <v>525.29074313864601</v>
      </c>
      <c r="V1019" s="88">
        <v>546.70038093453002</v>
      </c>
      <c r="W1019" s="88">
        <v>568.81677382164503</v>
      </c>
      <c r="X1019" s="88">
        <v>590.76694848801003</v>
      </c>
      <c r="Y1019" s="88">
        <v>610.77228156623005</v>
      </c>
      <c r="Z1019" s="88">
        <v>631.05496442434003</v>
      </c>
      <c r="AA1019" s="88">
        <v>650.57741687641897</v>
      </c>
      <c r="AB1019" s="88">
        <v>669.27855083920804</v>
      </c>
      <c r="AC1019" s="88">
        <v>688.40659335279395</v>
      </c>
      <c r="AD1019" s="88">
        <v>710.55213900181604</v>
      </c>
      <c r="AE1019" s="88">
        <v>734.53502273087895</v>
      </c>
      <c r="AF1019" s="88">
        <v>758.92173075423705</v>
      </c>
      <c r="AG1019" s="88">
        <v>782.156951033273</v>
      </c>
      <c r="AH1019" s="88">
        <v>784.86984505964904</v>
      </c>
      <c r="AI1019" s="88">
        <v>782.53036298358404</v>
      </c>
      <c r="AJ1019" s="88">
        <v>779.67799551432302</v>
      </c>
      <c r="AK1019" s="88">
        <v>775.709413658946</v>
      </c>
    </row>
    <row r="1020" spans="1:37" s="88" customFormat="1" x14ac:dyDescent="0.3">
      <c r="A1020" s="117" t="str">
        <f t="shared" si="20"/>
        <v>SDGbaseTRA_UrbIRT_v6_3C_GVAagsrv</v>
      </c>
      <c r="B1020" s="118" t="s">
        <v>220</v>
      </c>
      <c r="C1020" s="119" t="s">
        <v>295</v>
      </c>
      <c r="D1020" s="91" t="s">
        <v>3</v>
      </c>
      <c r="E1020" s="88" t="s">
        <v>79</v>
      </c>
      <c r="F1020" s="88">
        <v>789.43519992016695</v>
      </c>
      <c r="G1020" s="88">
        <v>748.86448104811802</v>
      </c>
      <c r="H1020" s="88">
        <v>774.45662586320702</v>
      </c>
      <c r="I1020" s="88">
        <v>822.77162298085295</v>
      </c>
      <c r="J1020" s="88">
        <v>843.05586423517695</v>
      </c>
      <c r="K1020" s="88">
        <v>868.27084341164596</v>
      </c>
      <c r="L1020" s="88">
        <v>897.10306829583396</v>
      </c>
      <c r="M1020" s="88">
        <v>927.17012808333698</v>
      </c>
      <c r="N1020" s="88">
        <v>958.80531998803997</v>
      </c>
      <c r="O1020" s="88">
        <v>992.97929316575096</v>
      </c>
      <c r="P1020" s="88">
        <v>1030.98039052949</v>
      </c>
      <c r="Q1020" s="88">
        <v>1068.79548687853</v>
      </c>
      <c r="R1020" s="88">
        <v>1097.9158935604501</v>
      </c>
      <c r="S1020" s="88">
        <v>1126.1037917861199</v>
      </c>
      <c r="T1020" s="88">
        <v>1154.6438214883401</v>
      </c>
      <c r="U1020" s="88">
        <v>1186.4259078488899</v>
      </c>
      <c r="V1020" s="88">
        <v>1219.8584805727401</v>
      </c>
      <c r="W1020" s="88">
        <v>1253.2660773651701</v>
      </c>
      <c r="X1020" s="88">
        <v>1285.0873229209201</v>
      </c>
      <c r="Y1020" s="88">
        <v>1314.3127924809601</v>
      </c>
      <c r="Z1020" s="88">
        <v>1344.3068743913</v>
      </c>
      <c r="AA1020" s="88">
        <v>1374.7500651948501</v>
      </c>
      <c r="AB1020" s="88">
        <v>1402.82931298988</v>
      </c>
      <c r="AC1020" s="88">
        <v>1434.4340932801299</v>
      </c>
      <c r="AD1020" s="88">
        <v>1471.6749337906499</v>
      </c>
      <c r="AE1020" s="88">
        <v>1510.9411434183201</v>
      </c>
      <c r="AF1020" s="88">
        <v>1549.1306225082801</v>
      </c>
      <c r="AG1020" s="88">
        <v>1584.66407360429</v>
      </c>
      <c r="AH1020" s="88">
        <v>1585.6122858915801</v>
      </c>
      <c r="AI1020" s="88">
        <v>1591.4961491915001</v>
      </c>
      <c r="AJ1020" s="88">
        <v>1607.55987155751</v>
      </c>
      <c r="AK1020" s="88">
        <v>1627.02415284368</v>
      </c>
    </row>
    <row r="1021" spans="1:37" s="88" customFormat="1" x14ac:dyDescent="0.3">
      <c r="A1021" s="117" t="str">
        <f t="shared" si="20"/>
        <v>SDGbaseTRA_UrbIRT_v6_3C_GVAaosrv</v>
      </c>
      <c r="B1021" s="118" t="s">
        <v>220</v>
      </c>
      <c r="C1021" s="119" t="s">
        <v>295</v>
      </c>
      <c r="D1021" s="91" t="s">
        <v>3</v>
      </c>
      <c r="E1021" s="88" t="s">
        <v>80</v>
      </c>
      <c r="F1021" s="88">
        <v>475.07820917543302</v>
      </c>
      <c r="G1021" s="88">
        <v>490.31258912171501</v>
      </c>
      <c r="H1021" s="88">
        <v>501.24261835201401</v>
      </c>
      <c r="I1021" s="88">
        <v>501.72448815723999</v>
      </c>
      <c r="J1021" s="88">
        <v>511.66693318509499</v>
      </c>
      <c r="K1021" s="88">
        <v>524.25349319204997</v>
      </c>
      <c r="L1021" s="88">
        <v>538.77046381541504</v>
      </c>
      <c r="M1021" s="88">
        <v>555.64510448808096</v>
      </c>
      <c r="N1021" s="88">
        <v>573.69937655150602</v>
      </c>
      <c r="O1021" s="88">
        <v>594.08606506237095</v>
      </c>
      <c r="P1021" s="88">
        <v>616.73149601853595</v>
      </c>
      <c r="Q1021" s="88">
        <v>639.623066465119</v>
      </c>
      <c r="R1021" s="88">
        <v>673.02485983059</v>
      </c>
      <c r="S1021" s="88">
        <v>698.67551895109796</v>
      </c>
      <c r="T1021" s="88">
        <v>725.19877122747903</v>
      </c>
      <c r="U1021" s="88">
        <v>754.71387913457295</v>
      </c>
      <c r="V1021" s="88">
        <v>785.27634179657696</v>
      </c>
      <c r="W1021" s="88">
        <v>817.21718221006097</v>
      </c>
      <c r="X1021" s="88">
        <v>849.52961715471395</v>
      </c>
      <c r="Y1021" s="88">
        <v>879.30671034898</v>
      </c>
      <c r="Z1021" s="88">
        <v>909.16973928653704</v>
      </c>
      <c r="AA1021" s="88">
        <v>938.04082255431695</v>
      </c>
      <c r="AB1021" s="88">
        <v>966.56409489036798</v>
      </c>
      <c r="AC1021" s="88">
        <v>995.21729006378598</v>
      </c>
      <c r="AD1021" s="88">
        <v>1026.41355348299</v>
      </c>
      <c r="AE1021" s="88">
        <v>1059.60511694914</v>
      </c>
      <c r="AF1021" s="88">
        <v>1093.6082318319</v>
      </c>
      <c r="AG1021" s="88">
        <v>1126.3967278947</v>
      </c>
      <c r="AH1021" s="88">
        <v>1129.39716876998</v>
      </c>
      <c r="AI1021" s="88">
        <v>1125.35572293771</v>
      </c>
      <c r="AJ1021" s="88">
        <v>1119.7113974649201</v>
      </c>
      <c r="AK1021" s="88">
        <v>1111.93325991097</v>
      </c>
    </row>
    <row r="1022" spans="1:37" s="88" customFormat="1" x14ac:dyDescent="0.3">
      <c r="A1022" s="117" t="str">
        <f t="shared" si="20"/>
        <v>SDGbaseTRA_UrbIRT_v6_3C_GVAtotal</v>
      </c>
      <c r="B1022" s="118" t="s">
        <v>220</v>
      </c>
      <c r="C1022" s="119" t="s">
        <v>295</v>
      </c>
      <c r="D1022" s="91" t="s">
        <v>3</v>
      </c>
      <c r="E1022" s="88" t="s">
        <v>1</v>
      </c>
      <c r="F1022" s="88">
        <v>4444.8669705644197</v>
      </c>
      <c r="G1022" s="88">
        <v>4194.6797798524703</v>
      </c>
      <c r="H1022" s="88">
        <v>4327.2617063780999</v>
      </c>
      <c r="I1022" s="88">
        <v>4457.6798431777997</v>
      </c>
      <c r="J1022" s="88">
        <v>4553.2666210853004</v>
      </c>
      <c r="K1022" s="88">
        <v>4666.4181931194998</v>
      </c>
      <c r="L1022" s="88">
        <v>4794.4556299288197</v>
      </c>
      <c r="M1022" s="88">
        <v>4926.7668197127696</v>
      </c>
      <c r="N1022" s="88">
        <v>5071.1758842048202</v>
      </c>
      <c r="O1022" s="88">
        <v>5237.5110667231302</v>
      </c>
      <c r="P1022" s="88">
        <v>5416.6622894973298</v>
      </c>
      <c r="Q1022" s="88">
        <v>5595.1314861105502</v>
      </c>
      <c r="R1022" s="88">
        <v>5784.1544810431697</v>
      </c>
      <c r="S1022" s="88">
        <v>5972.2377449553296</v>
      </c>
      <c r="T1022" s="88">
        <v>6166.6092932707697</v>
      </c>
      <c r="U1022" s="88">
        <v>6386.1146083870399</v>
      </c>
      <c r="V1022" s="88">
        <v>6600.1850936012097</v>
      </c>
      <c r="W1022" s="88">
        <v>6820.0371490561502</v>
      </c>
      <c r="X1022" s="88">
        <v>7045.3489377685701</v>
      </c>
      <c r="Y1022" s="88">
        <v>7261.1529932402</v>
      </c>
      <c r="Z1022" s="88">
        <v>7487.5133855703698</v>
      </c>
      <c r="AA1022" s="88">
        <v>7708.6288122360502</v>
      </c>
      <c r="AB1022" s="88">
        <v>7956.9495455388396</v>
      </c>
      <c r="AC1022" s="88">
        <v>8186.1144414527698</v>
      </c>
      <c r="AD1022" s="88">
        <v>8415.9109465106503</v>
      </c>
      <c r="AE1022" s="88">
        <v>8652.9011548703693</v>
      </c>
      <c r="AF1022" s="88">
        <v>8891.5859776847901</v>
      </c>
      <c r="AG1022" s="88">
        <v>9137.6561876681808</v>
      </c>
      <c r="AH1022" s="88">
        <v>9180.9413192810498</v>
      </c>
      <c r="AI1022" s="88">
        <v>9197.9320124079204</v>
      </c>
      <c r="AJ1022" s="88">
        <v>9218.0349955530492</v>
      </c>
      <c r="AK1022" s="88">
        <v>9224.7440189318204</v>
      </c>
    </row>
    <row r="1023" spans="1:37" s="88" customFormat="1" x14ac:dyDescent="0.3">
      <c r="A1023" s="117" t="str">
        <f t="shared" si="20"/>
        <v>SDGbaseTRA_UrbIRT_v6_3GOVSHRXtotal</v>
      </c>
      <c r="B1023" s="118" t="s">
        <v>220</v>
      </c>
      <c r="C1023" s="119" t="s">
        <v>295</v>
      </c>
      <c r="D1023" s="91" t="s">
        <v>191</v>
      </c>
      <c r="E1023" s="88" t="s">
        <v>1</v>
      </c>
      <c r="F1023" s="88">
        <v>0.21230066660829899</v>
      </c>
      <c r="G1023" s="88">
        <v>0.212300713346463</v>
      </c>
      <c r="H1023" s="88">
        <v>0.212300593039078</v>
      </c>
      <c r="I1023" s="88">
        <v>0.21916625573815099</v>
      </c>
      <c r="J1023" s="88">
        <v>0.219957866385497</v>
      </c>
      <c r="K1023" s="88">
        <v>0.220795255944469</v>
      </c>
      <c r="L1023" s="88">
        <v>0.22165092143451001</v>
      </c>
      <c r="M1023" s="88">
        <v>0.22249882173631799</v>
      </c>
      <c r="N1023" s="88">
        <v>0.22331770298468101</v>
      </c>
      <c r="O1023" s="88">
        <v>0.22408905276836599</v>
      </c>
      <c r="P1023" s="88">
        <v>0.224864717357972</v>
      </c>
      <c r="Q1023" s="88">
        <v>0.225609996559548</v>
      </c>
      <c r="R1023" s="88">
        <v>0.22353364639763501</v>
      </c>
      <c r="S1023" s="88">
        <v>0.221789206453854</v>
      </c>
      <c r="T1023" s="88">
        <v>0.220012559666147</v>
      </c>
      <c r="U1023" s="88">
        <v>0.217939457703798</v>
      </c>
      <c r="V1023" s="88">
        <v>0.216395026355647</v>
      </c>
      <c r="W1023" s="88">
        <v>0.21475940648636399</v>
      </c>
      <c r="X1023" s="88">
        <v>0.21292714815424099</v>
      </c>
      <c r="Y1023" s="88">
        <v>0.21127263192363199</v>
      </c>
      <c r="Z1023" s="88">
        <v>0.20952377896935401</v>
      </c>
      <c r="AA1023" s="88">
        <v>0.20806842134169601</v>
      </c>
      <c r="AB1023" s="88">
        <v>0.205813901988735</v>
      </c>
      <c r="AC1023" s="88">
        <v>0.20459613727595999</v>
      </c>
      <c r="AD1023" s="88">
        <v>0.20397606100496701</v>
      </c>
      <c r="AE1023" s="88">
        <v>0.20342898105848201</v>
      </c>
      <c r="AF1023" s="88">
        <v>0.20273652136336501</v>
      </c>
      <c r="AG1023" s="88">
        <v>0.201662736859956</v>
      </c>
      <c r="AH1023" s="88">
        <v>0.20223990848835699</v>
      </c>
      <c r="AI1023" s="88">
        <v>0.20392200513523301</v>
      </c>
      <c r="AJ1023" s="88">
        <v>0.20645067540654999</v>
      </c>
      <c r="AK1023" s="88">
        <v>0.20962826539475299</v>
      </c>
    </row>
    <row r="1024" spans="1:37" s="88" customFormat="1" x14ac:dyDescent="0.3">
      <c r="A1024" s="117" t="str">
        <f t="shared" si="20"/>
        <v>SDGbaseTRA_UrbIRT_v6_3INVSHRXtotal</v>
      </c>
      <c r="B1024" s="118" t="s">
        <v>220</v>
      </c>
      <c r="C1024" s="119" t="s">
        <v>295</v>
      </c>
      <c r="D1024" s="91" t="s">
        <v>189</v>
      </c>
      <c r="E1024" s="88" t="s">
        <v>1</v>
      </c>
      <c r="F1024" s="88">
        <v>0.18000953521871799</v>
      </c>
      <c r="G1024" s="88">
        <v>0.18000951608096999</v>
      </c>
      <c r="H1024" s="88">
        <v>0.18000947353926899</v>
      </c>
      <c r="I1024" s="88">
        <v>0.18865750300734599</v>
      </c>
      <c r="J1024" s="88">
        <v>0.18730227291982701</v>
      </c>
      <c r="K1024" s="88">
        <v>0.186236201207544</v>
      </c>
      <c r="L1024" s="88">
        <v>0.18533396978469099</v>
      </c>
      <c r="M1024" s="88">
        <v>0.18450889987096</v>
      </c>
      <c r="N1024" s="88">
        <v>0.18374804363969699</v>
      </c>
      <c r="O1024" s="88">
        <v>0.18303010915071</v>
      </c>
      <c r="P1024" s="88">
        <v>0.18226592308495701</v>
      </c>
      <c r="Q1024" s="88">
        <v>0.18148157944415699</v>
      </c>
      <c r="R1024" s="88">
        <v>0.17178932091381299</v>
      </c>
      <c r="S1024" s="88">
        <v>0.17238853679368901</v>
      </c>
      <c r="T1024" s="88">
        <v>0.17291805767052501</v>
      </c>
      <c r="U1024" s="88">
        <v>0.17344222193270001</v>
      </c>
      <c r="V1024" s="88">
        <v>0.17381869189221399</v>
      </c>
      <c r="W1024" s="88">
        <v>0.174199903547955</v>
      </c>
      <c r="X1024" s="88">
        <v>0.174668440094186</v>
      </c>
      <c r="Y1024" s="88">
        <v>0.175009890979582</v>
      </c>
      <c r="Z1024" s="88">
        <v>0.17540710459984199</v>
      </c>
      <c r="AA1024" s="88">
        <v>0.17574705720912401</v>
      </c>
      <c r="AB1024" s="88">
        <v>0.17611837795891899</v>
      </c>
      <c r="AC1024" s="88">
        <v>0.17638184496300899</v>
      </c>
      <c r="AD1024" s="88">
        <v>0.17658155548722099</v>
      </c>
      <c r="AE1024" s="88">
        <v>0.17678462927949101</v>
      </c>
      <c r="AF1024" s="88">
        <v>0.177147046223986</v>
      </c>
      <c r="AG1024" s="88">
        <v>0.17738539796285699</v>
      </c>
      <c r="AH1024" s="88">
        <v>0.177343664835903</v>
      </c>
      <c r="AI1024" s="88">
        <v>0.17707065990697901</v>
      </c>
      <c r="AJ1024" s="88">
        <v>0.17660992780951401</v>
      </c>
      <c r="AK1024" s="88">
        <v>0.175996820248079</v>
      </c>
    </row>
    <row r="1025" spans="1:37" s="88" customFormat="1" x14ac:dyDescent="0.3">
      <c r="A1025" s="117" t="str">
        <f t="shared" si="20"/>
        <v>SDGbaseTRA_UrbIRT_v6_3C_QFSlabtotal</v>
      </c>
      <c r="B1025" s="118" t="s">
        <v>220</v>
      </c>
      <c r="C1025" s="119" t="s">
        <v>295</v>
      </c>
      <c r="D1025" s="91" t="s">
        <v>206</v>
      </c>
      <c r="E1025" s="88" t="s">
        <v>1</v>
      </c>
      <c r="F1025" s="88">
        <v>16418.578699979</v>
      </c>
      <c r="G1025" s="88">
        <v>15182.8391171371</v>
      </c>
      <c r="H1025" s="88">
        <v>15745.416072186599</v>
      </c>
      <c r="I1025" s="88">
        <v>16295.745141347599</v>
      </c>
      <c r="J1025" s="88">
        <v>16781.605213241401</v>
      </c>
      <c r="K1025" s="88">
        <v>17250.952725260799</v>
      </c>
      <c r="L1025" s="88">
        <v>17730.763596305598</v>
      </c>
      <c r="M1025" s="88">
        <v>18228.311863629999</v>
      </c>
      <c r="N1025" s="88">
        <v>18748.222544300999</v>
      </c>
      <c r="O1025" s="88">
        <v>19279.805659338501</v>
      </c>
      <c r="P1025" s="88">
        <v>19863.674858102</v>
      </c>
      <c r="Q1025" s="88">
        <v>20476.5956700731</v>
      </c>
      <c r="R1025" s="88">
        <v>21109.675351358699</v>
      </c>
      <c r="S1025" s="88">
        <v>21766.7974160991</v>
      </c>
      <c r="T1025" s="88">
        <v>22445.855805923198</v>
      </c>
      <c r="U1025" s="88">
        <v>23169.361152455702</v>
      </c>
      <c r="V1025" s="88">
        <v>23926.214204392501</v>
      </c>
      <c r="W1025" s="88">
        <v>24708.432521894301</v>
      </c>
      <c r="X1025" s="88">
        <v>25508.465075042001</v>
      </c>
      <c r="Y1025" s="88">
        <v>26295.296836661499</v>
      </c>
      <c r="Z1025" s="88">
        <v>27070.712937796401</v>
      </c>
      <c r="AA1025" s="88">
        <v>27837.893655260701</v>
      </c>
      <c r="AB1025" s="88">
        <v>28620.787668423302</v>
      </c>
      <c r="AC1025" s="88">
        <v>29417.043317154501</v>
      </c>
      <c r="AD1025" s="88">
        <v>30247.284002603701</v>
      </c>
      <c r="AE1025" s="88">
        <v>31116.892847386101</v>
      </c>
      <c r="AF1025" s="88">
        <v>32002.616291602299</v>
      </c>
      <c r="AG1025" s="88">
        <v>32882.348960407697</v>
      </c>
      <c r="AH1025" s="88">
        <v>33466.0475342602</v>
      </c>
      <c r="AI1025" s="88">
        <v>33816.093909755298</v>
      </c>
      <c r="AJ1025" s="88">
        <v>34031.817041244401</v>
      </c>
      <c r="AK1025" s="88">
        <v>34149.447674352603</v>
      </c>
    </row>
    <row r="1026" spans="1:37" s="88" customFormat="1" x14ac:dyDescent="0.3">
      <c r="A1026" s="117" t="str">
        <f t="shared" si="20"/>
        <v>SDGbaseTRA_UrbIRT_v6_3C_PubDeftotal</v>
      </c>
      <c r="B1026" s="118" t="s">
        <v>220</v>
      </c>
      <c r="C1026" s="119" t="s">
        <v>295</v>
      </c>
      <c r="D1026" s="91" t="s">
        <v>99</v>
      </c>
      <c r="E1026" s="88" t="s">
        <v>1</v>
      </c>
      <c r="F1026" s="88">
        <v>-2.69193962733548E-3</v>
      </c>
      <c r="G1026" s="88">
        <v>-2.91961162141623E-3</v>
      </c>
      <c r="H1026" s="88">
        <v>-2.8976876097679002E-3</v>
      </c>
      <c r="I1026" s="88">
        <v>1.3134106376459899E-2</v>
      </c>
      <c r="J1026" s="88">
        <v>1.1238480883442E-2</v>
      </c>
      <c r="K1026" s="88">
        <v>9.9156849690361006E-3</v>
      </c>
      <c r="L1026" s="88">
        <v>8.8573375414488596E-3</v>
      </c>
      <c r="M1026" s="88">
        <v>7.9303439528878895E-3</v>
      </c>
      <c r="N1026" s="88">
        <v>7.0619676917158796E-3</v>
      </c>
      <c r="O1026" s="88">
        <v>6.3480997194710603E-3</v>
      </c>
      <c r="P1026" s="88">
        <v>5.5064868425806499E-3</v>
      </c>
      <c r="Q1026" s="88">
        <v>4.5957591623044299E-3</v>
      </c>
      <c r="R1026" s="88">
        <v>-1.09595558548015E-2</v>
      </c>
      <c r="S1026" s="88">
        <v>-1.0833813429734E-2</v>
      </c>
      <c r="T1026" s="88">
        <v>-1.0921962425169201E-2</v>
      </c>
      <c r="U1026" s="88">
        <v>-1.10658761534836E-2</v>
      </c>
      <c r="V1026" s="88">
        <v>-1.1154479766741899E-2</v>
      </c>
      <c r="W1026" s="88">
        <v>-1.13015076993025E-2</v>
      </c>
      <c r="X1026" s="88">
        <v>-1.1419950366729799E-2</v>
      </c>
      <c r="Y1026" s="88">
        <v>-1.1770713101887501E-2</v>
      </c>
      <c r="Z1026" s="88">
        <v>-1.2054182751660999E-2</v>
      </c>
      <c r="AA1026" s="88">
        <v>-1.23248336050028E-2</v>
      </c>
      <c r="AB1026" s="88">
        <v>-1.29301315023903E-2</v>
      </c>
      <c r="AC1026" s="88">
        <v>-1.2984793448203601E-2</v>
      </c>
      <c r="AD1026" s="88">
        <v>-1.2744655344156501E-2</v>
      </c>
      <c r="AE1026" s="88">
        <v>-1.24073613226448E-2</v>
      </c>
      <c r="AF1026" s="88">
        <v>-1.1854746451665701E-2</v>
      </c>
      <c r="AG1026" s="88">
        <v>-1.1940488424173E-2</v>
      </c>
      <c r="AH1026" s="88">
        <v>-1.1748493521351801E-2</v>
      </c>
      <c r="AI1026" s="88">
        <v>-1.14175404527156E-2</v>
      </c>
      <c r="AJ1026" s="88">
        <v>-1.1033588668032999E-2</v>
      </c>
      <c r="AK1026" s="88">
        <v>-1.0663079012338801E-2</v>
      </c>
    </row>
    <row r="1027" spans="1:37" s="88" customFormat="1" x14ac:dyDescent="0.3">
      <c r="A1027" s="117" t="str">
        <f t="shared" si="20"/>
        <v>SDGbaseTRA_UrbIRT_v6_3YIXent-n</v>
      </c>
      <c r="B1027" s="118" t="s">
        <v>220</v>
      </c>
      <c r="C1027" s="119" t="s">
        <v>295</v>
      </c>
      <c r="D1027" s="91" t="s">
        <v>95</v>
      </c>
      <c r="E1027" s="88" t="s">
        <v>82</v>
      </c>
      <c r="F1027" s="88">
        <v>1681.67535303255</v>
      </c>
      <c r="G1027" s="88">
        <v>1548.8683023082899</v>
      </c>
      <c r="H1027" s="88">
        <v>1605.7594323103599</v>
      </c>
      <c r="I1027" s="88">
        <v>1631.6002763456599</v>
      </c>
      <c r="J1027" s="88">
        <v>1666.41310926394</v>
      </c>
      <c r="K1027" s="88">
        <v>1704.5440579511701</v>
      </c>
      <c r="L1027" s="88">
        <v>1745.6676911039399</v>
      </c>
      <c r="M1027" s="88">
        <v>1788.48435550818</v>
      </c>
      <c r="N1027" s="88">
        <v>1838.2385063356101</v>
      </c>
      <c r="O1027" s="88">
        <v>1900.6832135970999</v>
      </c>
      <c r="P1027" s="88">
        <v>1961.9437449745201</v>
      </c>
      <c r="Q1027" s="88">
        <v>2022.04215662612</v>
      </c>
      <c r="R1027" s="88">
        <v>2101.2090911294699</v>
      </c>
      <c r="S1027" s="88">
        <v>2167.3377742644602</v>
      </c>
      <c r="T1027" s="88">
        <v>2236.3439624164898</v>
      </c>
      <c r="U1027" s="88">
        <v>2314.4098058023301</v>
      </c>
      <c r="V1027" s="88">
        <v>2390.4242741153798</v>
      </c>
      <c r="W1027" s="88">
        <v>2467.6955117789698</v>
      </c>
      <c r="X1027" s="88">
        <v>2547.3405748472601</v>
      </c>
      <c r="Y1027" s="88">
        <v>2627.01763276671</v>
      </c>
      <c r="Z1027" s="88">
        <v>2715.4998133774402</v>
      </c>
      <c r="AA1027" s="88">
        <v>2800.0556133216</v>
      </c>
      <c r="AB1027" s="88">
        <v>2902.1178230177502</v>
      </c>
      <c r="AC1027" s="88">
        <v>2984.8266195893998</v>
      </c>
      <c r="AD1027" s="88">
        <v>3058.24122079276</v>
      </c>
      <c r="AE1027" s="88">
        <v>3132.0581845490001</v>
      </c>
      <c r="AF1027" s="88">
        <v>3213.32883479364</v>
      </c>
      <c r="AG1027" s="88">
        <v>3286.36041378854</v>
      </c>
      <c r="AH1027" s="88">
        <v>3310.1796961100199</v>
      </c>
      <c r="AI1027" s="88">
        <v>3316.6809338856401</v>
      </c>
      <c r="AJ1027" s="88">
        <v>3312.15936792199</v>
      </c>
      <c r="AK1027" s="88">
        <v>3298.6716707582</v>
      </c>
    </row>
    <row r="1028" spans="1:37" s="88" customFormat="1" x14ac:dyDescent="0.3">
      <c r="A1028" s="117" t="str">
        <f t="shared" si="20"/>
        <v>SDGbaseTRA_UrbIRT_v6_3YIXent-e</v>
      </c>
      <c r="B1028" s="118" t="s">
        <v>220</v>
      </c>
      <c r="C1028" s="119" t="s">
        <v>295</v>
      </c>
      <c r="D1028" s="91" t="s">
        <v>95</v>
      </c>
      <c r="E1028" s="88" t="s">
        <v>83</v>
      </c>
      <c r="F1028" s="88">
        <v>67.674501211460495</v>
      </c>
      <c r="G1028" s="88">
        <v>74.718443581212796</v>
      </c>
      <c r="H1028" s="88">
        <v>62.139529693624198</v>
      </c>
      <c r="I1028" s="88">
        <v>63.1668235120055</v>
      </c>
      <c r="J1028" s="88">
        <v>66.672919971380907</v>
      </c>
      <c r="K1028" s="88">
        <v>70.943692470702004</v>
      </c>
      <c r="L1028" s="88">
        <v>75.242620564106403</v>
      </c>
      <c r="M1028" s="88">
        <v>75.286164618720903</v>
      </c>
      <c r="N1028" s="88">
        <v>73.688542709840107</v>
      </c>
      <c r="O1028" s="88">
        <v>72.976155888049504</v>
      </c>
      <c r="P1028" s="88">
        <v>75.571899075796793</v>
      </c>
      <c r="Q1028" s="88">
        <v>80.3436039176935</v>
      </c>
      <c r="R1028" s="88">
        <v>88.785288846121006</v>
      </c>
      <c r="S1028" s="88">
        <v>94.106595132307206</v>
      </c>
      <c r="T1028" s="88">
        <v>99.929514051633106</v>
      </c>
      <c r="U1028" s="88">
        <v>105.570348343958</v>
      </c>
      <c r="V1028" s="88">
        <v>106.397229015487</v>
      </c>
      <c r="W1028" s="88">
        <v>111.199267898473</v>
      </c>
      <c r="X1028" s="88">
        <v>120.671776815871</v>
      </c>
      <c r="Y1028" s="88">
        <v>130.47294019660501</v>
      </c>
      <c r="Z1028" s="88">
        <v>140.665684743144</v>
      </c>
      <c r="AA1028" s="88">
        <v>150.260066693661</v>
      </c>
      <c r="AB1028" s="88">
        <v>159.88948124192399</v>
      </c>
      <c r="AC1028" s="88">
        <v>172.053011915783</v>
      </c>
      <c r="AD1028" s="88">
        <v>184.384766260254</v>
      </c>
      <c r="AE1028" s="88">
        <v>196.104006032276</v>
      </c>
      <c r="AF1028" s="88">
        <v>203.186585767716</v>
      </c>
      <c r="AG1028" s="88">
        <v>243.83007673971201</v>
      </c>
      <c r="AH1028" s="88">
        <v>280.95135749261198</v>
      </c>
      <c r="AI1028" s="88">
        <v>326.04312172934101</v>
      </c>
      <c r="AJ1028" s="88">
        <v>371.32977468504498</v>
      </c>
      <c r="AK1028" s="88">
        <v>412.96132909521901</v>
      </c>
    </row>
    <row r="1029" spans="1:37" s="88" customFormat="1" x14ac:dyDescent="0.3">
      <c r="A1029" s="117" t="str">
        <f t="shared" si="20"/>
        <v>SDGbaseTRA_UrbIRT_v6_3YIXhhd-0</v>
      </c>
      <c r="B1029" s="118" t="s">
        <v>220</v>
      </c>
      <c r="C1029" s="119" t="s">
        <v>295</v>
      </c>
      <c r="D1029" s="91" t="s">
        <v>95</v>
      </c>
      <c r="E1029" s="88" t="s">
        <v>84</v>
      </c>
      <c r="F1029" s="88">
        <v>80.825437201427704</v>
      </c>
      <c r="G1029" s="88">
        <v>80.204003199548893</v>
      </c>
      <c r="H1029" s="88">
        <v>78.556643840957904</v>
      </c>
      <c r="I1029" s="88">
        <v>81.217054479293097</v>
      </c>
      <c r="J1029" s="88">
        <v>83.188514663934797</v>
      </c>
      <c r="K1029" s="88">
        <v>85.157565751468596</v>
      </c>
      <c r="L1029" s="88">
        <v>87.459393766156197</v>
      </c>
      <c r="M1029" s="88">
        <v>89.983756825715901</v>
      </c>
      <c r="N1029" s="88">
        <v>92.638036849869195</v>
      </c>
      <c r="O1029" s="88">
        <v>95.637868405469604</v>
      </c>
      <c r="P1029" s="88">
        <v>98.920407463044995</v>
      </c>
      <c r="Q1029" s="88">
        <v>102.287733805852</v>
      </c>
      <c r="R1029" s="88">
        <v>105.683441065072</v>
      </c>
      <c r="S1029" s="88">
        <v>109.491467101222</v>
      </c>
      <c r="T1029" s="88">
        <v>113.397263816273</v>
      </c>
      <c r="U1029" s="88">
        <v>117.63599547827999</v>
      </c>
      <c r="V1029" s="88">
        <v>122.218299860931</v>
      </c>
      <c r="W1029" s="88">
        <v>126.768323777151</v>
      </c>
      <c r="X1029" s="88">
        <v>131.432120798152</v>
      </c>
      <c r="Y1029" s="88">
        <v>136.15026954847201</v>
      </c>
      <c r="Z1029" s="88">
        <v>140.732784629566</v>
      </c>
      <c r="AA1029" s="88">
        <v>145.481458528762</v>
      </c>
      <c r="AB1029" s="88">
        <v>150.47801998901701</v>
      </c>
      <c r="AC1029" s="88">
        <v>155.74791225960499</v>
      </c>
      <c r="AD1029" s="88">
        <v>160.923208408135</v>
      </c>
      <c r="AE1029" s="88">
        <v>166.24097982445201</v>
      </c>
      <c r="AF1029" s="88">
        <v>171.62338485983099</v>
      </c>
      <c r="AG1029" s="88">
        <v>177.05522516211701</v>
      </c>
      <c r="AH1029" s="88">
        <v>180.741324607895</v>
      </c>
      <c r="AI1029" s="88">
        <v>181.58875933591199</v>
      </c>
      <c r="AJ1029" s="88">
        <v>182.12853809428</v>
      </c>
      <c r="AK1029" s="88">
        <v>182.55522460207101</v>
      </c>
    </row>
    <row r="1030" spans="1:37" s="88" customFormat="1" x14ac:dyDescent="0.3">
      <c r="A1030" s="117" t="str">
        <f t="shared" si="20"/>
        <v>SDGbaseTRA_UrbIRT_v6_3YIXhhd-1</v>
      </c>
      <c r="B1030" s="118" t="s">
        <v>220</v>
      </c>
      <c r="C1030" s="119" t="s">
        <v>295</v>
      </c>
      <c r="D1030" s="91" t="s">
        <v>95</v>
      </c>
      <c r="E1030" s="88" t="s">
        <v>85</v>
      </c>
      <c r="F1030" s="88">
        <v>111.120030553734</v>
      </c>
      <c r="G1030" s="88">
        <v>109.87326901123799</v>
      </c>
      <c r="H1030" s="88">
        <v>108.074360360786</v>
      </c>
      <c r="I1030" s="88">
        <v>111.670285743143</v>
      </c>
      <c r="J1030" s="88">
        <v>114.341682687732</v>
      </c>
      <c r="K1030" s="88">
        <v>117.050375177066</v>
      </c>
      <c r="L1030" s="88">
        <v>120.213970756089</v>
      </c>
      <c r="M1030" s="88">
        <v>123.677447238371</v>
      </c>
      <c r="N1030" s="88">
        <v>127.332259222492</v>
      </c>
      <c r="O1030" s="88">
        <v>131.45791735687499</v>
      </c>
      <c r="P1030" s="88">
        <v>135.96790346032299</v>
      </c>
      <c r="Q1030" s="88">
        <v>140.57860972910299</v>
      </c>
      <c r="R1030" s="88">
        <v>145.26022100472201</v>
      </c>
      <c r="S1030" s="88">
        <v>150.45524694603901</v>
      </c>
      <c r="T1030" s="88">
        <v>155.785875625926</v>
      </c>
      <c r="U1030" s="88">
        <v>161.592703168703</v>
      </c>
      <c r="V1030" s="88">
        <v>167.83474082482201</v>
      </c>
      <c r="W1030" s="88">
        <v>174.03643250363001</v>
      </c>
      <c r="X1030" s="88">
        <v>180.37534316050801</v>
      </c>
      <c r="Y1030" s="88">
        <v>186.76240061364999</v>
      </c>
      <c r="Z1030" s="88">
        <v>192.99373236132999</v>
      </c>
      <c r="AA1030" s="88">
        <v>199.42634310434701</v>
      </c>
      <c r="AB1030" s="88">
        <v>206.227127328813</v>
      </c>
      <c r="AC1030" s="88">
        <v>213.33928173830401</v>
      </c>
      <c r="AD1030" s="88">
        <v>220.343049208483</v>
      </c>
      <c r="AE1030" s="88">
        <v>227.54587748162999</v>
      </c>
      <c r="AF1030" s="88">
        <v>234.83514894657</v>
      </c>
      <c r="AG1030" s="88">
        <v>242.13415996017</v>
      </c>
      <c r="AH1030" s="88">
        <v>246.76652823053701</v>
      </c>
      <c r="AI1030" s="88">
        <v>247.750986663031</v>
      </c>
      <c r="AJ1030" s="88">
        <v>248.36339536776299</v>
      </c>
      <c r="AK1030" s="88">
        <v>248.81374979395699</v>
      </c>
    </row>
    <row r="1031" spans="1:37" s="88" customFormat="1" x14ac:dyDescent="0.3">
      <c r="A1031" s="117" t="str">
        <f t="shared" si="20"/>
        <v>SDGbaseTRA_UrbIRT_v6_3YIXhhd-2</v>
      </c>
      <c r="B1031" s="118" t="s">
        <v>220</v>
      </c>
      <c r="C1031" s="119" t="s">
        <v>295</v>
      </c>
      <c r="D1031" s="91" t="s">
        <v>95</v>
      </c>
      <c r="E1031" s="88" t="s">
        <v>86</v>
      </c>
      <c r="F1031" s="88">
        <v>130.16702572780201</v>
      </c>
      <c r="G1031" s="88">
        <v>128.18227404973399</v>
      </c>
      <c r="H1031" s="88">
        <v>126.53836773934199</v>
      </c>
      <c r="I1031" s="88">
        <v>130.604776839116</v>
      </c>
      <c r="J1031" s="88">
        <v>133.683572894078</v>
      </c>
      <c r="K1031" s="88">
        <v>136.847193816296</v>
      </c>
      <c r="L1031" s="88">
        <v>140.53828084960301</v>
      </c>
      <c r="M1031" s="88">
        <v>144.57929199280201</v>
      </c>
      <c r="N1031" s="88">
        <v>148.85342980343299</v>
      </c>
      <c r="O1031" s="88">
        <v>153.63886002127899</v>
      </c>
      <c r="P1031" s="88">
        <v>158.895914293597</v>
      </c>
      <c r="Q1031" s="88">
        <v>164.25694276649199</v>
      </c>
      <c r="R1031" s="88">
        <v>169.78373504880901</v>
      </c>
      <c r="S1031" s="88">
        <v>175.83110552412299</v>
      </c>
      <c r="T1031" s="88">
        <v>182.03860981607701</v>
      </c>
      <c r="U1031" s="88">
        <v>188.823941591824</v>
      </c>
      <c r="V1031" s="88">
        <v>196.08932783699399</v>
      </c>
      <c r="W1031" s="88">
        <v>203.30582055651499</v>
      </c>
      <c r="X1031" s="88">
        <v>210.653530365124</v>
      </c>
      <c r="Y1031" s="88">
        <v>218.03264785034301</v>
      </c>
      <c r="Z1031" s="88">
        <v>225.26502732424601</v>
      </c>
      <c r="AA1031" s="88">
        <v>232.707476489448</v>
      </c>
      <c r="AB1031" s="88">
        <v>240.57742464834701</v>
      </c>
      <c r="AC1031" s="88">
        <v>248.75092546834301</v>
      </c>
      <c r="AD1031" s="88">
        <v>256.81974611768999</v>
      </c>
      <c r="AE1031" s="88">
        <v>265.12501300105703</v>
      </c>
      <c r="AF1031" s="88">
        <v>273.54821930408599</v>
      </c>
      <c r="AG1031" s="88">
        <v>281.90148661118502</v>
      </c>
      <c r="AH1031" s="88">
        <v>286.84373055698802</v>
      </c>
      <c r="AI1031" s="88">
        <v>287.76331651036401</v>
      </c>
      <c r="AJ1031" s="88">
        <v>288.284194120189</v>
      </c>
      <c r="AK1031" s="88">
        <v>288.603104893747</v>
      </c>
    </row>
    <row r="1032" spans="1:37" s="88" customFormat="1" x14ac:dyDescent="0.3">
      <c r="A1032" s="117" t="str">
        <f t="shared" si="20"/>
        <v>SDGbaseTRA_UrbIRT_v6_3YIXhhd-3</v>
      </c>
      <c r="B1032" s="118" t="s">
        <v>220</v>
      </c>
      <c r="C1032" s="119" t="s">
        <v>295</v>
      </c>
      <c r="D1032" s="91" t="s">
        <v>95</v>
      </c>
      <c r="E1032" s="88" t="s">
        <v>87</v>
      </c>
      <c r="F1032" s="88">
        <v>160.163764869359</v>
      </c>
      <c r="G1032" s="88">
        <v>157.05824884289399</v>
      </c>
      <c r="H1032" s="88">
        <v>155.98786349807</v>
      </c>
      <c r="I1032" s="88">
        <v>160.85107412684201</v>
      </c>
      <c r="J1032" s="88">
        <v>164.55053216652701</v>
      </c>
      <c r="K1032" s="88">
        <v>168.44345495603901</v>
      </c>
      <c r="L1032" s="88">
        <v>172.98400558045299</v>
      </c>
      <c r="M1032" s="88">
        <v>177.941169141496</v>
      </c>
      <c r="N1032" s="88">
        <v>183.210028881017</v>
      </c>
      <c r="O1032" s="88">
        <v>189.11040799070301</v>
      </c>
      <c r="P1032" s="88">
        <v>195.57127809467701</v>
      </c>
      <c r="Q1032" s="88">
        <v>202.12387119491001</v>
      </c>
      <c r="R1032" s="88">
        <v>208.95134351367901</v>
      </c>
      <c r="S1032" s="88">
        <v>216.306624951369</v>
      </c>
      <c r="T1032" s="88">
        <v>223.86080301422299</v>
      </c>
      <c r="U1032" s="88">
        <v>232.16570626452</v>
      </c>
      <c r="V1032" s="88">
        <v>240.98174823097099</v>
      </c>
      <c r="W1032" s="88">
        <v>249.746364751546</v>
      </c>
      <c r="X1032" s="88">
        <v>258.630923572575</v>
      </c>
      <c r="Y1032" s="88">
        <v>267.494903504989</v>
      </c>
      <c r="Z1032" s="88">
        <v>276.23386303101501</v>
      </c>
      <c r="AA1032" s="88">
        <v>285.17582439119099</v>
      </c>
      <c r="AB1032" s="88">
        <v>294.715268428998</v>
      </c>
      <c r="AC1032" s="88">
        <v>304.500065004796</v>
      </c>
      <c r="AD1032" s="88">
        <v>314.20968834045902</v>
      </c>
      <c r="AE1032" s="88">
        <v>324.219058902705</v>
      </c>
      <c r="AF1032" s="88">
        <v>334.35341958642402</v>
      </c>
      <c r="AG1032" s="88">
        <v>344.29190024654002</v>
      </c>
      <c r="AH1032" s="88">
        <v>349.44099019484798</v>
      </c>
      <c r="AI1032" s="88">
        <v>350.18066675315202</v>
      </c>
      <c r="AJ1032" s="88">
        <v>350.55211985245103</v>
      </c>
      <c r="AK1032" s="88">
        <v>350.664466938896</v>
      </c>
    </row>
    <row r="1033" spans="1:37" s="88" customFormat="1" x14ac:dyDescent="0.3">
      <c r="A1033" s="117" t="str">
        <f t="shared" si="20"/>
        <v>SDGbaseTRA_UrbIRT_v6_3YIXhhd-4</v>
      </c>
      <c r="B1033" s="118" t="s">
        <v>220</v>
      </c>
      <c r="C1033" s="119" t="s">
        <v>295</v>
      </c>
      <c r="D1033" s="91" t="s">
        <v>95</v>
      </c>
      <c r="E1033" s="88" t="s">
        <v>88</v>
      </c>
      <c r="F1033" s="88">
        <v>173.02105662451601</v>
      </c>
      <c r="G1033" s="88">
        <v>168.80336812659499</v>
      </c>
      <c r="H1033" s="88">
        <v>168.87784807382701</v>
      </c>
      <c r="I1033" s="88">
        <v>173.975307029258</v>
      </c>
      <c r="J1033" s="88">
        <v>177.86218964115801</v>
      </c>
      <c r="K1033" s="88">
        <v>182.07400446483999</v>
      </c>
      <c r="L1033" s="88">
        <v>186.98368464186399</v>
      </c>
      <c r="M1033" s="88">
        <v>192.325870281905</v>
      </c>
      <c r="N1033" s="88">
        <v>198.03468170098799</v>
      </c>
      <c r="O1033" s="88">
        <v>204.41480518002999</v>
      </c>
      <c r="P1033" s="88">
        <v>211.386617489766</v>
      </c>
      <c r="Q1033" s="88">
        <v>218.41304023448399</v>
      </c>
      <c r="R1033" s="88">
        <v>225.81053668017501</v>
      </c>
      <c r="S1033" s="88">
        <v>233.65352411408799</v>
      </c>
      <c r="T1033" s="88">
        <v>241.71217257857001</v>
      </c>
      <c r="U1033" s="88">
        <v>250.63226097416799</v>
      </c>
      <c r="V1033" s="88">
        <v>260.00332473684699</v>
      </c>
      <c r="W1033" s="88">
        <v>269.33106638942701</v>
      </c>
      <c r="X1033" s="88">
        <v>278.737442127961</v>
      </c>
      <c r="Y1033" s="88">
        <v>288.04026449515101</v>
      </c>
      <c r="Z1033" s="88">
        <v>297.27913382232902</v>
      </c>
      <c r="AA1033" s="88">
        <v>306.666005814296</v>
      </c>
      <c r="AB1033" s="88">
        <v>316.78363690568</v>
      </c>
      <c r="AC1033" s="88">
        <v>327.00238974432699</v>
      </c>
      <c r="AD1033" s="88">
        <v>337.21136769096802</v>
      </c>
      <c r="AE1033" s="88">
        <v>347.75684076289298</v>
      </c>
      <c r="AF1033" s="88">
        <v>358.41617354555802</v>
      </c>
      <c r="AG1033" s="88">
        <v>368.71701022782702</v>
      </c>
      <c r="AH1033" s="88">
        <v>373.07376961568502</v>
      </c>
      <c r="AI1033" s="88">
        <v>373.35959709912697</v>
      </c>
      <c r="AJ1033" s="88">
        <v>373.40636477621001</v>
      </c>
      <c r="AK1033" s="88">
        <v>373.16136059390101</v>
      </c>
    </row>
    <row r="1034" spans="1:37" s="88" customFormat="1" x14ac:dyDescent="0.3">
      <c r="A1034" s="117" t="str">
        <f t="shared" si="20"/>
        <v>SDGbaseTRA_UrbIRT_v6_3YIXhhd-5</v>
      </c>
      <c r="B1034" s="118" t="s">
        <v>220</v>
      </c>
      <c r="C1034" s="119" t="s">
        <v>295</v>
      </c>
      <c r="D1034" s="91" t="s">
        <v>95</v>
      </c>
      <c r="E1034" s="88" t="s">
        <v>89</v>
      </c>
      <c r="F1034" s="88">
        <v>238.851551034008</v>
      </c>
      <c r="G1034" s="88">
        <v>231.63090329346699</v>
      </c>
      <c r="H1034" s="88">
        <v>234.05602423504001</v>
      </c>
      <c r="I1034" s="88">
        <v>240.88944557879699</v>
      </c>
      <c r="J1034" s="88">
        <v>246.04160781780001</v>
      </c>
      <c r="K1034" s="88">
        <v>251.874645367374</v>
      </c>
      <c r="L1034" s="88">
        <v>258.67959664005099</v>
      </c>
      <c r="M1034" s="88">
        <v>266.05130310292901</v>
      </c>
      <c r="N1034" s="88">
        <v>273.97163264527501</v>
      </c>
      <c r="O1034" s="88">
        <v>282.75957808545098</v>
      </c>
      <c r="P1034" s="88">
        <v>292.379078261681</v>
      </c>
      <c r="Q1034" s="88">
        <v>301.99818038156502</v>
      </c>
      <c r="R1034" s="88">
        <v>312.23716814681899</v>
      </c>
      <c r="S1034" s="88">
        <v>322.847803829101</v>
      </c>
      <c r="T1034" s="88">
        <v>333.75473176619801</v>
      </c>
      <c r="U1034" s="88">
        <v>345.946131905762</v>
      </c>
      <c r="V1034" s="88">
        <v>358.569896141085</v>
      </c>
      <c r="W1034" s="88">
        <v>371.16197055044597</v>
      </c>
      <c r="X1034" s="88">
        <v>383.76319158840499</v>
      </c>
      <c r="Y1034" s="88">
        <v>396.04471641093699</v>
      </c>
      <c r="Z1034" s="88">
        <v>408.33929603079002</v>
      </c>
      <c r="AA1034" s="88">
        <v>420.71525301348601</v>
      </c>
      <c r="AB1034" s="88">
        <v>434.20789064681799</v>
      </c>
      <c r="AC1034" s="88">
        <v>447.60866510840498</v>
      </c>
      <c r="AD1034" s="88">
        <v>461.19515491307101</v>
      </c>
      <c r="AE1034" s="88">
        <v>475.28535301880999</v>
      </c>
      <c r="AF1034" s="88">
        <v>489.44385075280502</v>
      </c>
      <c r="AG1034" s="88">
        <v>502.869702343516</v>
      </c>
      <c r="AH1034" s="88">
        <v>506.48601016706601</v>
      </c>
      <c r="AI1034" s="88">
        <v>505.847104851822</v>
      </c>
      <c r="AJ1034" s="88">
        <v>505.26414192341502</v>
      </c>
      <c r="AK1034" s="88">
        <v>504.29219604748602</v>
      </c>
    </row>
    <row r="1035" spans="1:37" s="88" customFormat="1" x14ac:dyDescent="0.3">
      <c r="A1035" s="117" t="str">
        <f t="shared" si="20"/>
        <v>SDGbaseTRA_UrbIRT_v6_3YIXhhd-6</v>
      </c>
      <c r="B1035" s="118" t="s">
        <v>220</v>
      </c>
      <c r="C1035" s="119" t="s">
        <v>295</v>
      </c>
      <c r="D1035" s="91" t="s">
        <v>95</v>
      </c>
      <c r="E1035" s="88" t="s">
        <v>90</v>
      </c>
      <c r="F1035" s="88">
        <v>288.750817049847</v>
      </c>
      <c r="G1035" s="88">
        <v>276.86058889357798</v>
      </c>
      <c r="H1035" s="88">
        <v>282.86857972666002</v>
      </c>
      <c r="I1035" s="88">
        <v>290.67426058194098</v>
      </c>
      <c r="J1035" s="88">
        <v>296.71353711470402</v>
      </c>
      <c r="K1035" s="88">
        <v>303.79681005313699</v>
      </c>
      <c r="L1035" s="88">
        <v>312.01602506133901</v>
      </c>
      <c r="M1035" s="88">
        <v>320.878126107139</v>
      </c>
      <c r="N1035" s="88">
        <v>330.48373354994197</v>
      </c>
      <c r="O1035" s="88">
        <v>341.05855838061001</v>
      </c>
      <c r="P1035" s="88">
        <v>352.67188212616298</v>
      </c>
      <c r="Q1035" s="88">
        <v>364.21086788754002</v>
      </c>
      <c r="R1035" s="88">
        <v>376.88729188323902</v>
      </c>
      <c r="S1035" s="88">
        <v>389.43596335125</v>
      </c>
      <c r="T1035" s="88">
        <v>402.35771866604</v>
      </c>
      <c r="U1035" s="88">
        <v>416.94430837238099</v>
      </c>
      <c r="V1035" s="88">
        <v>431.80733322512401</v>
      </c>
      <c r="W1035" s="88">
        <v>446.67639753565999</v>
      </c>
      <c r="X1035" s="88">
        <v>461.467548428388</v>
      </c>
      <c r="Y1035" s="88">
        <v>475.71156854865302</v>
      </c>
      <c r="Z1035" s="88">
        <v>490.19397884744097</v>
      </c>
      <c r="AA1035" s="88">
        <v>504.598733828256</v>
      </c>
      <c r="AB1035" s="88">
        <v>520.45441172491996</v>
      </c>
      <c r="AC1035" s="88">
        <v>535.77522713107999</v>
      </c>
      <c r="AD1035" s="88">
        <v>551.43193747059695</v>
      </c>
      <c r="AE1035" s="88">
        <v>567.70993171696796</v>
      </c>
      <c r="AF1035" s="88">
        <v>584.086326451697</v>
      </c>
      <c r="AG1035" s="88">
        <v>599.24465995186597</v>
      </c>
      <c r="AH1035" s="88">
        <v>600.96812305022797</v>
      </c>
      <c r="AI1035" s="88">
        <v>599.13419012950499</v>
      </c>
      <c r="AJ1035" s="88">
        <v>597.64500107907395</v>
      </c>
      <c r="AK1035" s="88">
        <v>595.63861716885401</v>
      </c>
    </row>
    <row r="1036" spans="1:37" s="88" customFormat="1" x14ac:dyDescent="0.3">
      <c r="A1036" s="117" t="str">
        <f t="shared" si="20"/>
        <v>SDGbaseTRA_UrbIRT_v6_3YIXhhd-7</v>
      </c>
      <c r="B1036" s="118" t="s">
        <v>220</v>
      </c>
      <c r="C1036" s="119" t="s">
        <v>295</v>
      </c>
      <c r="D1036" s="91" t="s">
        <v>95</v>
      </c>
      <c r="E1036" s="88" t="s">
        <v>91</v>
      </c>
      <c r="F1036" s="88">
        <v>412.50994654849802</v>
      </c>
      <c r="G1036" s="88">
        <v>392.61309882713101</v>
      </c>
      <c r="H1036" s="88">
        <v>404.51726744861998</v>
      </c>
      <c r="I1036" s="88">
        <v>414.98940771123398</v>
      </c>
      <c r="J1036" s="88">
        <v>423.47076534062802</v>
      </c>
      <c r="K1036" s="88">
        <v>433.67170104550701</v>
      </c>
      <c r="L1036" s="88">
        <v>445.44773155963401</v>
      </c>
      <c r="M1036" s="88">
        <v>458.07286882436199</v>
      </c>
      <c r="N1036" s="88">
        <v>471.81726077800499</v>
      </c>
      <c r="O1036" s="88">
        <v>486.80538013609998</v>
      </c>
      <c r="P1036" s="88">
        <v>503.35809484315803</v>
      </c>
      <c r="Q1036" s="88">
        <v>519.74650916488497</v>
      </c>
      <c r="R1036" s="88">
        <v>538.46978413795205</v>
      </c>
      <c r="S1036" s="88">
        <v>556.13992974169503</v>
      </c>
      <c r="T1036" s="88">
        <v>574.35059365427605</v>
      </c>
      <c r="U1036" s="88">
        <v>595.05668020840403</v>
      </c>
      <c r="V1036" s="88">
        <v>615.85352013830504</v>
      </c>
      <c r="W1036" s="88">
        <v>636.75341340494003</v>
      </c>
      <c r="X1036" s="88">
        <v>657.52524657346396</v>
      </c>
      <c r="Y1036" s="88">
        <v>677.28094895269498</v>
      </c>
      <c r="Z1036" s="88">
        <v>697.595003446448</v>
      </c>
      <c r="AA1036" s="88">
        <v>717.60005053341604</v>
      </c>
      <c r="AB1036" s="88">
        <v>739.85586282146505</v>
      </c>
      <c r="AC1036" s="88">
        <v>760.83809737843205</v>
      </c>
      <c r="AD1036" s="88">
        <v>782.41315432958004</v>
      </c>
      <c r="AE1036" s="88">
        <v>804.89465974162295</v>
      </c>
      <c r="AF1036" s="88">
        <v>827.50998047063001</v>
      </c>
      <c r="AG1036" s="88">
        <v>848.153520260199</v>
      </c>
      <c r="AH1036" s="88">
        <v>847.78003246811295</v>
      </c>
      <c r="AI1036" s="88">
        <v>843.97904161348299</v>
      </c>
      <c r="AJ1036" s="88">
        <v>840.98538413639994</v>
      </c>
      <c r="AK1036" s="88">
        <v>837.20020368580504</v>
      </c>
    </row>
    <row r="1037" spans="1:37" s="88" customFormat="1" x14ac:dyDescent="0.3">
      <c r="A1037" s="117" t="str">
        <f t="shared" si="20"/>
        <v>SDGbaseTRA_UrbIRT_v6_3YIXhhd-8</v>
      </c>
      <c r="B1037" s="118" t="s">
        <v>220</v>
      </c>
      <c r="C1037" s="119" t="s">
        <v>295</v>
      </c>
      <c r="D1037" s="91" t="s">
        <v>95</v>
      </c>
      <c r="E1037" s="88" t="s">
        <v>92</v>
      </c>
      <c r="F1037" s="88">
        <v>748.00666053083205</v>
      </c>
      <c r="G1037" s="88">
        <v>704.13344388547898</v>
      </c>
      <c r="H1037" s="88">
        <v>733.20304694626896</v>
      </c>
      <c r="I1037" s="88">
        <v>750.74435111788</v>
      </c>
      <c r="J1037" s="88">
        <v>766.029847729925</v>
      </c>
      <c r="K1037" s="88">
        <v>784.79938239896796</v>
      </c>
      <c r="L1037" s="88">
        <v>806.26488379079001</v>
      </c>
      <c r="M1037" s="88">
        <v>829.10144465626399</v>
      </c>
      <c r="N1037" s="88">
        <v>854.04369241012603</v>
      </c>
      <c r="O1037" s="88">
        <v>880.73012293743204</v>
      </c>
      <c r="P1037" s="88">
        <v>910.66020777113795</v>
      </c>
      <c r="Q1037" s="88">
        <v>940.26749864899296</v>
      </c>
      <c r="R1037" s="88">
        <v>976.18706755287599</v>
      </c>
      <c r="S1037" s="88">
        <v>1007.53100668959</v>
      </c>
      <c r="T1037" s="88">
        <v>1039.8826569116</v>
      </c>
      <c r="U1037" s="88">
        <v>1076.97981856146</v>
      </c>
      <c r="V1037" s="88">
        <v>1113.5406189503401</v>
      </c>
      <c r="W1037" s="88">
        <v>1150.5839517884201</v>
      </c>
      <c r="X1037" s="88">
        <v>1187.5057223606</v>
      </c>
      <c r="Y1037" s="88">
        <v>1222.0305039310399</v>
      </c>
      <c r="Z1037" s="88">
        <v>1258.0455915812499</v>
      </c>
      <c r="AA1037" s="88">
        <v>1293.0944829728101</v>
      </c>
      <c r="AB1037" s="88">
        <v>1332.2808772743599</v>
      </c>
      <c r="AC1037" s="88">
        <v>1368.1506976196299</v>
      </c>
      <c r="AD1037" s="88">
        <v>1405.37180562765</v>
      </c>
      <c r="AE1037" s="88">
        <v>1444.2800786082</v>
      </c>
      <c r="AF1037" s="88">
        <v>1483.4241611735899</v>
      </c>
      <c r="AG1037" s="88">
        <v>1518.7230620442399</v>
      </c>
      <c r="AH1037" s="88">
        <v>1512.13041729579</v>
      </c>
      <c r="AI1037" s="88">
        <v>1502.83560275029</v>
      </c>
      <c r="AJ1037" s="88">
        <v>1495.70682205706</v>
      </c>
      <c r="AK1037" s="88">
        <v>1487.09253026751</v>
      </c>
    </row>
    <row r="1038" spans="1:37" s="88" customFormat="1" x14ac:dyDescent="0.3">
      <c r="A1038" s="117" t="str">
        <f t="shared" si="20"/>
        <v>SDGbaseTRA_UrbIRT_v6_3YIXhhd-9</v>
      </c>
      <c r="B1038" s="118" t="s">
        <v>220</v>
      </c>
      <c r="C1038" s="119" t="s">
        <v>295</v>
      </c>
      <c r="D1038" s="91" t="s">
        <v>95</v>
      </c>
      <c r="E1038" s="88" t="s">
        <v>93</v>
      </c>
      <c r="F1038" s="88">
        <v>1780.40441736312</v>
      </c>
      <c r="G1038" s="88">
        <v>1655.88012671612</v>
      </c>
      <c r="H1038" s="88">
        <v>1737.3383739398</v>
      </c>
      <c r="I1038" s="88">
        <v>1772.71790502872</v>
      </c>
      <c r="J1038" s="88">
        <v>1809.8061863789501</v>
      </c>
      <c r="K1038" s="88">
        <v>1854.97603148606</v>
      </c>
      <c r="L1038" s="88">
        <v>1905.76332525818</v>
      </c>
      <c r="M1038" s="88">
        <v>1959.2755786934599</v>
      </c>
      <c r="N1038" s="88">
        <v>2018.3204526698901</v>
      </c>
      <c r="O1038" s="88">
        <v>2082.0312663910599</v>
      </c>
      <c r="P1038" s="88">
        <v>2152.96401031914</v>
      </c>
      <c r="Q1038" s="88">
        <v>2223.11689613207</v>
      </c>
      <c r="R1038" s="88">
        <v>2315.42666399677</v>
      </c>
      <c r="S1038" s="88">
        <v>2389.3180818062901</v>
      </c>
      <c r="T1038" s="88">
        <v>2465.8227415144502</v>
      </c>
      <c r="U1038" s="88">
        <v>2553.8829401766502</v>
      </c>
      <c r="V1038" s="88">
        <v>2639.1665096800698</v>
      </c>
      <c r="W1038" s="88">
        <v>2726.3253612421599</v>
      </c>
      <c r="X1038" s="88">
        <v>2814.1722299974999</v>
      </c>
      <c r="Y1038" s="88">
        <v>2896.1471022220298</v>
      </c>
      <c r="Z1038" s="88">
        <v>2983.4967166852998</v>
      </c>
      <c r="AA1038" s="88">
        <v>3067.4631442299301</v>
      </c>
      <c r="AB1038" s="88">
        <v>3163.3050070393201</v>
      </c>
      <c r="AC1038" s="88">
        <v>3246.8893278646201</v>
      </c>
      <c r="AD1038" s="88">
        <v>3331.7552220728298</v>
      </c>
      <c r="AE1038" s="88">
        <v>3420.13226179615</v>
      </c>
      <c r="AF1038" s="88">
        <v>3510.2855412010699</v>
      </c>
      <c r="AG1038" s="88">
        <v>3591.2189199729301</v>
      </c>
      <c r="AH1038" s="88">
        <v>3572.4884452943002</v>
      </c>
      <c r="AI1038" s="88">
        <v>3550.5367537725001</v>
      </c>
      <c r="AJ1038" s="88">
        <v>3531.93774186265</v>
      </c>
      <c r="AK1038" s="88">
        <v>3508.5749159019301</v>
      </c>
    </row>
    <row r="1039" spans="1:37" s="88" customFormat="1" x14ac:dyDescent="0.3">
      <c r="A1039" s="117" t="str">
        <f t="shared" si="20"/>
        <v>SDGbaseTRA_UrbIRT_v6_3C_YIXtotal</v>
      </c>
      <c r="B1039" s="118" t="s">
        <v>220</v>
      </c>
      <c r="C1039" s="119" t="s">
        <v>295</v>
      </c>
      <c r="D1039" s="91" t="s">
        <v>222</v>
      </c>
      <c r="E1039" s="88" t="s">
        <v>1</v>
      </c>
      <c r="F1039" s="88">
        <v>5873.1705617471598</v>
      </c>
      <c r="G1039" s="88">
        <v>5528.8260707352902</v>
      </c>
      <c r="H1039" s="88">
        <v>5697.9173378133601</v>
      </c>
      <c r="I1039" s="88">
        <v>5823.1009680938896</v>
      </c>
      <c r="J1039" s="88">
        <v>5948.77446567076</v>
      </c>
      <c r="K1039" s="88">
        <v>6094.1789149386404</v>
      </c>
      <c r="L1039" s="88">
        <v>6257.2612095721997</v>
      </c>
      <c r="M1039" s="88">
        <v>6425.6573769913502</v>
      </c>
      <c r="N1039" s="88">
        <v>6610.63225755649</v>
      </c>
      <c r="O1039" s="88">
        <v>6821.3041343701598</v>
      </c>
      <c r="P1039" s="88">
        <v>7050.2910381729998</v>
      </c>
      <c r="Q1039" s="88">
        <v>7279.3859104897101</v>
      </c>
      <c r="R1039" s="88">
        <v>7564.6916330057002</v>
      </c>
      <c r="S1039" s="88">
        <v>7812.4551234515402</v>
      </c>
      <c r="T1039" s="88">
        <v>8069.2366438317504</v>
      </c>
      <c r="U1039" s="88">
        <v>8359.6406408484308</v>
      </c>
      <c r="V1039" s="88">
        <v>8642.8868227563598</v>
      </c>
      <c r="W1039" s="88">
        <v>8933.5838821773305</v>
      </c>
      <c r="X1039" s="88">
        <v>9232.2756506358091</v>
      </c>
      <c r="Y1039" s="88">
        <v>9521.1858990412802</v>
      </c>
      <c r="Z1039" s="88">
        <v>9826.3406258803006</v>
      </c>
      <c r="AA1039" s="88">
        <v>10123.244452921201</v>
      </c>
      <c r="AB1039" s="88">
        <v>10460.8928310674</v>
      </c>
      <c r="AC1039" s="88">
        <v>10765.4822208227</v>
      </c>
      <c r="AD1039" s="88">
        <v>11064.3003212325</v>
      </c>
      <c r="AE1039" s="88">
        <v>11371.352245435801</v>
      </c>
      <c r="AF1039" s="88">
        <v>11684.041626853599</v>
      </c>
      <c r="AG1039" s="88">
        <v>12004.5001373088</v>
      </c>
      <c r="AH1039" s="88">
        <v>12067.8504250841</v>
      </c>
      <c r="AI1039" s="88">
        <v>12085.700075094201</v>
      </c>
      <c r="AJ1039" s="88">
        <v>12097.762845876499</v>
      </c>
      <c r="AK1039" s="88">
        <v>12088.2293697476</v>
      </c>
    </row>
    <row r="1040" spans="1:37" s="88" customFormat="1" x14ac:dyDescent="0.3">
      <c r="A1040" s="117" t="str">
        <f t="shared" si="20"/>
        <v>SDGbaseTRA_UrbIRT_v6_3TINSXent-n</v>
      </c>
      <c r="B1040" s="118" t="s">
        <v>220</v>
      </c>
      <c r="C1040" s="119" t="s">
        <v>295</v>
      </c>
      <c r="D1040" s="91" t="s">
        <v>94</v>
      </c>
      <c r="E1040" s="88" t="s">
        <v>82</v>
      </c>
      <c r="F1040" s="88">
        <v>0.142864130737414</v>
      </c>
      <c r="G1040" s="88">
        <v>0.15072710391247801</v>
      </c>
      <c r="H1040" s="88">
        <v>0.14482377165093799</v>
      </c>
      <c r="I1040" s="88">
        <v>0.16493237304977201</v>
      </c>
      <c r="J1040" s="88">
        <v>0.163414654205815</v>
      </c>
      <c r="K1040" s="88">
        <v>0.16207413768677401</v>
      </c>
      <c r="L1040" s="88">
        <v>0.16100222078267301</v>
      </c>
      <c r="M1040" s="88">
        <v>0.16015914187182001</v>
      </c>
      <c r="N1040" s="88">
        <v>0.15911126901418099</v>
      </c>
      <c r="O1040" s="88">
        <v>0.158206282097689</v>
      </c>
      <c r="P1040" s="88">
        <v>0.15709585770102499</v>
      </c>
      <c r="Q1040" s="88">
        <v>0.15602483992949001</v>
      </c>
      <c r="R1040" s="88">
        <v>0.138939960829532</v>
      </c>
      <c r="S1040" s="88">
        <v>0.13648694363216601</v>
      </c>
      <c r="T1040" s="88">
        <v>0.133818711628373</v>
      </c>
      <c r="U1040" s="88">
        <v>0.130619293427996</v>
      </c>
      <c r="V1040" s="88">
        <v>0.128328832633919</v>
      </c>
      <c r="W1040" s="88">
        <v>0.12587174379323601</v>
      </c>
      <c r="X1040" s="88">
        <v>0.123298478020626</v>
      </c>
      <c r="Y1040" s="88">
        <v>0.12084834613715401</v>
      </c>
      <c r="Z1040" s="88">
        <v>0.118090494428175</v>
      </c>
      <c r="AA1040" s="88">
        <v>0.11589122032711401</v>
      </c>
      <c r="AB1040" s="88">
        <v>0.112297959544639</v>
      </c>
      <c r="AC1040" s="88">
        <v>0.110789082366892</v>
      </c>
      <c r="AD1040" s="88">
        <v>0.110181556560393</v>
      </c>
      <c r="AE1040" s="88">
        <v>0.10973054963880501</v>
      </c>
      <c r="AF1040" s="88">
        <v>0.109264589754967</v>
      </c>
      <c r="AG1040" s="88">
        <v>0.108022656486082</v>
      </c>
      <c r="AH1040" s="88">
        <v>0.110021246599715</v>
      </c>
      <c r="AI1040" s="88">
        <v>0.11237687760472399</v>
      </c>
      <c r="AJ1040" s="88">
        <v>0.115630205306582</v>
      </c>
      <c r="AK1040" s="88">
        <v>0.119726712259837</v>
      </c>
    </row>
    <row r="1041" spans="1:37" s="88" customFormat="1" x14ac:dyDescent="0.3">
      <c r="A1041" s="117" t="str">
        <f t="shared" si="20"/>
        <v>SDGbaseTRA_UrbIRT_v6_3TINSXent-e</v>
      </c>
      <c r="B1041" s="118" t="s">
        <v>220</v>
      </c>
      <c r="C1041" s="119" t="s">
        <v>295</v>
      </c>
      <c r="D1041" s="91" t="s">
        <v>94</v>
      </c>
      <c r="E1041" s="88" t="s">
        <v>83</v>
      </c>
      <c r="F1041" s="88">
        <v>0.11192563891369001</v>
      </c>
      <c r="G1041" s="88">
        <v>0.117320315725447</v>
      </c>
      <c r="H1041" s="88">
        <v>0.121101213556704</v>
      </c>
      <c r="I1041" s="88">
        <v>0.12094432546020201</v>
      </c>
      <c r="J1041" s="88">
        <v>0.120903819300044</v>
      </c>
      <c r="K1041" s="88">
        <v>0.121136808843294</v>
      </c>
      <c r="L1041" s="88">
        <v>0.121182829693762</v>
      </c>
      <c r="M1041" s="88">
        <v>0.121150071911649</v>
      </c>
      <c r="N1041" s="88">
        <v>0.12066192169800199</v>
      </c>
      <c r="O1041" s="88">
        <v>0.12043638325525501</v>
      </c>
      <c r="P1041" s="88">
        <v>0.119729206956585</v>
      </c>
      <c r="Q1041" s="88">
        <v>0.118966018663113</v>
      </c>
      <c r="R1041" s="88">
        <v>0.11927144189035099</v>
      </c>
      <c r="S1041" s="88">
        <v>0.118976869554395</v>
      </c>
      <c r="T1041" s="88">
        <v>0.11858968809896001</v>
      </c>
      <c r="U1041" s="88">
        <v>0.118136864077208</v>
      </c>
      <c r="V1041" s="88">
        <v>0.117651583654879</v>
      </c>
      <c r="W1041" s="88">
        <v>0.117337024552698</v>
      </c>
      <c r="X1041" s="88">
        <v>0.117123917355806</v>
      </c>
      <c r="Y1041" s="88">
        <v>0.11669117127532599</v>
      </c>
      <c r="Z1041" s="88">
        <v>0.116253140592683</v>
      </c>
      <c r="AA1041" s="88">
        <v>0.116128462743401</v>
      </c>
      <c r="AB1041" s="88">
        <v>0.116154548496476</v>
      </c>
      <c r="AC1041" s="88">
        <v>0.115589078384032</v>
      </c>
      <c r="AD1041" s="88">
        <v>0.114734927804776</v>
      </c>
      <c r="AE1041" s="88">
        <v>0.11376822051223701</v>
      </c>
      <c r="AF1041" s="88">
        <v>0.112927863343496</v>
      </c>
      <c r="AG1041" s="88">
        <v>0.112620800047793</v>
      </c>
      <c r="AH1041" s="88">
        <v>0.112416108866693</v>
      </c>
      <c r="AI1041" s="88">
        <v>0.11202423592109</v>
      </c>
      <c r="AJ1041" s="88">
        <v>0.111801524788688</v>
      </c>
      <c r="AK1041" s="88">
        <v>0.11162281023904801</v>
      </c>
    </row>
    <row r="1042" spans="1:37" s="88" customFormat="1" x14ac:dyDescent="0.3">
      <c r="A1042" s="117" t="str">
        <f t="shared" si="20"/>
        <v>SDGbaseTRA_UrbIRT_v6_3TINSXhhd-0</v>
      </c>
      <c r="B1042" s="118" t="s">
        <v>220</v>
      </c>
      <c r="C1042" s="119" t="s">
        <v>295</v>
      </c>
      <c r="D1042" s="91" t="s">
        <v>94</v>
      </c>
      <c r="E1042" s="88" t="s">
        <v>84</v>
      </c>
      <c r="F1042" s="88">
        <v>6.0836643334161297E-4</v>
      </c>
      <c r="G1042" s="88">
        <v>6.4184977795374602E-4</v>
      </c>
      <c r="H1042" s="88">
        <v>6.1671128359079997E-4</v>
      </c>
      <c r="I1042" s="88">
        <v>7.0234088162169901E-4</v>
      </c>
      <c r="J1042" s="88">
        <v>6.9587789334415301E-4</v>
      </c>
      <c r="K1042" s="88">
        <v>6.9016949577847299E-4</v>
      </c>
      <c r="L1042" s="88">
        <v>6.8560489096869501E-4</v>
      </c>
      <c r="M1042" s="88">
        <v>6.8201476048607699E-4</v>
      </c>
      <c r="N1042" s="88">
        <v>6.77552544054299E-4</v>
      </c>
      <c r="O1042" s="88">
        <v>6.7369878697275999E-4</v>
      </c>
      <c r="P1042" s="88">
        <v>6.68970203744409E-4</v>
      </c>
      <c r="Q1042" s="88">
        <v>6.6440942807642796E-4</v>
      </c>
      <c r="R1042" s="88">
        <v>5.9165591759226298E-4</v>
      </c>
      <c r="S1042" s="88">
        <v>5.8121009568985499E-4</v>
      </c>
      <c r="T1042" s="88">
        <v>5.6984782709446503E-4</v>
      </c>
      <c r="U1042" s="88">
        <v>5.5622354791474797E-4</v>
      </c>
      <c r="V1042" s="88">
        <v>5.4646994833853005E-4</v>
      </c>
      <c r="W1042" s="88">
        <v>5.3600679779297795E-4</v>
      </c>
      <c r="X1042" s="88">
        <v>5.2504890431701501E-4</v>
      </c>
      <c r="Y1042" s="88">
        <v>5.1461537400590898E-4</v>
      </c>
      <c r="Z1042" s="88">
        <v>5.0287145230661003E-4</v>
      </c>
      <c r="AA1042" s="88">
        <v>4.9350615823296796E-4</v>
      </c>
      <c r="AB1042" s="88">
        <v>4.78204772368624E-4</v>
      </c>
      <c r="AC1042" s="88">
        <v>4.7177943518842498E-4</v>
      </c>
      <c r="AD1042" s="88">
        <v>4.6919238093403399E-4</v>
      </c>
      <c r="AE1042" s="88">
        <v>4.6727182433348402E-4</v>
      </c>
      <c r="AF1042" s="88">
        <v>4.65287606186622E-4</v>
      </c>
      <c r="AG1042" s="88">
        <v>4.59999009128958E-4</v>
      </c>
      <c r="AH1042" s="88">
        <v>4.6850973147234503E-4</v>
      </c>
      <c r="AI1042" s="88">
        <v>4.7854083321593701E-4</v>
      </c>
      <c r="AJ1042" s="88">
        <v>4.9239466316194501E-4</v>
      </c>
      <c r="AK1042" s="88">
        <v>5.0983905151521798E-4</v>
      </c>
    </row>
    <row r="1043" spans="1:37" s="88" customFormat="1" x14ac:dyDescent="0.3">
      <c r="A1043" s="117" t="str">
        <f t="shared" si="20"/>
        <v>SDGbaseTRA_UrbIRT_v6_3TINSXhhd-1</v>
      </c>
      <c r="B1043" s="118" t="s">
        <v>220</v>
      </c>
      <c r="C1043" s="119" t="s">
        <v>295</v>
      </c>
      <c r="D1043" s="91" t="s">
        <v>94</v>
      </c>
      <c r="E1043" s="88" t="s">
        <v>85</v>
      </c>
      <c r="F1043" s="88">
        <v>2.9886761076487302E-3</v>
      </c>
      <c r="G1043" s="88">
        <v>3.1531672218258998E-3</v>
      </c>
      <c r="H1043" s="88">
        <v>3.0296712264911798E-3</v>
      </c>
      <c r="I1043" s="88">
        <v>3.4503373251682499E-3</v>
      </c>
      <c r="J1043" s="88">
        <v>3.4185870878844001E-3</v>
      </c>
      <c r="K1043" s="88">
        <v>3.3905438717545099E-3</v>
      </c>
      <c r="L1043" s="88">
        <v>3.3681196812555699E-3</v>
      </c>
      <c r="M1043" s="88">
        <v>3.3504827157260701E-3</v>
      </c>
      <c r="N1043" s="88">
        <v>3.3285615199971398E-3</v>
      </c>
      <c r="O1043" s="88">
        <v>3.3096294566726798E-3</v>
      </c>
      <c r="P1043" s="88">
        <v>3.2863997009135301E-3</v>
      </c>
      <c r="Q1043" s="88">
        <v>3.2639943203577998E-3</v>
      </c>
      <c r="R1043" s="88">
        <v>2.90658361266115E-3</v>
      </c>
      <c r="S1043" s="88">
        <v>2.8552672062253899E-3</v>
      </c>
      <c r="T1043" s="88">
        <v>2.7994485636521501E-3</v>
      </c>
      <c r="U1043" s="88">
        <v>2.7325176687199699E-3</v>
      </c>
      <c r="V1043" s="88">
        <v>2.68460189409547E-3</v>
      </c>
      <c r="W1043" s="88">
        <v>2.6332003251981098E-3</v>
      </c>
      <c r="X1043" s="88">
        <v>2.5793683373615101E-3</v>
      </c>
      <c r="Y1043" s="88">
        <v>2.5281122973760798E-3</v>
      </c>
      <c r="Z1043" s="88">
        <v>2.4704188337238298E-3</v>
      </c>
      <c r="AA1043" s="88">
        <v>2.4244106581712199E-3</v>
      </c>
      <c r="AB1043" s="88">
        <v>2.3492406869089302E-3</v>
      </c>
      <c r="AC1043" s="88">
        <v>2.3176754146651299E-3</v>
      </c>
      <c r="AD1043" s="88">
        <v>2.3049661581199198E-3</v>
      </c>
      <c r="AE1043" s="88">
        <v>2.29553121764621E-3</v>
      </c>
      <c r="AF1043" s="88">
        <v>2.2857834755843601E-3</v>
      </c>
      <c r="AG1043" s="88">
        <v>2.2598025924282102E-3</v>
      </c>
      <c r="AH1043" s="88">
        <v>2.3016125135734999E-3</v>
      </c>
      <c r="AI1043" s="88">
        <v>2.3508916293808199E-3</v>
      </c>
      <c r="AJ1043" s="88">
        <v>2.4189502997731798E-3</v>
      </c>
      <c r="AK1043" s="88">
        <v>2.5046480353860998E-3</v>
      </c>
    </row>
    <row r="1044" spans="1:37" s="88" customFormat="1" x14ac:dyDescent="0.3">
      <c r="A1044" s="117" t="str">
        <f t="shared" si="20"/>
        <v>SDGbaseTRA_UrbIRT_v6_3TINSXhhd-2</v>
      </c>
      <c r="B1044" s="118" t="s">
        <v>220</v>
      </c>
      <c r="C1044" s="119" t="s">
        <v>295</v>
      </c>
      <c r="D1044" s="91" t="s">
        <v>94</v>
      </c>
      <c r="E1044" s="88" t="s">
        <v>86</v>
      </c>
      <c r="F1044" s="88">
        <v>6.7879160890469302E-3</v>
      </c>
      <c r="G1044" s="88">
        <v>7.1615102293813397E-3</v>
      </c>
      <c r="H1044" s="88">
        <v>6.8810246814934202E-3</v>
      </c>
      <c r="I1044" s="88">
        <v>7.8364464393531202E-3</v>
      </c>
      <c r="J1044" s="88">
        <v>7.7643349295600603E-3</v>
      </c>
      <c r="K1044" s="88">
        <v>7.7006428495116604E-3</v>
      </c>
      <c r="L1044" s="88">
        <v>7.6497127664895102E-3</v>
      </c>
      <c r="M1044" s="88">
        <v>7.6096554839003303E-3</v>
      </c>
      <c r="N1044" s="88">
        <v>7.55986780807029E-3</v>
      </c>
      <c r="O1044" s="88">
        <v>7.5168690846344598E-3</v>
      </c>
      <c r="P1044" s="88">
        <v>7.4641093919883402E-3</v>
      </c>
      <c r="Q1044" s="88">
        <v>7.4132220298917797E-3</v>
      </c>
      <c r="R1044" s="88">
        <v>6.6014666566539303E-3</v>
      </c>
      <c r="S1044" s="88">
        <v>6.4849162336598496E-3</v>
      </c>
      <c r="T1044" s="88">
        <v>6.3581402952744403E-3</v>
      </c>
      <c r="U1044" s="88">
        <v>6.2061260501390996E-3</v>
      </c>
      <c r="V1044" s="88">
        <v>6.0972991831900296E-3</v>
      </c>
      <c r="W1044" s="88">
        <v>5.9805553389476298E-3</v>
      </c>
      <c r="X1044" s="88">
        <v>5.8582914996835904E-3</v>
      </c>
      <c r="Y1044" s="88">
        <v>5.7418781793242999E-3</v>
      </c>
      <c r="Z1044" s="88">
        <v>5.6108441142920899E-3</v>
      </c>
      <c r="AA1044" s="88">
        <v>5.5063498089722301E-3</v>
      </c>
      <c r="AB1044" s="88">
        <v>5.3356228916599897E-3</v>
      </c>
      <c r="AC1044" s="88">
        <v>5.2639314767041799E-3</v>
      </c>
      <c r="AD1044" s="88">
        <v>5.23506605018219E-3</v>
      </c>
      <c r="AE1044" s="88">
        <v>5.2136373176167499E-3</v>
      </c>
      <c r="AF1044" s="88">
        <v>5.1914981264782802E-3</v>
      </c>
      <c r="AG1044" s="88">
        <v>5.1324900458674504E-3</v>
      </c>
      <c r="AH1044" s="88">
        <v>5.2274492279870298E-3</v>
      </c>
      <c r="AI1044" s="88">
        <v>5.3393725319327099E-3</v>
      </c>
      <c r="AJ1044" s="88">
        <v>5.49394817906143E-3</v>
      </c>
      <c r="AK1044" s="88">
        <v>5.6885858769490996E-3</v>
      </c>
    </row>
    <row r="1045" spans="1:37" s="88" customFormat="1" x14ac:dyDescent="0.3">
      <c r="A1045" s="117" t="str">
        <f t="shared" si="20"/>
        <v>SDGbaseTRA_UrbIRT_v6_3TINSXhhd-3</v>
      </c>
      <c r="B1045" s="118" t="s">
        <v>220</v>
      </c>
      <c r="C1045" s="119" t="s">
        <v>295</v>
      </c>
      <c r="D1045" s="91" t="s">
        <v>94</v>
      </c>
      <c r="E1045" s="88" t="s">
        <v>87</v>
      </c>
      <c r="F1045" s="88">
        <v>9.7949774025556605E-3</v>
      </c>
      <c r="G1045" s="88">
        <v>1.0334074544398501E-2</v>
      </c>
      <c r="H1045" s="88">
        <v>9.9293333000355297E-3</v>
      </c>
      <c r="I1045" s="88">
        <v>1.13080089357158E-2</v>
      </c>
      <c r="J1045" s="88">
        <v>1.12039518731985E-2</v>
      </c>
      <c r="K1045" s="88">
        <v>1.11120440657739E-2</v>
      </c>
      <c r="L1045" s="88">
        <v>1.1038551847428E-2</v>
      </c>
      <c r="M1045" s="88">
        <v>1.09807491030036E-2</v>
      </c>
      <c r="N1045" s="88">
        <v>1.0908905380525699E-2</v>
      </c>
      <c r="O1045" s="88">
        <v>1.08468581308273E-2</v>
      </c>
      <c r="P1045" s="88">
        <v>1.0770725781751899E-2</v>
      </c>
      <c r="Q1045" s="88">
        <v>1.0697295209599399E-2</v>
      </c>
      <c r="R1045" s="88">
        <v>9.5259304733863702E-3</v>
      </c>
      <c r="S1045" s="88">
        <v>9.3577479645975507E-3</v>
      </c>
      <c r="T1045" s="88">
        <v>9.1748100079866706E-3</v>
      </c>
      <c r="U1045" s="88">
        <v>8.9554531348179992E-3</v>
      </c>
      <c r="V1045" s="88">
        <v>8.7984157337920796E-3</v>
      </c>
      <c r="W1045" s="88">
        <v>8.6299540759289806E-3</v>
      </c>
      <c r="X1045" s="88">
        <v>8.4535271361936906E-3</v>
      </c>
      <c r="Y1045" s="88">
        <v>8.2855424390976592E-3</v>
      </c>
      <c r="Z1045" s="88">
        <v>8.0964600309957491E-3</v>
      </c>
      <c r="AA1045" s="88">
        <v>7.9456745256102201E-3</v>
      </c>
      <c r="AB1045" s="88">
        <v>7.6993152193943204E-3</v>
      </c>
      <c r="AC1045" s="88">
        <v>7.5958643546271999E-3</v>
      </c>
      <c r="AD1045" s="88">
        <v>7.5542114846954599E-3</v>
      </c>
      <c r="AE1045" s="88">
        <v>7.5232897757250301E-3</v>
      </c>
      <c r="AF1045" s="88">
        <v>7.4913428763288504E-3</v>
      </c>
      <c r="AG1045" s="88">
        <v>7.4061940879989099E-3</v>
      </c>
      <c r="AH1045" s="88">
        <v>7.5432203918615603E-3</v>
      </c>
      <c r="AI1045" s="88">
        <v>7.7047259584996303E-3</v>
      </c>
      <c r="AJ1045" s="88">
        <v>7.9277789472197002E-3</v>
      </c>
      <c r="AK1045" s="88">
        <v>8.2086415604195294E-3</v>
      </c>
    </row>
    <row r="1046" spans="1:37" s="88" customFormat="1" x14ac:dyDescent="0.3">
      <c r="A1046" s="117" t="str">
        <f t="shared" si="20"/>
        <v>SDGbaseTRA_UrbIRT_v6_3TINSXhhd-4</v>
      </c>
      <c r="B1046" s="118" t="s">
        <v>220</v>
      </c>
      <c r="C1046" s="119" t="s">
        <v>295</v>
      </c>
      <c r="D1046" s="91" t="s">
        <v>94</v>
      </c>
      <c r="E1046" s="88" t="s">
        <v>88</v>
      </c>
      <c r="F1046" s="88">
        <v>1.9419697097842002E-2</v>
      </c>
      <c r="G1046" s="88">
        <v>2.0488520717513701E-2</v>
      </c>
      <c r="H1046" s="88">
        <v>1.9686073499011299E-2</v>
      </c>
      <c r="I1046" s="88">
        <v>2.2419460432240499E-2</v>
      </c>
      <c r="J1046" s="88">
        <v>2.2213155042068E-2</v>
      </c>
      <c r="K1046" s="88">
        <v>2.20309369819797E-2</v>
      </c>
      <c r="L1046" s="88">
        <v>2.1885229997791598E-2</v>
      </c>
      <c r="M1046" s="88">
        <v>2.17706292443446E-2</v>
      </c>
      <c r="N1046" s="88">
        <v>2.1628190597315099E-2</v>
      </c>
      <c r="O1046" s="88">
        <v>2.1505174612098599E-2</v>
      </c>
      <c r="P1046" s="88">
        <v>2.13542332574112E-2</v>
      </c>
      <c r="Q1046" s="88">
        <v>2.1208648493826698E-2</v>
      </c>
      <c r="R1046" s="88">
        <v>1.8886279853235301E-2</v>
      </c>
      <c r="S1046" s="88">
        <v>1.8552838206952599E-2</v>
      </c>
      <c r="T1046" s="88">
        <v>1.8190142147421599E-2</v>
      </c>
      <c r="U1046" s="88">
        <v>1.7755241294040901E-2</v>
      </c>
      <c r="V1046" s="88">
        <v>1.7443896139177299E-2</v>
      </c>
      <c r="W1046" s="88">
        <v>1.7109901045520601E-2</v>
      </c>
      <c r="X1046" s="88">
        <v>1.67601138467817E-2</v>
      </c>
      <c r="Y1046" s="88">
        <v>1.6427064407980502E-2</v>
      </c>
      <c r="Z1046" s="88">
        <v>1.6052186228200399E-2</v>
      </c>
      <c r="AA1046" s="88">
        <v>1.57532361930235E-2</v>
      </c>
      <c r="AB1046" s="88">
        <v>1.5264799833277901E-2</v>
      </c>
      <c r="AC1046" s="88">
        <v>1.50596963016323E-2</v>
      </c>
      <c r="AD1046" s="88">
        <v>1.4977114570382401E-2</v>
      </c>
      <c r="AE1046" s="88">
        <v>1.4915808645480699E-2</v>
      </c>
      <c r="AF1046" s="88">
        <v>1.4852470149616E-2</v>
      </c>
      <c r="AG1046" s="88">
        <v>1.46836526363338E-2</v>
      </c>
      <c r="AH1046" s="88">
        <v>1.4955323440975599E-2</v>
      </c>
      <c r="AI1046" s="88">
        <v>1.5275527261679E-2</v>
      </c>
      <c r="AJ1046" s="88">
        <v>1.57177560998389E-2</v>
      </c>
      <c r="AK1046" s="88">
        <v>1.6274599331573499E-2</v>
      </c>
    </row>
    <row r="1047" spans="1:37" s="88" customFormat="1" x14ac:dyDescent="0.3">
      <c r="A1047" s="117" t="str">
        <f t="shared" si="20"/>
        <v>SDGbaseTRA_UrbIRT_v6_3TINSXhhd-5</v>
      </c>
      <c r="B1047" s="118" t="s">
        <v>220</v>
      </c>
      <c r="C1047" s="119" t="s">
        <v>295</v>
      </c>
      <c r="D1047" s="91" t="s">
        <v>94</v>
      </c>
      <c r="E1047" s="88" t="s">
        <v>89</v>
      </c>
      <c r="F1047" s="88">
        <v>3.8796839737101602E-2</v>
      </c>
      <c r="G1047" s="88">
        <v>4.0932144859174298E-2</v>
      </c>
      <c r="H1047" s="88">
        <v>3.9329008827255103E-2</v>
      </c>
      <c r="I1047" s="88">
        <v>4.4789793012726897E-2</v>
      </c>
      <c r="J1047" s="88">
        <v>4.4377634310247903E-2</v>
      </c>
      <c r="K1047" s="88">
        <v>4.40135974815693E-2</v>
      </c>
      <c r="L1047" s="88">
        <v>4.3722502805953203E-2</v>
      </c>
      <c r="M1047" s="88">
        <v>4.3493552423262999E-2</v>
      </c>
      <c r="N1047" s="88">
        <v>4.3208987255565899E-2</v>
      </c>
      <c r="O1047" s="88">
        <v>4.2963224850526997E-2</v>
      </c>
      <c r="P1047" s="88">
        <v>4.2661672899516501E-2</v>
      </c>
      <c r="Q1047" s="88">
        <v>4.2370822392735499E-2</v>
      </c>
      <c r="R1047" s="88">
        <v>3.7731174127189897E-2</v>
      </c>
      <c r="S1047" s="88">
        <v>3.7065021506609903E-2</v>
      </c>
      <c r="T1047" s="88">
        <v>3.6340424162637198E-2</v>
      </c>
      <c r="U1047" s="88">
        <v>3.5471575458042102E-2</v>
      </c>
      <c r="V1047" s="88">
        <v>3.4849567400945698E-2</v>
      </c>
      <c r="W1047" s="88">
        <v>3.4182309097102098E-2</v>
      </c>
      <c r="X1047" s="88">
        <v>3.3483501190237602E-2</v>
      </c>
      <c r="Y1047" s="88">
        <v>3.2818132111313597E-2</v>
      </c>
      <c r="Z1047" s="88">
        <v>3.2069197237639097E-2</v>
      </c>
      <c r="AA1047" s="88">
        <v>3.1471952257954398E-2</v>
      </c>
      <c r="AB1047" s="88">
        <v>3.04961498506836E-2</v>
      </c>
      <c r="AC1047" s="88">
        <v>3.0086392231630499E-2</v>
      </c>
      <c r="AD1047" s="88">
        <v>2.99214097402026E-2</v>
      </c>
      <c r="AE1047" s="88">
        <v>2.97989322207604E-2</v>
      </c>
      <c r="AF1047" s="88">
        <v>2.9672394019764799E-2</v>
      </c>
      <c r="AG1047" s="88">
        <v>2.9335128920705701E-2</v>
      </c>
      <c r="AH1047" s="88">
        <v>2.9877875222917301E-2</v>
      </c>
      <c r="AI1047" s="88">
        <v>3.0517581201021202E-2</v>
      </c>
      <c r="AJ1047" s="88">
        <v>3.14010698194205E-2</v>
      </c>
      <c r="AK1047" s="88">
        <v>3.2513536069661203E-2</v>
      </c>
    </row>
    <row r="1048" spans="1:37" s="88" customFormat="1" x14ac:dyDescent="0.3">
      <c r="A1048" s="117" t="str">
        <f t="shared" si="20"/>
        <v>SDGbaseTRA_UrbIRT_v6_3TINSXhhd-6</v>
      </c>
      <c r="B1048" s="118" t="s">
        <v>220</v>
      </c>
      <c r="C1048" s="119" t="s">
        <v>295</v>
      </c>
      <c r="D1048" s="91" t="s">
        <v>94</v>
      </c>
      <c r="E1048" s="88" t="s">
        <v>90</v>
      </c>
      <c r="F1048" s="88">
        <v>5.1928687272677798E-2</v>
      </c>
      <c r="G1048" s="88">
        <v>5.4786744595632902E-2</v>
      </c>
      <c r="H1048" s="88">
        <v>5.2640983491751198E-2</v>
      </c>
      <c r="I1048" s="88">
        <v>5.99501188789274E-2</v>
      </c>
      <c r="J1048" s="88">
        <v>5.9398453833202303E-2</v>
      </c>
      <c r="K1048" s="88">
        <v>5.8911198825652301E-2</v>
      </c>
      <c r="L1048" s="88">
        <v>5.8521575220475998E-2</v>
      </c>
      <c r="M1048" s="88">
        <v>5.82151303423303E-2</v>
      </c>
      <c r="N1048" s="88">
        <v>5.7834246339853602E-2</v>
      </c>
      <c r="O1048" s="88">
        <v>5.7505298952361797E-2</v>
      </c>
      <c r="P1048" s="88">
        <v>5.71016785268788E-2</v>
      </c>
      <c r="Q1048" s="88">
        <v>5.6712381740944499E-2</v>
      </c>
      <c r="R1048" s="88">
        <v>5.0502318099372202E-2</v>
      </c>
      <c r="S1048" s="88">
        <v>4.9610687973916198E-2</v>
      </c>
      <c r="T1048" s="88">
        <v>4.8640830917777503E-2</v>
      </c>
      <c r="U1048" s="88">
        <v>4.7477896692401898E-2</v>
      </c>
      <c r="V1048" s="88">
        <v>4.6645353060407298E-2</v>
      </c>
      <c r="W1048" s="88">
        <v>4.5752242976546002E-2</v>
      </c>
      <c r="X1048" s="88">
        <v>4.48169045180997E-2</v>
      </c>
      <c r="Y1048" s="88">
        <v>4.3926323157867597E-2</v>
      </c>
      <c r="Z1048" s="88">
        <v>4.2923890856170502E-2</v>
      </c>
      <c r="AA1048" s="88">
        <v>4.2124492039909998E-2</v>
      </c>
      <c r="AB1048" s="88">
        <v>4.0818402719088098E-2</v>
      </c>
      <c r="AC1048" s="88">
        <v>4.0269951468981303E-2</v>
      </c>
      <c r="AD1048" s="88">
        <v>4.0049126146131798E-2</v>
      </c>
      <c r="AE1048" s="88">
        <v>3.9885192784724202E-2</v>
      </c>
      <c r="AF1048" s="88">
        <v>3.97158242785755E-2</v>
      </c>
      <c r="AG1048" s="88">
        <v>3.9264402614276203E-2</v>
      </c>
      <c r="AH1048" s="88">
        <v>3.9990856196959398E-2</v>
      </c>
      <c r="AI1048" s="88">
        <v>4.0847088094297102E-2</v>
      </c>
      <c r="AJ1048" s="88">
        <v>4.2029617508908497E-2</v>
      </c>
      <c r="AK1048" s="88">
        <v>4.3518628273141201E-2</v>
      </c>
    </row>
    <row r="1049" spans="1:37" s="88" customFormat="1" x14ac:dyDescent="0.3">
      <c r="A1049" s="117" t="str">
        <f t="shared" si="20"/>
        <v>SDGbaseTRA_UrbIRT_v6_3TINSXhhd-7</v>
      </c>
      <c r="B1049" s="118" t="s">
        <v>220</v>
      </c>
      <c r="C1049" s="119" t="s">
        <v>295</v>
      </c>
      <c r="D1049" s="91" t="s">
        <v>94</v>
      </c>
      <c r="E1049" s="88" t="s">
        <v>91</v>
      </c>
      <c r="F1049" s="88">
        <v>8.3778850459242493E-2</v>
      </c>
      <c r="G1049" s="88">
        <v>8.8389880886544606E-2</v>
      </c>
      <c r="H1049" s="88">
        <v>8.4928029488297793E-2</v>
      </c>
      <c r="I1049" s="88">
        <v>9.6720181240051398E-2</v>
      </c>
      <c r="J1049" s="88">
        <v>9.5830155595325497E-2</v>
      </c>
      <c r="K1049" s="88">
        <v>9.5044045513379805E-2</v>
      </c>
      <c r="L1049" s="88">
        <v>9.4415448502941604E-2</v>
      </c>
      <c r="M1049" s="88">
        <v>9.3921047412673903E-2</v>
      </c>
      <c r="N1049" s="88">
        <v>9.33065503868198E-2</v>
      </c>
      <c r="O1049" s="88">
        <v>9.2775845001534907E-2</v>
      </c>
      <c r="P1049" s="88">
        <v>9.2124666297745905E-2</v>
      </c>
      <c r="Q1049" s="88">
        <v>9.1496596555853696E-2</v>
      </c>
      <c r="R1049" s="88">
        <v>8.1477625915186896E-2</v>
      </c>
      <c r="S1049" s="88">
        <v>8.0039119554893706E-2</v>
      </c>
      <c r="T1049" s="88">
        <v>7.8474406223963095E-2</v>
      </c>
      <c r="U1049" s="88">
        <v>7.6598192945363797E-2</v>
      </c>
      <c r="V1049" s="88">
        <v>7.5255013440547705E-2</v>
      </c>
      <c r="W1049" s="88">
        <v>7.3814119374647602E-2</v>
      </c>
      <c r="X1049" s="88">
        <v>7.2305096448039202E-2</v>
      </c>
      <c r="Y1049" s="88">
        <v>7.0868282102029001E-2</v>
      </c>
      <c r="Z1049" s="88">
        <v>6.9251013688944194E-2</v>
      </c>
      <c r="AA1049" s="88">
        <v>6.79613081829267E-2</v>
      </c>
      <c r="AB1049" s="88">
        <v>6.5854136451226494E-2</v>
      </c>
      <c r="AC1049" s="88">
        <v>6.4969295765544402E-2</v>
      </c>
      <c r="AD1049" s="88">
        <v>6.4613028502585601E-2</v>
      </c>
      <c r="AE1049" s="88">
        <v>6.4348547543564699E-2</v>
      </c>
      <c r="AF1049" s="88">
        <v>6.4075297831221706E-2</v>
      </c>
      <c r="AG1049" s="88">
        <v>6.3346999262351503E-2</v>
      </c>
      <c r="AH1049" s="88">
        <v>6.4519019005241998E-2</v>
      </c>
      <c r="AI1049" s="88">
        <v>6.5900415837468806E-2</v>
      </c>
      <c r="AJ1049" s="88">
        <v>6.7808242901321994E-2</v>
      </c>
      <c r="AK1049" s="88">
        <v>7.0210529897354795E-2</v>
      </c>
    </row>
    <row r="1050" spans="1:37" s="88" customFormat="1" x14ac:dyDescent="0.3">
      <c r="A1050" s="117" t="str">
        <f t="shared" si="20"/>
        <v>SDGbaseTRA_UrbIRT_v6_3TINSXhhd-8</v>
      </c>
      <c r="B1050" s="118" t="s">
        <v>220</v>
      </c>
      <c r="C1050" s="119" t="s">
        <v>295</v>
      </c>
      <c r="D1050" s="91" t="s">
        <v>94</v>
      </c>
      <c r="E1050" s="88" t="s">
        <v>92</v>
      </c>
      <c r="F1050" s="88">
        <v>0.15143222811367199</v>
      </c>
      <c r="G1050" s="88">
        <v>0.15976677326059699</v>
      </c>
      <c r="H1050" s="88">
        <v>0.153509396037287</v>
      </c>
      <c r="I1050" s="88">
        <v>0.174823985629458</v>
      </c>
      <c r="J1050" s="88">
        <v>0.17321524349805301</v>
      </c>
      <c r="K1050" s="88">
        <v>0.17179433117913701</v>
      </c>
      <c r="L1050" s="88">
        <v>0.17065812740133399</v>
      </c>
      <c r="M1050" s="88">
        <v>0.16976448588766699</v>
      </c>
      <c r="N1050" s="88">
        <v>0.16865376816730601</v>
      </c>
      <c r="O1050" s="88">
        <v>0.16769450579352699</v>
      </c>
      <c r="P1050" s="88">
        <v>0.16651748508394501</v>
      </c>
      <c r="Q1050" s="88">
        <v>0.165382234362452</v>
      </c>
      <c r="R1050" s="88">
        <v>0.14727271102912401</v>
      </c>
      <c r="S1050" s="88">
        <v>0.14467257719596899</v>
      </c>
      <c r="T1050" s="88">
        <v>0.14184432130520799</v>
      </c>
      <c r="U1050" s="88">
        <v>0.138453022017056</v>
      </c>
      <c r="V1050" s="88">
        <v>0.136025193702767</v>
      </c>
      <c r="W1050" s="88">
        <v>0.133420744023868</v>
      </c>
      <c r="X1050" s="88">
        <v>0.13069314987119099</v>
      </c>
      <c r="Y1050" s="88">
        <v>0.128096074379631</v>
      </c>
      <c r="Z1050" s="88">
        <v>0.12517282398318899</v>
      </c>
      <c r="AA1050" s="88">
        <v>0.122841651171477</v>
      </c>
      <c r="AB1050" s="88">
        <v>0.11903288907220599</v>
      </c>
      <c r="AC1050" s="88">
        <v>0.11743351887490799</v>
      </c>
      <c r="AD1050" s="88">
        <v>0.11678955746686399</v>
      </c>
      <c r="AE1050" s="88">
        <v>0.11631150197175</v>
      </c>
      <c r="AF1050" s="88">
        <v>0.115817596724949</v>
      </c>
      <c r="AG1050" s="88">
        <v>0.114501180058595</v>
      </c>
      <c r="AH1050" s="88">
        <v>0.11661963311882299</v>
      </c>
      <c r="AI1050" s="88">
        <v>0.11911654014393</v>
      </c>
      <c r="AJ1050" s="88">
        <v>0.122564982101693</v>
      </c>
      <c r="AK1050" s="88">
        <v>0.126907171930801</v>
      </c>
    </row>
    <row r="1051" spans="1:37" s="88" customFormat="1" x14ac:dyDescent="0.3">
      <c r="A1051" s="117" t="str">
        <f t="shared" si="20"/>
        <v>SDGbaseTRA_UrbIRT_v6_3TINSXhhd-9</v>
      </c>
      <c r="B1051" s="118" t="s">
        <v>220</v>
      </c>
      <c r="C1051" s="119" t="s">
        <v>295</v>
      </c>
      <c r="D1051" s="91" t="s">
        <v>94</v>
      </c>
      <c r="E1051" s="88" t="s">
        <v>93</v>
      </c>
      <c r="F1051" s="88">
        <v>0.20109641679363599</v>
      </c>
      <c r="G1051" s="88">
        <v>0.21216438551810199</v>
      </c>
      <c r="H1051" s="88">
        <v>0.20385481922731799</v>
      </c>
      <c r="I1051" s="88">
        <v>0.23215980850044399</v>
      </c>
      <c r="J1051" s="88">
        <v>0.23002345825182199</v>
      </c>
      <c r="K1051" s="88">
        <v>0.228136539070357</v>
      </c>
      <c r="L1051" s="88">
        <v>0.226627702335743</v>
      </c>
      <c r="M1051" s="88">
        <v>0.22544097934816301</v>
      </c>
      <c r="N1051" s="88">
        <v>0.223965987159158</v>
      </c>
      <c r="O1051" s="88">
        <v>0.22269212208741301</v>
      </c>
      <c r="P1051" s="88">
        <v>0.221129081972747</v>
      </c>
      <c r="Q1051" s="88">
        <v>0.21962151086258699</v>
      </c>
      <c r="R1051" s="88">
        <v>0.19557273143404699</v>
      </c>
      <c r="S1051" s="88">
        <v>0.19211984955125999</v>
      </c>
      <c r="T1051" s="88">
        <v>0.188364030001822</v>
      </c>
      <c r="U1051" s="88">
        <v>0.18386050954081401</v>
      </c>
      <c r="V1051" s="88">
        <v>0.18063644303708301</v>
      </c>
      <c r="W1051" s="88">
        <v>0.17717782988447101</v>
      </c>
      <c r="X1051" s="88">
        <v>0.17355568537794799</v>
      </c>
      <c r="Y1051" s="88">
        <v>0.17010686488049501</v>
      </c>
      <c r="Z1051" s="88">
        <v>0.16622489609055899</v>
      </c>
      <c r="AA1051" s="88">
        <v>0.16312918452889899</v>
      </c>
      <c r="AB1051" s="88">
        <v>0.158071288860959</v>
      </c>
      <c r="AC1051" s="88">
        <v>0.15594738419531401</v>
      </c>
      <c r="AD1051" s="88">
        <v>0.155092227185881</v>
      </c>
      <c r="AE1051" s="88">
        <v>0.15445738710802201</v>
      </c>
      <c r="AF1051" s="88">
        <v>0.153801499149823</v>
      </c>
      <c r="AG1051" s="88">
        <v>0.15205334634911299</v>
      </c>
      <c r="AH1051" s="88">
        <v>0.15486657391306499</v>
      </c>
      <c r="AI1051" s="88">
        <v>0.15818237440091501</v>
      </c>
      <c r="AJ1051" s="88">
        <v>0.16276177820316301</v>
      </c>
      <c r="AK1051" s="88">
        <v>0.168528046232885</v>
      </c>
    </row>
    <row r="1052" spans="1:37" s="88" customFormat="1" x14ac:dyDescent="0.3">
      <c r="A1052" s="117" t="str">
        <f t="shared" si="20"/>
        <v>SDGbaseTRA_UrbIRT_v6_3MPSXent-n</v>
      </c>
      <c r="B1052" s="118" t="s">
        <v>220</v>
      </c>
      <c r="C1052" s="119" t="s">
        <v>295</v>
      </c>
      <c r="D1052" s="91" t="s">
        <v>81</v>
      </c>
      <c r="E1052" s="88" t="s">
        <v>82</v>
      </c>
      <c r="F1052" s="88">
        <v>0.44004459069582003</v>
      </c>
      <c r="G1052" s="88">
        <v>0.44004459069582003</v>
      </c>
      <c r="H1052" s="88">
        <v>0.44004459069582003</v>
      </c>
      <c r="I1052" s="88">
        <v>0.44004459069582003</v>
      </c>
      <c r="J1052" s="88">
        <v>0.44004459069582003</v>
      </c>
      <c r="K1052" s="88">
        <v>0.44004459069582003</v>
      </c>
      <c r="L1052" s="88">
        <v>0.44004459069582003</v>
      </c>
      <c r="M1052" s="88">
        <v>0.44004459069582003</v>
      </c>
      <c r="N1052" s="88">
        <v>0.44004459069582003</v>
      </c>
      <c r="O1052" s="88">
        <v>0.44004459069582003</v>
      </c>
      <c r="P1052" s="88">
        <v>0.44004459069582003</v>
      </c>
      <c r="Q1052" s="88">
        <v>0.44004459069582003</v>
      </c>
      <c r="R1052" s="88">
        <v>0.44004459069582003</v>
      </c>
      <c r="S1052" s="88">
        <v>0.44004459069582003</v>
      </c>
      <c r="T1052" s="88">
        <v>0.44004459069582003</v>
      </c>
      <c r="U1052" s="88">
        <v>0.44004459069582003</v>
      </c>
      <c r="V1052" s="88">
        <v>0.44004459069582003</v>
      </c>
      <c r="W1052" s="88">
        <v>0.44004459069582003</v>
      </c>
      <c r="X1052" s="88">
        <v>0.44004459069582003</v>
      </c>
      <c r="Y1052" s="88">
        <v>0.44004459069582003</v>
      </c>
      <c r="Z1052" s="88">
        <v>0.44004459069582003</v>
      </c>
      <c r="AA1052" s="88">
        <v>0.44004459069582003</v>
      </c>
      <c r="AB1052" s="88">
        <v>0.44004459069582003</v>
      </c>
      <c r="AC1052" s="88">
        <v>0.44004459069582003</v>
      </c>
      <c r="AD1052" s="88">
        <v>0.44004459069582003</v>
      </c>
      <c r="AE1052" s="88">
        <v>0.44004459069582003</v>
      </c>
      <c r="AF1052" s="88">
        <v>0.44004459069582003</v>
      </c>
      <c r="AG1052" s="88">
        <v>0.44004459069582003</v>
      </c>
      <c r="AH1052" s="88">
        <v>0.44004459069582003</v>
      </c>
      <c r="AI1052" s="88">
        <v>0.44004459069582003</v>
      </c>
      <c r="AJ1052" s="88">
        <v>0.44004459069582003</v>
      </c>
      <c r="AK1052" s="88">
        <v>0.44004459069582003</v>
      </c>
    </row>
    <row r="1053" spans="1:37" s="88" customFormat="1" x14ac:dyDescent="0.3">
      <c r="A1053" s="117" t="str">
        <f t="shared" si="20"/>
        <v>SDGbaseTRA_UrbIRT_v6_3MPSXent-e</v>
      </c>
      <c r="B1053" s="118" t="s">
        <v>220</v>
      </c>
      <c r="C1053" s="119" t="s">
        <v>295</v>
      </c>
      <c r="D1053" s="91" t="s">
        <v>81</v>
      </c>
      <c r="E1053" s="88" t="s">
        <v>83</v>
      </c>
      <c r="F1053" s="88">
        <v>1</v>
      </c>
      <c r="G1053" s="88">
        <v>1</v>
      </c>
      <c r="H1053" s="88">
        <v>1</v>
      </c>
      <c r="I1053" s="88">
        <v>1</v>
      </c>
      <c r="J1053" s="88">
        <v>1</v>
      </c>
      <c r="K1053" s="88">
        <v>1</v>
      </c>
      <c r="L1053" s="88">
        <v>1</v>
      </c>
      <c r="M1053" s="88">
        <v>1</v>
      </c>
      <c r="N1053" s="88">
        <v>1</v>
      </c>
      <c r="O1053" s="88">
        <v>1</v>
      </c>
      <c r="P1053" s="88">
        <v>1</v>
      </c>
      <c r="Q1053" s="88">
        <v>1</v>
      </c>
      <c r="R1053" s="88">
        <v>1</v>
      </c>
      <c r="S1053" s="88">
        <v>1</v>
      </c>
      <c r="T1053" s="88">
        <v>1</v>
      </c>
      <c r="U1053" s="88">
        <v>1</v>
      </c>
      <c r="V1053" s="88">
        <v>1</v>
      </c>
      <c r="W1053" s="88">
        <v>1</v>
      </c>
      <c r="X1053" s="88">
        <v>1</v>
      </c>
      <c r="Y1053" s="88">
        <v>1</v>
      </c>
      <c r="Z1053" s="88">
        <v>1</v>
      </c>
      <c r="AA1053" s="88">
        <v>1</v>
      </c>
      <c r="AB1053" s="88">
        <v>1</v>
      </c>
      <c r="AC1053" s="88">
        <v>1</v>
      </c>
      <c r="AD1053" s="88">
        <v>1</v>
      </c>
      <c r="AE1053" s="88">
        <v>1</v>
      </c>
      <c r="AF1053" s="88">
        <v>1</v>
      </c>
      <c r="AG1053" s="88">
        <v>1</v>
      </c>
      <c r="AH1053" s="88">
        <v>1</v>
      </c>
      <c r="AI1053" s="88">
        <v>1</v>
      </c>
      <c r="AJ1053" s="88">
        <v>1</v>
      </c>
      <c r="AK1053" s="88">
        <v>1</v>
      </c>
    </row>
    <row r="1054" spans="1:37" s="88" customFormat="1" x14ac:dyDescent="0.3">
      <c r="A1054" s="117" t="str">
        <f t="shared" si="20"/>
        <v>SDGbaseTRA_UrbIRT_v6_3MPSXhhd-0</v>
      </c>
      <c r="B1054" s="118" t="s">
        <v>220</v>
      </c>
      <c r="C1054" s="119" t="s">
        <v>295</v>
      </c>
      <c r="D1054" s="91" t="s">
        <v>81</v>
      </c>
      <c r="E1054" s="88" t="s">
        <v>84</v>
      </c>
      <c r="F1054" s="88">
        <v>6.9894215266289896E-4</v>
      </c>
      <c r="G1054" s="142">
        <v>-5.3057847337101299E-5</v>
      </c>
      <c r="H1054" s="88">
        <v>1.4599421526629E-3</v>
      </c>
      <c r="I1054" s="88">
        <v>2.1929421526628999E-3</v>
      </c>
      <c r="J1054" s="88">
        <v>2.0399421526629E-3</v>
      </c>
      <c r="K1054" s="88">
        <v>1.9299421526628999E-3</v>
      </c>
      <c r="L1054" s="88">
        <v>2.1659421526628998E-3</v>
      </c>
      <c r="M1054" s="88">
        <v>3.2289421526629E-3</v>
      </c>
      <c r="N1054" s="88">
        <v>4.4689421526628997E-3</v>
      </c>
      <c r="O1054" s="88">
        <v>3.8649421526628998E-3</v>
      </c>
      <c r="P1054" s="88">
        <v>4.3729421526629E-3</v>
      </c>
      <c r="Q1054" s="88">
        <v>4.8089421526628998E-3</v>
      </c>
      <c r="R1054" s="88">
        <v>5.0979421526629E-3</v>
      </c>
      <c r="S1054" s="88">
        <v>5.6819421526629003E-3</v>
      </c>
      <c r="T1054" s="88">
        <v>6.2349421526628999E-3</v>
      </c>
      <c r="U1054" s="88">
        <v>6.9499421526629003E-3</v>
      </c>
      <c r="V1054" s="88">
        <v>8.3699421526628997E-3</v>
      </c>
      <c r="W1054" s="88">
        <v>9.1649421526629003E-3</v>
      </c>
      <c r="X1054" s="88">
        <v>9.2299421526628993E-3</v>
      </c>
      <c r="Y1054" s="88">
        <v>9.2039421526628994E-3</v>
      </c>
      <c r="Z1054" s="88">
        <v>8.8829421526628993E-3</v>
      </c>
      <c r="AA1054" s="88">
        <v>8.6979421526628999E-3</v>
      </c>
      <c r="AB1054" s="88">
        <v>8.1809421526628998E-3</v>
      </c>
      <c r="AC1054" s="88">
        <v>7.7619421526628997E-3</v>
      </c>
      <c r="AD1054" s="88">
        <v>7.7059421526629E-3</v>
      </c>
      <c r="AE1054" s="88">
        <v>7.8459421526628995E-3</v>
      </c>
      <c r="AF1054" s="88">
        <v>8.1369421526629009E-3</v>
      </c>
      <c r="AG1054" s="88">
        <v>5.6219421526629001E-3</v>
      </c>
      <c r="AH1054" s="88">
        <v>1.1259421526628999E-3</v>
      </c>
      <c r="AI1054" s="88">
        <v>-4.3780578473371001E-3</v>
      </c>
      <c r="AJ1054" s="88">
        <v>-9.5490578473370995E-3</v>
      </c>
      <c r="AK1054" s="88">
        <v>-1.4308057847337101E-2</v>
      </c>
    </row>
    <row r="1055" spans="1:37" s="88" customFormat="1" x14ac:dyDescent="0.3">
      <c r="A1055" s="117" t="str">
        <f t="shared" si="20"/>
        <v>SDGbaseTRA_UrbIRT_v6_3MPSXhhd-1</v>
      </c>
      <c r="B1055" s="118" t="s">
        <v>220</v>
      </c>
      <c r="C1055" s="119" t="s">
        <v>295</v>
      </c>
      <c r="D1055" s="91" t="s">
        <v>81</v>
      </c>
      <c r="E1055" s="88" t="s">
        <v>85</v>
      </c>
      <c r="F1055" s="88">
        <v>8.0498864401150902E-4</v>
      </c>
      <c r="G1055" s="142">
        <v>5.2988644011509101E-5</v>
      </c>
      <c r="H1055" s="88">
        <v>1.5659886440115101E-3</v>
      </c>
      <c r="I1055" s="88">
        <v>2.29898864401151E-3</v>
      </c>
      <c r="J1055" s="88">
        <v>2.1459886440115101E-3</v>
      </c>
      <c r="K1055" s="88">
        <v>2.0359886440115102E-3</v>
      </c>
      <c r="L1055" s="88">
        <v>2.2719886440115099E-3</v>
      </c>
      <c r="M1055" s="88">
        <v>3.33498864401151E-3</v>
      </c>
      <c r="N1055" s="88">
        <v>4.5749886440115102E-3</v>
      </c>
      <c r="O1055" s="88">
        <v>3.9709886440115099E-3</v>
      </c>
      <c r="P1055" s="88">
        <v>4.4789886440115096E-3</v>
      </c>
      <c r="Q1055" s="88">
        <v>4.9149886440115103E-3</v>
      </c>
      <c r="R1055" s="88">
        <v>5.2039886440115096E-3</v>
      </c>
      <c r="S1055" s="88">
        <v>5.7879886440115099E-3</v>
      </c>
      <c r="T1055" s="88">
        <v>6.3409886440115096E-3</v>
      </c>
      <c r="U1055" s="88">
        <v>7.0559886440115099E-3</v>
      </c>
      <c r="V1055" s="88">
        <v>8.4759886440115093E-3</v>
      </c>
      <c r="W1055" s="88">
        <v>9.2709886440115099E-3</v>
      </c>
      <c r="X1055" s="88">
        <v>9.3359886440115107E-3</v>
      </c>
      <c r="Y1055" s="88">
        <v>9.3099886440115107E-3</v>
      </c>
      <c r="Z1055" s="88">
        <v>8.9889886440115106E-3</v>
      </c>
      <c r="AA1055" s="88">
        <v>8.8039886440115095E-3</v>
      </c>
      <c r="AB1055" s="88">
        <v>8.2869886440115094E-3</v>
      </c>
      <c r="AC1055" s="88">
        <v>7.8679886440115102E-3</v>
      </c>
      <c r="AD1055" s="88">
        <v>7.8119886440115097E-3</v>
      </c>
      <c r="AE1055" s="88">
        <v>7.9519886440115092E-3</v>
      </c>
      <c r="AF1055" s="88">
        <v>8.2429886440115105E-3</v>
      </c>
      <c r="AG1055" s="88">
        <v>5.7279886440115097E-3</v>
      </c>
      <c r="AH1055" s="88">
        <v>1.23198864401151E-3</v>
      </c>
      <c r="AI1055" s="88">
        <v>-4.2720113559884896E-3</v>
      </c>
      <c r="AJ1055" s="88">
        <v>-9.4430113559884898E-3</v>
      </c>
      <c r="AK1055" s="88">
        <v>-1.42020113559885E-2</v>
      </c>
    </row>
    <row r="1056" spans="1:37" s="88" customFormat="1" x14ac:dyDescent="0.3">
      <c r="A1056" s="117" t="str">
        <f t="shared" si="20"/>
        <v>SDGbaseTRA_UrbIRT_v6_3MPSXhhd-2</v>
      </c>
      <c r="B1056" s="118" t="s">
        <v>220</v>
      </c>
      <c r="C1056" s="119" t="s">
        <v>295</v>
      </c>
      <c r="D1056" s="91" t="s">
        <v>81</v>
      </c>
      <c r="E1056" s="88" t="s">
        <v>86</v>
      </c>
      <c r="F1056" s="88">
        <v>1.1656083306156001E-3</v>
      </c>
      <c r="G1056" s="88">
        <v>4.1360833061559901E-4</v>
      </c>
      <c r="H1056" s="88">
        <v>1.9266083306156E-3</v>
      </c>
      <c r="I1056" s="88">
        <v>2.6596083306155999E-3</v>
      </c>
      <c r="J1056" s="88">
        <v>2.5066083306156E-3</v>
      </c>
      <c r="K1056" s="88">
        <v>2.3966083306156002E-3</v>
      </c>
      <c r="L1056" s="88">
        <v>2.6326083306155998E-3</v>
      </c>
      <c r="M1056" s="88">
        <v>3.6956083306156E-3</v>
      </c>
      <c r="N1056" s="88">
        <v>4.9356083306156002E-3</v>
      </c>
      <c r="O1056" s="88">
        <v>4.3316083306155998E-3</v>
      </c>
      <c r="P1056" s="88">
        <v>4.8396083306155996E-3</v>
      </c>
      <c r="Q1056" s="88">
        <v>5.2756083306156002E-3</v>
      </c>
      <c r="R1056" s="88">
        <v>5.5646083306156004E-3</v>
      </c>
      <c r="S1056" s="88">
        <v>6.1486083306155999E-3</v>
      </c>
      <c r="T1056" s="88">
        <v>6.7016083306156004E-3</v>
      </c>
      <c r="U1056" s="88">
        <v>7.4166083306155999E-3</v>
      </c>
      <c r="V1056" s="88">
        <v>8.8366083306156001E-3</v>
      </c>
      <c r="W1056" s="88">
        <v>9.6316083306156007E-3</v>
      </c>
      <c r="X1056" s="88">
        <v>9.6966083306155998E-3</v>
      </c>
      <c r="Y1056" s="88">
        <v>9.6706083306155998E-3</v>
      </c>
      <c r="Z1056" s="88">
        <v>9.3496083306155997E-3</v>
      </c>
      <c r="AA1056" s="88">
        <v>9.1646083306156003E-3</v>
      </c>
      <c r="AB1056" s="88">
        <v>8.6476083306156002E-3</v>
      </c>
      <c r="AC1056" s="88">
        <v>8.2286083306155992E-3</v>
      </c>
      <c r="AD1056" s="88">
        <v>8.1726083306156005E-3</v>
      </c>
      <c r="AE1056" s="88">
        <v>8.3126083306156E-3</v>
      </c>
      <c r="AF1056" s="88">
        <v>8.6036083306155996E-3</v>
      </c>
      <c r="AG1056" s="88">
        <v>6.0886083306155997E-3</v>
      </c>
      <c r="AH1056" s="88">
        <v>1.5926083306155999E-3</v>
      </c>
      <c r="AI1056" s="88">
        <v>-3.9113916693843996E-3</v>
      </c>
      <c r="AJ1056" s="88">
        <v>-9.0823916693844008E-3</v>
      </c>
      <c r="AK1056" s="88">
        <v>-1.38413916693844E-2</v>
      </c>
    </row>
    <row r="1057" spans="1:37" s="88" customFormat="1" x14ac:dyDescent="0.3">
      <c r="A1057" s="117" t="str">
        <f t="shared" si="20"/>
        <v>SDGbaseTRA_UrbIRT_v6_3MPSXhhd-3</v>
      </c>
      <c r="B1057" s="118" t="s">
        <v>220</v>
      </c>
      <c r="C1057" s="119" t="s">
        <v>295</v>
      </c>
      <c r="D1057" s="91" t="s">
        <v>81</v>
      </c>
      <c r="E1057" s="88" t="s">
        <v>87</v>
      </c>
      <c r="F1057" s="88">
        <v>1.88977787526476E-3</v>
      </c>
      <c r="G1057" s="88">
        <v>1.1377778752647599E-3</v>
      </c>
      <c r="H1057" s="88">
        <v>2.65077787526476E-3</v>
      </c>
      <c r="I1057" s="88">
        <v>3.3837778752647601E-3</v>
      </c>
      <c r="J1057" s="88">
        <v>3.2307778752647602E-3</v>
      </c>
      <c r="K1057" s="88">
        <v>3.1207778752647599E-3</v>
      </c>
      <c r="L1057" s="88">
        <v>3.35677787526476E-3</v>
      </c>
      <c r="M1057" s="88">
        <v>4.4197778752647597E-3</v>
      </c>
      <c r="N1057" s="88">
        <v>5.6597778752647604E-3</v>
      </c>
      <c r="O1057" s="88">
        <v>5.05577787526476E-3</v>
      </c>
      <c r="P1057" s="88">
        <v>5.5637778752647598E-3</v>
      </c>
      <c r="Q1057" s="88">
        <v>5.9997778752647604E-3</v>
      </c>
      <c r="R1057" s="88">
        <v>6.2887778752647597E-3</v>
      </c>
      <c r="S1057" s="88">
        <v>6.87277787526476E-3</v>
      </c>
      <c r="T1057" s="88">
        <v>7.4257778752647597E-3</v>
      </c>
      <c r="U1057" s="88">
        <v>8.1407778752647601E-3</v>
      </c>
      <c r="V1057" s="88">
        <v>9.5607778752647594E-3</v>
      </c>
      <c r="W1057" s="88">
        <v>1.03557778752648E-2</v>
      </c>
      <c r="X1057" s="88">
        <v>1.0420777875264801E-2</v>
      </c>
      <c r="Y1057" s="88">
        <v>1.0394777875264801E-2</v>
      </c>
      <c r="Z1057" s="88">
        <v>1.0073777875264801E-2</v>
      </c>
      <c r="AA1057" s="88">
        <v>9.8887778752647596E-3</v>
      </c>
      <c r="AB1057" s="88">
        <v>9.3717778752647595E-3</v>
      </c>
      <c r="AC1057" s="88">
        <v>8.9527778752647603E-3</v>
      </c>
      <c r="AD1057" s="88">
        <v>8.8967778752647598E-3</v>
      </c>
      <c r="AE1057" s="88">
        <v>9.0367778752647593E-3</v>
      </c>
      <c r="AF1057" s="88">
        <v>9.3277778752647606E-3</v>
      </c>
      <c r="AG1057" s="88">
        <v>6.8127778752647599E-3</v>
      </c>
      <c r="AH1057" s="88">
        <v>2.3167778752647599E-3</v>
      </c>
      <c r="AI1057" s="88">
        <v>-3.1872221247352399E-3</v>
      </c>
      <c r="AJ1057" s="88">
        <v>-8.3582221247352397E-3</v>
      </c>
      <c r="AK1057" s="88">
        <v>-1.3117222124735199E-2</v>
      </c>
    </row>
    <row r="1058" spans="1:37" s="88" customFormat="1" x14ac:dyDescent="0.3">
      <c r="A1058" s="117" t="str">
        <f t="shared" si="20"/>
        <v>SDGbaseTRA_UrbIRT_v6_3MPSXhhd-4</v>
      </c>
      <c r="B1058" s="118" t="s">
        <v>220</v>
      </c>
      <c r="C1058" s="119" t="s">
        <v>295</v>
      </c>
      <c r="D1058" s="91" t="s">
        <v>81</v>
      </c>
      <c r="E1058" s="88" t="s">
        <v>88</v>
      </c>
      <c r="F1058" s="88">
        <v>2.53191070802098E-3</v>
      </c>
      <c r="G1058" s="88">
        <v>1.77991070802098E-3</v>
      </c>
      <c r="H1058" s="88">
        <v>3.29291070802098E-3</v>
      </c>
      <c r="I1058" s="88">
        <v>4.0259107080209801E-3</v>
      </c>
      <c r="J1058" s="88">
        <v>3.8729107080209802E-3</v>
      </c>
      <c r="K1058" s="88">
        <v>3.7629107080209799E-3</v>
      </c>
      <c r="L1058" s="88">
        <v>3.99891070802098E-3</v>
      </c>
      <c r="M1058" s="88">
        <v>5.0619107080209797E-3</v>
      </c>
      <c r="N1058" s="88">
        <v>6.3019107080209804E-3</v>
      </c>
      <c r="O1058" s="88">
        <v>5.69791070802098E-3</v>
      </c>
      <c r="P1058" s="88">
        <v>6.2059107080209798E-3</v>
      </c>
      <c r="Q1058" s="88">
        <v>6.6419107080209804E-3</v>
      </c>
      <c r="R1058" s="88">
        <v>6.9309107080209797E-3</v>
      </c>
      <c r="S1058" s="88">
        <v>7.51491070802098E-3</v>
      </c>
      <c r="T1058" s="88">
        <v>8.0679107080209797E-3</v>
      </c>
      <c r="U1058" s="88">
        <v>8.7829107080209801E-3</v>
      </c>
      <c r="V1058" s="88">
        <v>1.0202910708021E-2</v>
      </c>
      <c r="W1058" s="88">
        <v>1.0997910708021001E-2</v>
      </c>
      <c r="X1058" s="88">
        <v>1.1062910708021E-2</v>
      </c>
      <c r="Y1058" s="88">
        <v>1.1036910708021E-2</v>
      </c>
      <c r="Z1058" s="88">
        <v>1.0715910708021E-2</v>
      </c>
      <c r="AA1058" s="88">
        <v>1.0530910708021E-2</v>
      </c>
      <c r="AB1058" s="88">
        <v>1.0013910708021E-2</v>
      </c>
      <c r="AC1058" s="88">
        <v>9.5949107080209803E-3</v>
      </c>
      <c r="AD1058" s="88">
        <v>9.5389107080209798E-3</v>
      </c>
      <c r="AE1058" s="88">
        <v>9.6789107080209793E-3</v>
      </c>
      <c r="AF1058" s="88">
        <v>9.9699107080209806E-3</v>
      </c>
      <c r="AG1058" s="88">
        <v>7.4549107080209799E-3</v>
      </c>
      <c r="AH1058" s="88">
        <v>2.9589107080209799E-3</v>
      </c>
      <c r="AI1058" s="88">
        <v>-2.5450892919790199E-3</v>
      </c>
      <c r="AJ1058" s="88">
        <v>-7.7160892919790197E-3</v>
      </c>
      <c r="AK1058" s="88">
        <v>-1.2475089291979E-2</v>
      </c>
    </row>
    <row r="1059" spans="1:37" s="88" customFormat="1" x14ac:dyDescent="0.3">
      <c r="A1059" s="117" t="str">
        <f t="shared" si="20"/>
        <v>SDGbaseTRA_UrbIRT_v6_3MPSXhhd-5</v>
      </c>
      <c r="B1059" s="118" t="s">
        <v>220</v>
      </c>
      <c r="C1059" s="119" t="s">
        <v>295</v>
      </c>
      <c r="D1059" s="91" t="s">
        <v>81</v>
      </c>
      <c r="E1059" s="88" t="s">
        <v>89</v>
      </c>
      <c r="F1059" s="88">
        <v>2.8866718719526602E-3</v>
      </c>
      <c r="G1059" s="88">
        <v>2.1346718719526601E-3</v>
      </c>
      <c r="H1059" s="88">
        <v>3.6476718719526601E-3</v>
      </c>
      <c r="I1059" s="88">
        <v>4.3806718719526603E-3</v>
      </c>
      <c r="J1059" s="88">
        <v>4.2276718719526599E-3</v>
      </c>
      <c r="K1059" s="88">
        <v>4.1176718719526601E-3</v>
      </c>
      <c r="L1059" s="88">
        <v>4.3536718719526602E-3</v>
      </c>
      <c r="M1059" s="88">
        <v>5.4166718719526599E-3</v>
      </c>
      <c r="N1059" s="88">
        <v>6.6566718719526597E-3</v>
      </c>
      <c r="O1059" s="88">
        <v>6.0526718719526602E-3</v>
      </c>
      <c r="P1059" s="88">
        <v>6.5606718719526599E-3</v>
      </c>
      <c r="Q1059" s="88">
        <v>6.9966718719526597E-3</v>
      </c>
      <c r="R1059" s="88">
        <v>7.2856718719526599E-3</v>
      </c>
      <c r="S1059" s="88">
        <v>7.8696718719526593E-3</v>
      </c>
      <c r="T1059" s="88">
        <v>8.4226718719526607E-3</v>
      </c>
      <c r="U1059" s="88">
        <v>9.1376718719526594E-3</v>
      </c>
      <c r="V1059" s="88">
        <v>1.05576718719527E-2</v>
      </c>
      <c r="W1059" s="88">
        <v>1.1352671871952699E-2</v>
      </c>
      <c r="X1059" s="88">
        <v>1.14176718719527E-2</v>
      </c>
      <c r="Y1059" s="88">
        <v>1.13916718719527E-2</v>
      </c>
      <c r="Z1059" s="88">
        <v>1.10706718719527E-2</v>
      </c>
      <c r="AA1059" s="88">
        <v>1.0885671871952701E-2</v>
      </c>
      <c r="AB1059" s="88">
        <v>1.03686718719527E-2</v>
      </c>
      <c r="AC1059" s="88">
        <v>9.9496718719526596E-3</v>
      </c>
      <c r="AD1059" s="88">
        <v>9.8936718719526608E-3</v>
      </c>
      <c r="AE1059" s="88">
        <v>1.00336718719527E-2</v>
      </c>
      <c r="AF1059" s="88">
        <v>1.03246718719527E-2</v>
      </c>
      <c r="AG1059" s="88">
        <v>7.80967187195266E-3</v>
      </c>
      <c r="AH1059" s="88">
        <v>3.3136718719526601E-3</v>
      </c>
      <c r="AI1059" s="88">
        <v>-2.1903281280473402E-3</v>
      </c>
      <c r="AJ1059" s="88">
        <v>-7.3613281280473404E-3</v>
      </c>
      <c r="AK1059" s="88">
        <v>-1.21203281280473E-2</v>
      </c>
    </row>
    <row r="1060" spans="1:37" s="88" customFormat="1" x14ac:dyDescent="0.3">
      <c r="A1060" s="117" t="str">
        <f t="shared" si="20"/>
        <v>SDGbaseTRA_UrbIRT_v6_3MPSXhhd-6</v>
      </c>
      <c r="B1060" s="118" t="s">
        <v>220</v>
      </c>
      <c r="C1060" s="119" t="s">
        <v>295</v>
      </c>
      <c r="D1060" s="91" t="s">
        <v>81</v>
      </c>
      <c r="E1060" s="88" t="s">
        <v>90</v>
      </c>
      <c r="F1060" s="88">
        <v>3.3037895410356799E-3</v>
      </c>
      <c r="G1060" s="88">
        <v>2.5517895410356799E-3</v>
      </c>
      <c r="H1060" s="88">
        <v>4.0647895410356799E-3</v>
      </c>
      <c r="I1060" s="88">
        <v>4.79778954103568E-3</v>
      </c>
      <c r="J1060" s="88">
        <v>4.6447895410356797E-3</v>
      </c>
      <c r="K1060" s="88">
        <v>4.5347895410356798E-3</v>
      </c>
      <c r="L1060" s="88">
        <v>4.7707895410356799E-3</v>
      </c>
      <c r="M1060" s="88">
        <v>5.8337895410356796E-3</v>
      </c>
      <c r="N1060" s="88">
        <v>7.0737895410356803E-3</v>
      </c>
      <c r="O1060" s="88">
        <v>6.4697895410356799E-3</v>
      </c>
      <c r="P1060" s="88">
        <v>6.9777895410356797E-3</v>
      </c>
      <c r="Q1060" s="88">
        <v>7.4137895410356803E-3</v>
      </c>
      <c r="R1060" s="88">
        <v>7.7027895410356796E-3</v>
      </c>
      <c r="S1060" s="88">
        <v>8.2867895410356808E-3</v>
      </c>
      <c r="T1060" s="88">
        <v>8.8397895410356805E-3</v>
      </c>
      <c r="U1060" s="88">
        <v>9.5547895410356808E-3</v>
      </c>
      <c r="V1060" s="88">
        <v>1.0974789541035699E-2</v>
      </c>
      <c r="W1060" s="88">
        <v>1.17697895410357E-2</v>
      </c>
      <c r="X1060" s="88">
        <v>1.1834789541035701E-2</v>
      </c>
      <c r="Y1060" s="88">
        <v>1.1808789541035701E-2</v>
      </c>
      <c r="Z1060" s="88">
        <v>1.1487789541035701E-2</v>
      </c>
      <c r="AA1060" s="88">
        <v>1.1302789541035699E-2</v>
      </c>
      <c r="AB1060" s="88">
        <v>1.0785789541035699E-2</v>
      </c>
      <c r="AC1060" s="88">
        <v>1.03667895410357E-2</v>
      </c>
      <c r="AD1060" s="88">
        <v>1.03107895410357E-2</v>
      </c>
      <c r="AE1060" s="88">
        <v>1.0450789541035699E-2</v>
      </c>
      <c r="AF1060" s="88">
        <v>1.07417895410357E-2</v>
      </c>
      <c r="AG1060" s="88">
        <v>8.2267895410356798E-3</v>
      </c>
      <c r="AH1060" s="88">
        <v>3.7307895410356802E-3</v>
      </c>
      <c r="AI1060" s="88">
        <v>-1.77321045896432E-3</v>
      </c>
      <c r="AJ1060" s="88">
        <v>-6.9442104589643198E-3</v>
      </c>
      <c r="AK1060" s="88">
        <v>-1.1703210458964299E-2</v>
      </c>
    </row>
    <row r="1061" spans="1:37" s="88" customFormat="1" x14ac:dyDescent="0.3">
      <c r="A1061" s="117" t="str">
        <f t="shared" si="20"/>
        <v>SDGbaseTRA_UrbIRT_v6_3MPSXhhd-7</v>
      </c>
      <c r="B1061" s="118" t="s">
        <v>220</v>
      </c>
      <c r="C1061" s="119" t="s">
        <v>295</v>
      </c>
      <c r="D1061" s="91" t="s">
        <v>81</v>
      </c>
      <c r="E1061" s="88" t="s">
        <v>91</v>
      </c>
      <c r="F1061" s="88">
        <v>4.3306609416268096E-3</v>
      </c>
      <c r="G1061" s="88">
        <v>3.5786609416268099E-3</v>
      </c>
      <c r="H1061" s="88">
        <v>5.09166094162681E-3</v>
      </c>
      <c r="I1061" s="88">
        <v>5.8246609416268101E-3</v>
      </c>
      <c r="J1061" s="88">
        <v>5.6716609416268098E-3</v>
      </c>
      <c r="K1061" s="88">
        <v>5.5616609416268099E-3</v>
      </c>
      <c r="L1061" s="88">
        <v>5.79766094162681E-3</v>
      </c>
      <c r="M1061" s="88">
        <v>6.8606609416268097E-3</v>
      </c>
      <c r="N1061" s="88">
        <v>8.1006609416268104E-3</v>
      </c>
      <c r="O1061" s="88">
        <v>7.49666094162681E-3</v>
      </c>
      <c r="P1061" s="88">
        <v>8.0046609416268098E-3</v>
      </c>
      <c r="Q1061" s="88">
        <v>8.4406609416268104E-3</v>
      </c>
      <c r="R1061" s="88">
        <v>8.7296609416268097E-3</v>
      </c>
      <c r="S1061" s="88">
        <v>9.3136609416268092E-3</v>
      </c>
      <c r="T1061" s="88">
        <v>9.8666609416268106E-3</v>
      </c>
      <c r="U1061" s="88">
        <v>1.0581660941626801E-2</v>
      </c>
      <c r="V1061" s="88">
        <v>1.20016609416268E-2</v>
      </c>
      <c r="W1061" s="88">
        <v>1.27966609416268E-2</v>
      </c>
      <c r="X1061" s="88">
        <v>1.28616609416268E-2</v>
      </c>
      <c r="Y1061" s="88">
        <v>1.28356609416268E-2</v>
      </c>
      <c r="Z1061" s="88">
        <v>1.2514660941626799E-2</v>
      </c>
      <c r="AA1061" s="88">
        <v>1.23296609416268E-2</v>
      </c>
      <c r="AB1061" s="88">
        <v>1.18126609416268E-2</v>
      </c>
      <c r="AC1061" s="88">
        <v>1.1393660941626801E-2</v>
      </c>
      <c r="AD1061" s="88">
        <v>1.13376609416268E-2</v>
      </c>
      <c r="AE1061" s="88">
        <v>1.14776609416268E-2</v>
      </c>
      <c r="AF1061" s="88">
        <v>1.1768660941626799E-2</v>
      </c>
      <c r="AG1061" s="88">
        <v>9.2536609416268099E-3</v>
      </c>
      <c r="AH1061" s="88">
        <v>4.7576609416268099E-3</v>
      </c>
      <c r="AI1061" s="88">
        <v>-7.4633905837318698E-4</v>
      </c>
      <c r="AJ1061" s="88">
        <v>-5.9173390583731897E-3</v>
      </c>
      <c r="AK1061" s="88">
        <v>-1.06763390583732E-2</v>
      </c>
    </row>
    <row r="1062" spans="1:37" s="88" customFormat="1" x14ac:dyDescent="0.3">
      <c r="A1062" s="117" t="str">
        <f t="shared" si="20"/>
        <v>SDGbaseTRA_UrbIRT_v6_3MPSXhhd-8</v>
      </c>
      <c r="B1062" s="118" t="s">
        <v>220</v>
      </c>
      <c r="C1062" s="119" t="s">
        <v>295</v>
      </c>
      <c r="D1062" s="91" t="s">
        <v>81</v>
      </c>
      <c r="E1062" s="88" t="s">
        <v>92</v>
      </c>
      <c r="F1062" s="88">
        <v>5.9559431619537204E-3</v>
      </c>
      <c r="G1062" s="88">
        <v>5.2039431619537203E-3</v>
      </c>
      <c r="H1062" s="88">
        <v>6.7169431619537199E-3</v>
      </c>
      <c r="I1062" s="88">
        <v>7.4499431619537201E-3</v>
      </c>
      <c r="J1062" s="88">
        <v>7.2969431619537197E-3</v>
      </c>
      <c r="K1062" s="88">
        <v>7.1869431619537199E-3</v>
      </c>
      <c r="L1062" s="88">
        <v>7.42294316195372E-3</v>
      </c>
      <c r="M1062" s="88">
        <v>8.4859431619537205E-3</v>
      </c>
      <c r="N1062" s="88">
        <v>9.7259431619537203E-3</v>
      </c>
      <c r="O1062" s="88">
        <v>9.1219431619537199E-3</v>
      </c>
      <c r="P1062" s="88">
        <v>9.6299431619537197E-3</v>
      </c>
      <c r="Q1062" s="88">
        <v>1.00659431619537E-2</v>
      </c>
      <c r="R1062" s="88">
        <v>1.0354943161953701E-2</v>
      </c>
      <c r="S1062" s="88">
        <v>1.09389431619537E-2</v>
      </c>
      <c r="T1062" s="88">
        <v>1.14919431619537E-2</v>
      </c>
      <c r="U1062" s="88">
        <v>1.22069431619537E-2</v>
      </c>
      <c r="V1062" s="88">
        <v>1.3626943161953699E-2</v>
      </c>
      <c r="W1062" s="88">
        <v>1.44219431619537E-2</v>
      </c>
      <c r="X1062" s="88">
        <v>1.4486943161953701E-2</v>
      </c>
      <c r="Y1062" s="88">
        <v>1.4460943161953701E-2</v>
      </c>
      <c r="Z1062" s="88">
        <v>1.4139943161953701E-2</v>
      </c>
      <c r="AA1062" s="88">
        <v>1.39549431619537E-2</v>
      </c>
      <c r="AB1062" s="88">
        <v>1.34379431619537E-2</v>
      </c>
      <c r="AC1062" s="88">
        <v>1.30189431619537E-2</v>
      </c>
      <c r="AD1062" s="88">
        <v>1.29629431619537E-2</v>
      </c>
      <c r="AE1062" s="88">
        <v>1.3102943161953699E-2</v>
      </c>
      <c r="AF1062" s="88">
        <v>1.3393943161953701E-2</v>
      </c>
      <c r="AG1062" s="88">
        <v>1.0878943161953701E-2</v>
      </c>
      <c r="AH1062" s="88">
        <v>6.3829431619537198E-3</v>
      </c>
      <c r="AI1062" s="88">
        <v>8.7894316195372395E-4</v>
      </c>
      <c r="AJ1062" s="88">
        <v>-4.2920568380462798E-3</v>
      </c>
      <c r="AK1062" s="88">
        <v>-9.05105683804628E-3</v>
      </c>
    </row>
    <row r="1063" spans="1:37" s="88" customFormat="1" x14ac:dyDescent="0.3">
      <c r="A1063" s="117" t="str">
        <f t="shared" si="20"/>
        <v>SDGbaseTRA_UrbIRT_v6_3MPSXhhd-9</v>
      </c>
      <c r="B1063" s="118" t="s">
        <v>220</v>
      </c>
      <c r="C1063" s="119" t="s">
        <v>295</v>
      </c>
      <c r="D1063" s="91" t="s">
        <v>81</v>
      </c>
      <c r="E1063" s="88" t="s">
        <v>93</v>
      </c>
      <c r="F1063" s="88">
        <v>4.3467195644003899E-2</v>
      </c>
      <c r="G1063" s="88">
        <v>4.2715195644003903E-2</v>
      </c>
      <c r="H1063" s="88">
        <v>4.4228195644003897E-2</v>
      </c>
      <c r="I1063" s="88">
        <v>4.4961195644003901E-2</v>
      </c>
      <c r="J1063" s="88">
        <v>4.4808195644003901E-2</v>
      </c>
      <c r="K1063" s="88">
        <v>4.4698195644003902E-2</v>
      </c>
      <c r="L1063" s="88">
        <v>4.4934195644003902E-2</v>
      </c>
      <c r="M1063" s="88">
        <v>4.5997195644003903E-2</v>
      </c>
      <c r="N1063" s="88">
        <v>4.7237195644003901E-2</v>
      </c>
      <c r="O1063" s="88">
        <v>4.6633195644003901E-2</v>
      </c>
      <c r="P1063" s="88">
        <v>4.7141195644003903E-2</v>
      </c>
      <c r="Q1063" s="88">
        <v>4.7577195644003901E-2</v>
      </c>
      <c r="R1063" s="88">
        <v>4.7866195644003899E-2</v>
      </c>
      <c r="S1063" s="88">
        <v>4.84501956440039E-2</v>
      </c>
      <c r="T1063" s="88">
        <v>4.9003195644003898E-2</v>
      </c>
      <c r="U1063" s="88">
        <v>4.9718195644003899E-2</v>
      </c>
      <c r="V1063" s="88">
        <v>5.1138195644003903E-2</v>
      </c>
      <c r="W1063" s="88">
        <v>5.19331956440039E-2</v>
      </c>
      <c r="X1063" s="88">
        <v>5.1998195644003903E-2</v>
      </c>
      <c r="Y1063" s="88">
        <v>5.1972195644003898E-2</v>
      </c>
      <c r="Z1063" s="88">
        <v>5.1651195644003903E-2</v>
      </c>
      <c r="AA1063" s="88">
        <v>5.1466195644003898E-2</v>
      </c>
      <c r="AB1063" s="88">
        <v>5.0949195644003901E-2</v>
      </c>
      <c r="AC1063" s="88">
        <v>5.0530195644003899E-2</v>
      </c>
      <c r="AD1063" s="88">
        <v>5.0474195644003898E-2</v>
      </c>
      <c r="AE1063" s="88">
        <v>5.06141956440039E-2</v>
      </c>
      <c r="AF1063" s="88">
        <v>5.0905195644003899E-2</v>
      </c>
      <c r="AG1063" s="88">
        <v>4.8390195644003903E-2</v>
      </c>
      <c r="AH1063" s="88">
        <v>4.3894195644003903E-2</v>
      </c>
      <c r="AI1063" s="88">
        <v>3.8390195644003901E-2</v>
      </c>
      <c r="AJ1063" s="88">
        <v>3.3219195644003899E-2</v>
      </c>
      <c r="AK1063" s="88">
        <v>2.8460195644003899E-2</v>
      </c>
    </row>
    <row r="1064" spans="1:37" s="88" customFormat="1" x14ac:dyDescent="0.3">
      <c r="A1064" s="117" t="str">
        <f t="shared" si="20"/>
        <v>SDGbaseTRA_UrbIRT_v6_3C_SavingsINSent-n</v>
      </c>
      <c r="B1064" s="118" t="s">
        <v>220</v>
      </c>
      <c r="C1064" s="119" t="s">
        <v>295</v>
      </c>
      <c r="D1064" s="91" t="s">
        <v>96</v>
      </c>
      <c r="E1064" s="88" t="s">
        <v>82</v>
      </c>
      <c r="F1064" s="88">
        <v>634.29095094814102</v>
      </c>
      <c r="G1064" s="88">
        <v>578.83987738470898</v>
      </c>
      <c r="H1064" s="88">
        <v>604.27244205079296</v>
      </c>
      <c r="I1064" s="88">
        <v>599.55924586584501</v>
      </c>
      <c r="J1064" s="88">
        <v>613.46475013558097</v>
      </c>
      <c r="K1064" s="88">
        <v>628.50756989635897</v>
      </c>
      <c r="L1064" s="88">
        <v>644.49428711625399</v>
      </c>
      <c r="M1064" s="88">
        <v>660.96556089512796</v>
      </c>
      <c r="N1064" s="88">
        <v>680.20070597882898</v>
      </c>
      <c r="O1064" s="88">
        <v>704.06394749219896</v>
      </c>
      <c r="P1064" s="88">
        <v>727.71516521662204</v>
      </c>
      <c r="Q1064" s="88">
        <v>750.95957163691003</v>
      </c>
      <c r="R1064" s="88">
        <v>796.15823670042801</v>
      </c>
      <c r="S1064" s="88">
        <v>823.55421745825595</v>
      </c>
      <c r="T1064" s="88">
        <v>852.40126534113904</v>
      </c>
      <c r="U1064" s="88">
        <v>885.41514328005496</v>
      </c>
      <c r="V1064" s="88">
        <v>916.90503573202295</v>
      </c>
      <c r="W1064" s="88">
        <v>949.21243061069094</v>
      </c>
      <c r="X1064" s="88">
        <v>982.73282044567998</v>
      </c>
      <c r="Y1064" s="88">
        <v>1016.30361879558</v>
      </c>
      <c r="Z1064" s="88">
        <v>1053.8298299477501</v>
      </c>
      <c r="AA1064" s="88">
        <v>1089.3540372407001</v>
      </c>
      <c r="AB1064" s="88">
        <v>1133.6498770394301</v>
      </c>
      <c r="AC1064" s="88">
        <v>1167.94013361558</v>
      </c>
      <c r="AD1064" s="88">
        <v>1197.48429855328</v>
      </c>
      <c r="AE1064" s="88">
        <v>1227.00965173489</v>
      </c>
      <c r="AF1064" s="88">
        <v>1259.5069709203599</v>
      </c>
      <c r="AG1064" s="88">
        <v>1289.9286852959001</v>
      </c>
      <c r="AH1064" s="88">
        <v>1296.36678749509</v>
      </c>
      <c r="AI1064" s="88">
        <v>1295.4748554154201</v>
      </c>
      <c r="AJ1064" s="88">
        <v>1288.9670419819299</v>
      </c>
      <c r="AK1064" s="88">
        <v>1277.77180444439</v>
      </c>
    </row>
    <row r="1065" spans="1:37" s="88" customFormat="1" x14ac:dyDescent="0.3">
      <c r="A1065" s="117" t="str">
        <f t="shared" si="20"/>
        <v>SDGbaseTRA_UrbIRT_v6_3C_SavingsINSent-e</v>
      </c>
      <c r="B1065" s="118" t="s">
        <v>220</v>
      </c>
      <c r="C1065" s="119" t="s">
        <v>295</v>
      </c>
      <c r="D1065" s="91" t="s">
        <v>96</v>
      </c>
      <c r="E1065" s="88" t="s">
        <v>83</v>
      </c>
      <c r="F1065" s="88">
        <v>60.099989425202502</v>
      </c>
      <c r="G1065" s="88">
        <v>65.9524521897509</v>
      </c>
      <c r="H1065" s="88">
        <v>54.614357237883503</v>
      </c>
      <c r="I1065" s="88">
        <v>55.527154650882402</v>
      </c>
      <c r="J1065" s="88">
        <v>58.6119093029548</v>
      </c>
      <c r="K1065" s="88">
        <v>62.349799957241203</v>
      </c>
      <c r="L1065" s="88">
        <v>66.124506890573898</v>
      </c>
      <c r="M1065" s="88">
        <v>66.165240361210607</v>
      </c>
      <c r="N1065" s="88">
        <v>64.797141539345503</v>
      </c>
      <c r="O1065" s="88">
        <v>64.187171609021206</v>
      </c>
      <c r="P1065" s="88">
        <v>66.523735531248605</v>
      </c>
      <c r="Q1065" s="88">
        <v>70.785445234559404</v>
      </c>
      <c r="R1065" s="88">
        <v>78.195739426792798</v>
      </c>
      <c r="S1065" s="88">
        <v>82.910087039042395</v>
      </c>
      <c r="T1065" s="88">
        <v>88.078904148369205</v>
      </c>
      <c r="U1065" s="88">
        <v>93.098598451064802</v>
      </c>
      <c r="V1065" s="88">
        <v>93.879426525324007</v>
      </c>
      <c r="W1065" s="88">
        <v>98.151476670828103</v>
      </c>
      <c r="X1065" s="88">
        <v>106.53822560091101</v>
      </c>
      <c r="Y1065" s="88">
        <v>115.247899985328</v>
      </c>
      <c r="Z1065" s="88">
        <v>124.312857118134</v>
      </c>
      <c r="AA1065" s="88">
        <v>132.810596136805</v>
      </c>
      <c r="AB1065" s="88">
        <v>141.31759073893301</v>
      </c>
      <c r="AC1065" s="88">
        <v>152.16556283524099</v>
      </c>
      <c r="AD1065" s="88">
        <v>163.229393415083</v>
      </c>
      <c r="AE1065" s="88">
        <v>173.793602230663</v>
      </c>
      <c r="AF1065" s="88">
        <v>180.24115877690701</v>
      </c>
      <c r="AG1065" s="88">
        <v>216.36973842157099</v>
      </c>
      <c r="AH1065" s="88">
        <v>249.36789910247799</v>
      </c>
      <c r="AI1065" s="88">
        <v>289.518390140284</v>
      </c>
      <c r="AJ1065" s="88">
        <v>329.814539675817</v>
      </c>
      <c r="AK1065" s="88">
        <v>366.86542502155902</v>
      </c>
    </row>
    <row r="1066" spans="1:37" s="88" customFormat="1" x14ac:dyDescent="0.3">
      <c r="A1066" s="117" t="str">
        <f t="shared" si="20"/>
        <v>SDGbaseTRA_UrbIRT_v6_3C_SavingsINShhd-0</v>
      </c>
      <c r="B1066" s="118" t="s">
        <v>220</v>
      </c>
      <c r="C1066" s="119" t="s">
        <v>295</v>
      </c>
      <c r="D1066" s="91" t="s">
        <v>96</v>
      </c>
      <c r="E1066" s="88" t="s">
        <v>84</v>
      </c>
      <c r="F1066" s="88">
        <v>5.6457937045340599E-2</v>
      </c>
      <c r="G1066" s="88">
        <v>-4.2527203968203498E-3</v>
      </c>
      <c r="H1066" s="88">
        <v>0.114617426235417</v>
      </c>
      <c r="I1066" s="88">
        <v>0.17797921235007499</v>
      </c>
      <c r="J1066" s="88">
        <v>0.16958166737050101</v>
      </c>
      <c r="K1066" s="88">
        <v>0.164235746974154</v>
      </c>
      <c r="L1066" s="88">
        <v>0.18930211210725301</v>
      </c>
      <c r="M1066" s="88">
        <v>0.29035418448121803</v>
      </c>
      <c r="N1066" s="88">
        <v>0.41371352511154802</v>
      </c>
      <c r="O1066" s="88">
        <v>0.36938580645521302</v>
      </c>
      <c r="P1066" s="88">
        <v>0.43228384095891997</v>
      </c>
      <c r="Q1066" s="88">
        <v>0.49156897459562798</v>
      </c>
      <c r="R1066" s="88">
        <v>0.53844930372783795</v>
      </c>
      <c r="S1066" s="88">
        <v>0.62176259742382101</v>
      </c>
      <c r="T1066" s="88">
        <v>0.70662248328813004</v>
      </c>
      <c r="U1066" s="88">
        <v>0.81710861565019199</v>
      </c>
      <c r="V1066" s="88">
        <v>1.02240108287989</v>
      </c>
      <c r="W1066" s="88">
        <v>1.16120160845594</v>
      </c>
      <c r="X1066" s="88">
        <v>1.2124739294346101</v>
      </c>
      <c r="Y1066" s="88">
        <v>1.2524743305852499</v>
      </c>
      <c r="Z1066" s="88">
        <v>1.24949253459182</v>
      </c>
      <c r="AA1066" s="88">
        <v>1.2647648331508701</v>
      </c>
      <c r="AB1066" s="88">
        <v>1.23046328184707</v>
      </c>
      <c r="AC1066" s="88">
        <v>1.20833594823257</v>
      </c>
      <c r="AD1066" s="88">
        <v>1.2394831059946301</v>
      </c>
      <c r="AE1066" s="88">
        <v>1.3037076404686301</v>
      </c>
      <c r="AF1066" s="88">
        <v>1.3958397853666999</v>
      </c>
      <c r="AG1066" s="88">
        <v>0.99493635332693997</v>
      </c>
      <c r="AH1066" s="88">
        <v>0.203408932370406</v>
      </c>
      <c r="AI1066" s="88">
        <v>-0.79462564992074003</v>
      </c>
      <c r="AJ1066" s="88">
        <v>-1.7382995948070501</v>
      </c>
      <c r="AK1066" s="88">
        <v>-2.6106790088751102</v>
      </c>
    </row>
    <row r="1067" spans="1:37" s="88" customFormat="1" x14ac:dyDescent="0.3">
      <c r="A1067" s="117" t="str">
        <f t="shared" si="20"/>
        <v>SDGbaseTRA_UrbIRT_v6_3C_SavingsINShhd-1</v>
      </c>
      <c r="B1067" s="118" t="s">
        <v>220</v>
      </c>
      <c r="C1067" s="119" t="s">
        <v>295</v>
      </c>
      <c r="D1067" s="91" t="s">
        <v>96</v>
      </c>
      <c r="E1067" s="88" t="s">
        <v>85</v>
      </c>
      <c r="F1067" s="88">
        <v>8.9183024556091894E-2</v>
      </c>
      <c r="G1067" s="88">
        <v>5.80367768639449E-3</v>
      </c>
      <c r="H1067" s="88">
        <v>0.16873046971675301</v>
      </c>
      <c r="I1067" s="88">
        <v>0.25584291811609799</v>
      </c>
      <c r="J1067" s="88">
        <v>0.244537113521856</v>
      </c>
      <c r="K1067" s="88">
        <v>0.23750522316053399</v>
      </c>
      <c r="L1067" s="88">
        <v>0.27220485947450301</v>
      </c>
      <c r="M1067" s="88">
        <v>0.41108093230307702</v>
      </c>
      <c r="N1067" s="88">
        <v>0.580604607615544</v>
      </c>
      <c r="O1067" s="88">
        <v>0.52029021118076701</v>
      </c>
      <c r="P1067" s="88">
        <v>0.60699728241793005</v>
      </c>
      <c r="Q1067" s="88">
        <v>0.68868703876315795</v>
      </c>
      <c r="R1067" s="88">
        <v>0.75373535940057801</v>
      </c>
      <c r="S1067" s="88">
        <v>0.86834679910409796</v>
      </c>
      <c r="T1067" s="88">
        <v>0.98507107085924595</v>
      </c>
      <c r="U1067" s="88">
        <v>1.13708067203664</v>
      </c>
      <c r="V1067" s="88">
        <v>1.4187463356491199</v>
      </c>
      <c r="W1067" s="88">
        <v>1.6092411475473101</v>
      </c>
      <c r="X1067" s="88">
        <v>1.67963854515385</v>
      </c>
      <c r="Y1067" s="88">
        <v>1.7343600588483901</v>
      </c>
      <c r="Z1067" s="88">
        <v>1.73053274034357</v>
      </c>
      <c r="AA1067" s="88">
        <v>1.7514906076372001</v>
      </c>
      <c r="AB1067" s="88">
        <v>1.7049870055521601</v>
      </c>
      <c r="AC1067" s="88">
        <v>1.6746607095468899</v>
      </c>
      <c r="AD1067" s="88">
        <v>1.7173498198532899</v>
      </c>
      <c r="AE1067" s="88">
        <v>1.80528860259151</v>
      </c>
      <c r="AF1067" s="88">
        <v>1.9313187755538199</v>
      </c>
      <c r="AG1067" s="88">
        <v>1.3838075040879301</v>
      </c>
      <c r="AH1067" s="88">
        <v>0.30331383908701898</v>
      </c>
      <c r="AI1067" s="88">
        <v>-1.0559068564687899</v>
      </c>
      <c r="AJ1067" s="88">
        <v>-2.3396252026917299</v>
      </c>
      <c r="AK1067" s="88">
        <v>-3.5248051362928798</v>
      </c>
    </row>
    <row r="1068" spans="1:37" s="88" customFormat="1" x14ac:dyDescent="0.3">
      <c r="A1068" s="117" t="str">
        <f t="shared" si="20"/>
        <v>SDGbaseTRA_UrbIRT_v6_3C_SavingsINShhd-2</v>
      </c>
      <c r="B1068" s="118" t="s">
        <v>220</v>
      </c>
      <c r="C1068" s="119" t="s">
        <v>295</v>
      </c>
      <c r="D1068" s="91" t="s">
        <v>96</v>
      </c>
      <c r="E1068" s="88" t="s">
        <v>86</v>
      </c>
      <c r="F1068" s="88">
        <v>0.15069388134329501</v>
      </c>
      <c r="G1068" s="88">
        <v>5.2637572760292503E-2</v>
      </c>
      <c r="H1068" s="88">
        <v>0.242112349292953</v>
      </c>
      <c r="I1068" s="88">
        <v>0.344635503644038</v>
      </c>
      <c r="J1068" s="88">
        <v>0.33249058818692301</v>
      </c>
      <c r="K1068" s="88">
        <v>0.32544355162635602</v>
      </c>
      <c r="L1068" s="88">
        <v>0.36715199100200702</v>
      </c>
      <c r="M1068" s="88">
        <v>0.53024253280358702</v>
      </c>
      <c r="N1068" s="88">
        <v>0.72912812765255897</v>
      </c>
      <c r="O1068" s="88">
        <v>0.66050086429704402</v>
      </c>
      <c r="P1068" s="88">
        <v>0.76325413524907904</v>
      </c>
      <c r="Q1068" s="88">
        <v>0.86013132881274401</v>
      </c>
      <c r="R1068" s="88">
        <v>0.93854305287717399</v>
      </c>
      <c r="S1068" s="88">
        <v>1.0741056496158099</v>
      </c>
      <c r="T1068" s="88">
        <v>1.2121948414753301</v>
      </c>
      <c r="U1068" s="88">
        <v>1.39174195315246</v>
      </c>
      <c r="V1068" s="88">
        <v>1.72219940380267</v>
      </c>
      <c r="W1068" s="88">
        <v>1.9464511385222201</v>
      </c>
      <c r="X1068" s="88">
        <v>2.03065848604149</v>
      </c>
      <c r="Y1068" s="88">
        <v>2.0964015426156202</v>
      </c>
      <c r="Z1068" s="88">
        <v>2.0943225541007</v>
      </c>
      <c r="AA1068" s="88">
        <v>2.12092963473938</v>
      </c>
      <c r="AB1068" s="88">
        <v>2.0693190084840798</v>
      </c>
      <c r="AC1068" s="88">
        <v>2.0360993334083899</v>
      </c>
      <c r="AD1068" s="88">
        <v>2.0878993834820001</v>
      </c>
      <c r="AE1068" s="88">
        <v>2.1923901586732799</v>
      </c>
      <c r="AF1068" s="88">
        <v>2.3412835385639799</v>
      </c>
      <c r="AG1068" s="88">
        <v>1.70757839680444</v>
      </c>
      <c r="AH1068" s="88">
        <v>0.45444166072959702</v>
      </c>
      <c r="AI1068" s="88">
        <v>-1.1195452812949001</v>
      </c>
      <c r="AJ1068" s="88">
        <v>-2.6039251038384501</v>
      </c>
      <c r="AK1068" s="88">
        <v>-3.9719445963864102</v>
      </c>
    </row>
    <row r="1069" spans="1:37" s="88" customFormat="1" x14ac:dyDescent="0.3">
      <c r="A1069" s="117" t="str">
        <f t="shared" si="20"/>
        <v>SDGbaseTRA_UrbIRT_v6_3C_SavingsINShhd-3</v>
      </c>
      <c r="B1069" s="118" t="s">
        <v>220</v>
      </c>
      <c r="C1069" s="119" t="s">
        <v>295</v>
      </c>
      <c r="D1069" s="91" t="s">
        <v>96</v>
      </c>
      <c r="E1069" s="88" t="s">
        <v>87</v>
      </c>
      <c r="F1069" s="88">
        <v>0.29970925487373701</v>
      </c>
      <c r="G1069" s="88">
        <v>0.17685072840194899</v>
      </c>
      <c r="H1069" s="88">
        <v>0.40938350551243602</v>
      </c>
      <c r="I1069" s="88">
        <v>0.53812953404893804</v>
      </c>
      <c r="J1069" s="88">
        <v>0.52566990411796199</v>
      </c>
      <c r="K1069" s="88">
        <v>0.51983328805761098</v>
      </c>
      <c r="L1069" s="88">
        <v>0.57425913913919202</v>
      </c>
      <c r="M1069" s="88">
        <v>0.77782451767212502</v>
      </c>
      <c r="N1069" s="88">
        <v>1.0256163178073101</v>
      </c>
      <c r="O1069" s="88">
        <v>0.94572953329227205</v>
      </c>
      <c r="P1069" s="88">
        <v>1.07639536019971</v>
      </c>
      <c r="Q1069" s="88">
        <v>1.1997257384169899</v>
      </c>
      <c r="R1069" s="88">
        <v>1.3015310506258699</v>
      </c>
      <c r="S1069" s="88">
        <v>1.4727159018412701</v>
      </c>
      <c r="T1069" s="88">
        <v>1.6470889390053201</v>
      </c>
      <c r="U1069" s="88">
        <v>1.8730835539447801</v>
      </c>
      <c r="V1069" s="88">
        <v>2.28370165482771</v>
      </c>
      <c r="W1069" s="88">
        <v>2.5639980740044699</v>
      </c>
      <c r="X1069" s="88">
        <v>2.6723520059321402</v>
      </c>
      <c r="Y1069" s="88">
        <v>2.75751173880322</v>
      </c>
      <c r="Z1069" s="88">
        <v>2.7601884080580801</v>
      </c>
      <c r="AA1069" s="88">
        <v>2.79763325976919</v>
      </c>
      <c r="AB1069" s="88">
        <v>2.7407404770860899</v>
      </c>
      <c r="AC1069" s="88">
        <v>2.7054141962812199</v>
      </c>
      <c r="AD1069" s="88">
        <v>2.7743363541944901</v>
      </c>
      <c r="AE1069" s="88">
        <v>2.90785316448255</v>
      </c>
      <c r="AF1069" s="88">
        <v>3.0954106211302701</v>
      </c>
      <c r="AG1069" s="88">
        <v>2.3282123884966199</v>
      </c>
      <c r="AH1069" s="88">
        <v>0.80347033589120798</v>
      </c>
      <c r="AI1069" s="88">
        <v>-1.10750429659181</v>
      </c>
      <c r="AJ1069" s="88">
        <v>-2.9067641512932401</v>
      </c>
      <c r="AK1069" s="88">
        <v>-4.5619860567527102</v>
      </c>
    </row>
    <row r="1070" spans="1:37" s="88" customFormat="1" x14ac:dyDescent="0.3">
      <c r="A1070" s="117" t="str">
        <f t="shared" si="20"/>
        <v>SDGbaseTRA_UrbIRT_v6_3C_SavingsINShhd-4</v>
      </c>
      <c r="B1070" s="118" t="s">
        <v>220</v>
      </c>
      <c r="C1070" s="119" t="s">
        <v>295</v>
      </c>
      <c r="D1070" s="91" t="s">
        <v>96</v>
      </c>
      <c r="E1070" s="88" t="s">
        <v>88</v>
      </c>
      <c r="F1070" s="88">
        <v>0.42956660419689002</v>
      </c>
      <c r="G1070" s="88">
        <v>0.29429904557465297</v>
      </c>
      <c r="H1070" s="88">
        <v>0.54515225520939103</v>
      </c>
      <c r="I1070" s="88">
        <v>0.68470625848383304</v>
      </c>
      <c r="J1070" s="88">
        <v>0.67354297182686196</v>
      </c>
      <c r="K1070" s="88">
        <v>0.67003420439040995</v>
      </c>
      <c r="L1070" s="88">
        <v>0.73136679254255899</v>
      </c>
      <c r="M1070" s="88">
        <v>0.95234188257646601</v>
      </c>
      <c r="N1070" s="88">
        <v>1.2210049667601599</v>
      </c>
      <c r="O1070" s="88">
        <v>1.13968942814232</v>
      </c>
      <c r="P1070" s="88">
        <v>1.28383299742946</v>
      </c>
      <c r="Q1070" s="88">
        <v>1.4199129504016399</v>
      </c>
      <c r="R1070" s="88">
        <v>1.53551426628739</v>
      </c>
      <c r="S1070" s="88">
        <v>1.72330871314608</v>
      </c>
      <c r="T1070" s="88">
        <v>1.9146394068221</v>
      </c>
      <c r="U1070" s="88">
        <v>2.1621964974815802</v>
      </c>
      <c r="V1070" s="88">
        <v>2.6065157005228201</v>
      </c>
      <c r="W1070" s="88">
        <v>2.9113981401420901</v>
      </c>
      <c r="X1070" s="88">
        <v>3.03196515119929</v>
      </c>
      <c r="Y1070" s="88">
        <v>3.1268518150290201</v>
      </c>
      <c r="Z1070" s="88">
        <v>3.1344805416259001</v>
      </c>
      <c r="AA1070" s="88">
        <v>3.17859768411043</v>
      </c>
      <c r="AB1070" s="88">
        <v>3.12381939849783</v>
      </c>
      <c r="AC1070" s="88">
        <v>3.0903080492903001</v>
      </c>
      <c r="AD1070" s="88">
        <v>3.1684533031812401</v>
      </c>
      <c r="AE1070" s="88">
        <v>3.3157021790038201</v>
      </c>
      <c r="AF1070" s="88">
        <v>3.52030376767192</v>
      </c>
      <c r="AG1070" s="88">
        <v>2.7083906625315</v>
      </c>
      <c r="AH1070" s="88">
        <v>1.08738291031547</v>
      </c>
      <c r="AI1070" s="88">
        <v>-0.93571819470738005</v>
      </c>
      <c r="AJ1070" s="88">
        <v>-2.8359502746882499</v>
      </c>
      <c r="AK1070" s="88">
        <v>-4.5794594323701103</v>
      </c>
    </row>
    <row r="1071" spans="1:37" s="88" customFormat="1" x14ac:dyDescent="0.3">
      <c r="A1071" s="117" t="str">
        <f t="shared" si="20"/>
        <v>SDGbaseTRA_UrbIRT_v6_3C_SavingsINShhd-5</v>
      </c>
      <c r="B1071" s="118" t="s">
        <v>220</v>
      </c>
      <c r="C1071" s="119" t="s">
        <v>295</v>
      </c>
      <c r="D1071" s="91" t="s">
        <v>96</v>
      </c>
      <c r="E1071" s="88" t="s">
        <v>89</v>
      </c>
      <c r="F1071" s="88">
        <v>0.66273617400637597</v>
      </c>
      <c r="G1071" s="88">
        <v>0.47421683038393803</v>
      </c>
      <c r="H1071" s="88">
        <v>0.82018205815988099</v>
      </c>
      <c r="I1071" s="88">
        <v>1.00799284818971</v>
      </c>
      <c r="J1071" s="88">
        <v>0.99402231571497901</v>
      </c>
      <c r="K1071" s="88">
        <v>0.99148900576466903</v>
      </c>
      <c r="L1071" s="88">
        <v>1.0769655350834499</v>
      </c>
      <c r="M1071" s="88">
        <v>1.3784335031625199</v>
      </c>
      <c r="N1071" s="88">
        <v>1.74493733426784</v>
      </c>
      <c r="O1071" s="88">
        <v>1.6379214930407999</v>
      </c>
      <c r="P1071" s="88">
        <v>1.83636943745181</v>
      </c>
      <c r="Q1071" s="88">
        <v>2.0234533816406102</v>
      </c>
      <c r="R1071" s="88">
        <v>2.1890245068856098</v>
      </c>
      <c r="S1071" s="88">
        <v>2.4465349477788698</v>
      </c>
      <c r="T1071" s="88">
        <v>2.7089497854811899</v>
      </c>
      <c r="U1071" s="88">
        <v>3.0490115432715301</v>
      </c>
      <c r="V1071" s="88">
        <v>3.6537345780564601</v>
      </c>
      <c r="W1071" s="88">
        <v>4.0696467486565799</v>
      </c>
      <c r="X1071" s="88">
        <v>4.2349681369947296</v>
      </c>
      <c r="Y1071" s="88">
        <v>4.3635487951768699</v>
      </c>
      <c r="Z1071" s="88">
        <v>4.3756186549346996</v>
      </c>
      <c r="AA1071" s="88">
        <v>4.4356339498186799</v>
      </c>
      <c r="AB1071" s="88">
        <v>4.3648606224734596</v>
      </c>
      <c r="AC1071" s="88">
        <v>4.3195678115947302</v>
      </c>
      <c r="AD1071" s="88">
        <v>4.4263847262548603</v>
      </c>
      <c r="AE1071" s="88">
        <v>4.6267504229462002</v>
      </c>
      <c r="AF1071" s="88">
        <v>4.9034022507540698</v>
      </c>
      <c r="AG1071" s="88">
        <v>3.8120410617572</v>
      </c>
      <c r="AH1071" s="88">
        <v>1.6281835575525601</v>
      </c>
      <c r="AI1071" s="88">
        <v>-1.0741585429463101</v>
      </c>
      <c r="AJ1071" s="88">
        <v>-3.6026215255349001</v>
      </c>
      <c r="AK1071" s="88">
        <v>-5.9134580796450598</v>
      </c>
    </row>
    <row r="1072" spans="1:37" s="88" customFormat="1" x14ac:dyDescent="0.3">
      <c r="A1072" s="117" t="str">
        <f t="shared" ref="A1072:A1135" si="21">_xlfn.CONCAT(C1072,D1072,E1072)</f>
        <v>SDGbaseTRA_UrbIRT_v6_3C_SavingsINShhd-6</v>
      </c>
      <c r="B1072" s="118" t="s">
        <v>220</v>
      </c>
      <c r="C1072" s="119" t="s">
        <v>295</v>
      </c>
      <c r="D1072" s="91" t="s">
        <v>96</v>
      </c>
      <c r="E1072" s="88" t="s">
        <v>90</v>
      </c>
      <c r="F1072" s="88">
        <v>0.90443341934945398</v>
      </c>
      <c r="G1072" s="88">
        <v>0.66778367033616104</v>
      </c>
      <c r="H1072" s="88">
        <v>1.0892745760373701</v>
      </c>
      <c r="I1072" s="88">
        <v>1.3109878555407499</v>
      </c>
      <c r="J1072" s="88">
        <v>1.29631065188565</v>
      </c>
      <c r="K1072" s="88">
        <v>1.2964953129621</v>
      </c>
      <c r="L1072" s="88">
        <v>1.4014497497714</v>
      </c>
      <c r="M1072" s="88">
        <v>1.7629604894656901</v>
      </c>
      <c r="N1072" s="88">
        <v>2.20256907427988</v>
      </c>
      <c r="O1072" s="88">
        <v>2.0796872184459101</v>
      </c>
      <c r="P1072" s="88">
        <v>2.3203503531440499</v>
      </c>
      <c r="Q1072" s="88">
        <v>2.54704892971478</v>
      </c>
      <c r="R1072" s="88">
        <v>2.75647104418305</v>
      </c>
      <c r="S1072" s="88">
        <v>3.06707155219926</v>
      </c>
      <c r="T1072" s="88">
        <v>3.3837539104573802</v>
      </c>
      <c r="U1072" s="88">
        <v>3.79467195427226</v>
      </c>
      <c r="V1072" s="88">
        <v>4.5179425279469898</v>
      </c>
      <c r="W1072" s="88">
        <v>5.01675451093947</v>
      </c>
      <c r="X1072" s="88">
        <v>5.2166095588754997</v>
      </c>
      <c r="Y1072" s="88">
        <v>5.3708182576294101</v>
      </c>
      <c r="Z1072" s="88">
        <v>5.38953030621684</v>
      </c>
      <c r="AA1072" s="88">
        <v>5.4631215883308597</v>
      </c>
      <c r="AB1072" s="88">
        <v>5.3843771672654803</v>
      </c>
      <c r="AC1072" s="88">
        <v>5.3305988770484296</v>
      </c>
      <c r="AD1072" s="88">
        <v>5.4579913908633699</v>
      </c>
      <c r="AE1072" s="88">
        <v>5.6963774892224599</v>
      </c>
      <c r="AF1072" s="88">
        <v>6.0249500529381201</v>
      </c>
      <c r="AG1072" s="88">
        <v>4.7362917048810003</v>
      </c>
      <c r="AH1072" s="88">
        <v>2.15242266564178</v>
      </c>
      <c r="AI1072" s="88">
        <v>-1.0189954329923501</v>
      </c>
      <c r="AJ1072" s="88">
        <v>-3.9757424974409799</v>
      </c>
      <c r="AK1072" s="88">
        <v>-6.6675207805823398</v>
      </c>
    </row>
    <row r="1073" spans="1:37" s="88" customFormat="1" x14ac:dyDescent="0.3">
      <c r="A1073" s="117" t="str">
        <f t="shared" si="21"/>
        <v>SDGbaseTRA_UrbIRT_v6_3C_SavingsINShhd-7</v>
      </c>
      <c r="B1073" s="118" t="s">
        <v>220</v>
      </c>
      <c r="C1073" s="119" t="s">
        <v>295</v>
      </c>
      <c r="D1073" s="91" t="s">
        <v>96</v>
      </c>
      <c r="E1073" s="88" t="s">
        <v>91</v>
      </c>
      <c r="F1073" s="88">
        <v>1.6367747641553201</v>
      </c>
      <c r="G1073" s="88">
        <v>1.2808388016773999</v>
      </c>
      <c r="H1073" s="88">
        <v>1.88474150048429</v>
      </c>
      <c r="I1073" s="88">
        <v>2.18338322287679</v>
      </c>
      <c r="J1073" s="88">
        <v>2.1716193994675499</v>
      </c>
      <c r="K1073" s="88">
        <v>2.1826949049666502</v>
      </c>
      <c r="L1073" s="88">
        <v>2.33872183423528</v>
      </c>
      <c r="M1073" s="88">
        <v>2.8475185943689301</v>
      </c>
      <c r="N1073" s="88">
        <v>3.46541106668198</v>
      </c>
      <c r="O1073" s="88">
        <v>3.3108373302388698</v>
      </c>
      <c r="P1073" s="88">
        <v>3.65802117354656</v>
      </c>
      <c r="Q1073" s="88">
        <v>3.9856081189380901</v>
      </c>
      <c r="R1073" s="88">
        <v>4.3176601363793798</v>
      </c>
      <c r="S1073" s="88">
        <v>4.7651202148678999</v>
      </c>
      <c r="T1073" s="88">
        <v>5.2222141854729802</v>
      </c>
      <c r="U1073" s="88">
        <v>5.8143731062989099</v>
      </c>
      <c r="V1073" s="88">
        <v>6.8350353810737801</v>
      </c>
      <c r="W1073" s="88">
        <v>7.5468566515527602</v>
      </c>
      <c r="X1073" s="88">
        <v>7.8453922136676404</v>
      </c>
      <c r="Y1073" s="88">
        <v>8.0772659403554101</v>
      </c>
      <c r="Z1073" s="88">
        <v>8.1255921707512595</v>
      </c>
      <c r="AA1073" s="88">
        <v>8.2464596094839102</v>
      </c>
      <c r="AB1073" s="88">
        <v>8.1641232660384908</v>
      </c>
      <c r="AC1073" s="88">
        <v>8.1055299444158209</v>
      </c>
      <c r="AD1073" s="88">
        <v>8.2975700027831305</v>
      </c>
      <c r="AE1073" s="88">
        <v>8.6438362967935607</v>
      </c>
      <c r="AF1073" s="88">
        <v>9.1146752834556999</v>
      </c>
      <c r="AG1073" s="88">
        <v>7.3513445890289102</v>
      </c>
      <c r="AH1073" s="88">
        <v>3.77321571374104</v>
      </c>
      <c r="AI1073" s="88">
        <v>-0.58838421219158998</v>
      </c>
      <c r="AJ1073" s="88">
        <v>-4.6389550153122903</v>
      </c>
      <c r="AK1073" s="88">
        <v>-8.3106751425631895</v>
      </c>
    </row>
    <row r="1074" spans="1:37" s="88" customFormat="1" x14ac:dyDescent="0.3">
      <c r="A1074" s="117" t="str">
        <f t="shared" si="21"/>
        <v>SDGbaseTRA_UrbIRT_v6_3C_SavingsINShhd-8</v>
      </c>
      <c r="B1074" s="118" t="s">
        <v>220</v>
      </c>
      <c r="C1074" s="119" t="s">
        <v>295</v>
      </c>
      <c r="D1074" s="91" t="s">
        <v>96</v>
      </c>
      <c r="E1074" s="88" t="s">
        <v>92</v>
      </c>
      <c r="F1074" s="88">
        <v>3.7804416834441499</v>
      </c>
      <c r="G1074" s="88">
        <v>3.0788417589874801</v>
      </c>
      <c r="H1074" s="88">
        <v>4.1688673480730696</v>
      </c>
      <c r="I1074" s="88">
        <v>4.6152117134710799</v>
      </c>
      <c r="J1074" s="88">
        <v>4.6214591249248604</v>
      </c>
      <c r="K1074" s="88">
        <v>4.6713355190154502</v>
      </c>
      <c r="L1074" s="88">
        <v>4.9634936775523597</v>
      </c>
      <c r="M1074" s="88">
        <v>5.8412944283846304</v>
      </c>
      <c r="N1074" s="88">
        <v>6.9054780541936402</v>
      </c>
      <c r="O1074" s="88">
        <v>6.6867174732105896</v>
      </c>
      <c r="P1074" s="88">
        <v>7.3093132976165096</v>
      </c>
      <c r="Q1074" s="88">
        <v>7.89938940507247</v>
      </c>
      <c r="R1074" s="88">
        <v>8.6196757830578203</v>
      </c>
      <c r="S1074" s="88">
        <v>9.4268410086957903</v>
      </c>
      <c r="T1074" s="88">
        <v>10.2551941119946</v>
      </c>
      <c r="U1074" s="88">
        <v>11.3264405806806</v>
      </c>
      <c r="V1074" s="88">
        <v>13.110087387496201</v>
      </c>
      <c r="W1074" s="88">
        <v>14.379718378688301</v>
      </c>
      <c r="X1074" s="88">
        <v>14.9549707922487</v>
      </c>
      <c r="Y1074" s="88">
        <v>15.408036512175</v>
      </c>
      <c r="Z1074" s="88">
        <v>15.562032202284501</v>
      </c>
      <c r="AA1074" s="88">
        <v>15.828375045445799</v>
      </c>
      <c r="AB1074" s="88">
        <v>15.7720552378945</v>
      </c>
      <c r="AC1074" s="88">
        <v>15.7201648729726</v>
      </c>
      <c r="AD1074" s="88">
        <v>16.0901113122213</v>
      </c>
      <c r="AE1074" s="88">
        <v>16.723203722546199</v>
      </c>
      <c r="AF1074" s="88">
        <v>17.5677307796789</v>
      </c>
      <c r="AG1074" s="88">
        <v>14.630301709481</v>
      </c>
      <c r="AH1074" s="88">
        <v>8.5262481749663799</v>
      </c>
      <c r="AI1074" s="88">
        <v>1.16356519576437</v>
      </c>
      <c r="AJ1074" s="88">
        <v>-5.6328333404764201</v>
      </c>
      <c r="AK1074" s="88">
        <v>-11.751619063436101</v>
      </c>
    </row>
    <row r="1075" spans="1:37" s="88" customFormat="1" x14ac:dyDescent="0.3">
      <c r="A1075" s="117" t="str">
        <f t="shared" si="21"/>
        <v>SDGbaseTRA_UrbIRT_v6_3C_SavingsINShhd-9</v>
      </c>
      <c r="B1075" s="118" t="s">
        <v>220</v>
      </c>
      <c r="C1075" s="119" t="s">
        <v>295</v>
      </c>
      <c r="D1075" s="91" t="s">
        <v>96</v>
      </c>
      <c r="E1075" s="88" t="s">
        <v>93</v>
      </c>
      <c r="F1075" s="88">
        <v>61.826498903556796</v>
      </c>
      <c r="G1075" s="88">
        <v>55.724592745528099</v>
      </c>
      <c r="H1075" s="88">
        <v>61.175271430918102</v>
      </c>
      <c r="I1075" s="88">
        <v>61.199563410652097</v>
      </c>
      <c r="J1075" s="88">
        <v>62.440592924302997</v>
      </c>
      <c r="K1075" s="88">
        <v>63.9983499606561</v>
      </c>
      <c r="L1075" s="88">
        <v>66.226918566358194</v>
      </c>
      <c r="M1075" s="88">
        <v>69.804174557959598</v>
      </c>
      <c r="N1075" s="88">
        <v>73.9869260991467</v>
      </c>
      <c r="O1075" s="88">
        <v>75.470198776142098</v>
      </c>
      <c r="P1075" s="88">
        <v>79.050177894760907</v>
      </c>
      <c r="Q1075" s="88">
        <v>82.540373325496702</v>
      </c>
      <c r="R1075" s="88">
        <v>89.155209680959501</v>
      </c>
      <c r="S1075" s="88">
        <v>93.5225721085354</v>
      </c>
      <c r="T1075" s="88">
        <v>98.072566803489394</v>
      </c>
      <c r="U1075" s="88">
        <v>103.628864288583</v>
      </c>
      <c r="V1075" s="88">
        <v>110.58311915255101</v>
      </c>
      <c r="W1075" s="88">
        <v>116.500748470076</v>
      </c>
      <c r="X1075" s="88">
        <v>120.93514877919399</v>
      </c>
      <c r="Y1075" s="88">
        <v>124.914787554535</v>
      </c>
      <c r="Z1075" s="88">
        <v>128.485721211102</v>
      </c>
      <c r="AA1075" s="88">
        <v>132.117346560279</v>
      </c>
      <c r="AB1075" s="88">
        <v>135.69183659488399</v>
      </c>
      <c r="AC1075" s="88">
        <v>138.48029677002199</v>
      </c>
      <c r="AD1075" s="88">
        <v>142.086167224235</v>
      </c>
      <c r="AE1075" s="88">
        <v>146.36955091772501</v>
      </c>
      <c r="AF1075" s="88">
        <v>151.20870978472999</v>
      </c>
      <c r="AG1075" s="88">
        <v>147.35598812783201</v>
      </c>
      <c r="AH1075" s="88">
        <v>132.526645952602</v>
      </c>
      <c r="AI1075" s="88">
        <v>114.744625432093</v>
      </c>
      <c r="AJ1075" s="88">
        <v>98.231595639078904</v>
      </c>
      <c r="AK1075" s="88">
        <v>83.026406230553405</v>
      </c>
    </row>
    <row r="1076" spans="1:37" s="88" customFormat="1" x14ac:dyDescent="0.3">
      <c r="A1076" s="117" t="str">
        <f t="shared" si="21"/>
        <v>SDGbaseTRA_UrbIRT_v6_3C_SavingsINStotal</v>
      </c>
      <c r="B1076" s="118" t="s">
        <v>220</v>
      </c>
      <c r="C1076" s="119" t="s">
        <v>295</v>
      </c>
      <c r="D1076" s="91" t="s">
        <v>96</v>
      </c>
      <c r="E1076" s="88" t="s">
        <v>1</v>
      </c>
      <c r="F1076" s="88">
        <v>764.22743601987099</v>
      </c>
      <c r="G1076" s="88">
        <v>706.54394168539898</v>
      </c>
      <c r="H1076" s="88">
        <v>729.50513220831601</v>
      </c>
      <c r="I1076" s="88">
        <v>727.40483299410096</v>
      </c>
      <c r="J1076" s="88">
        <v>745.546486099856</v>
      </c>
      <c r="K1076" s="88">
        <v>765.91478657117398</v>
      </c>
      <c r="L1076" s="88">
        <v>788.76062826409395</v>
      </c>
      <c r="M1076" s="88">
        <v>811.72702687951596</v>
      </c>
      <c r="N1076" s="88">
        <v>837.27323669169095</v>
      </c>
      <c r="O1076" s="88">
        <v>861.07207723566603</v>
      </c>
      <c r="P1076" s="88">
        <v>892.57589652064598</v>
      </c>
      <c r="Q1076" s="88">
        <v>925.40091606332305</v>
      </c>
      <c r="R1076" s="88">
        <v>986.45979031160505</v>
      </c>
      <c r="S1076" s="88">
        <v>1025.45268399051</v>
      </c>
      <c r="T1076" s="88">
        <v>1066.5884650278499</v>
      </c>
      <c r="U1076" s="88">
        <v>1113.5083144964899</v>
      </c>
      <c r="V1076" s="88">
        <v>1158.53794546215</v>
      </c>
      <c r="W1076" s="88">
        <v>1205.0699221501</v>
      </c>
      <c r="X1076" s="88">
        <v>1253.08522364533</v>
      </c>
      <c r="Y1076" s="88">
        <v>1300.6535753266601</v>
      </c>
      <c r="Z1076" s="88">
        <v>1351.0501983899001</v>
      </c>
      <c r="AA1076" s="88">
        <v>1399.3689861502701</v>
      </c>
      <c r="AB1076" s="88">
        <v>1455.2140498383901</v>
      </c>
      <c r="AC1076" s="88">
        <v>1502.7766729636301</v>
      </c>
      <c r="AD1076" s="88">
        <v>1548.0594385914301</v>
      </c>
      <c r="AE1076" s="88">
        <v>1594.3879145600099</v>
      </c>
      <c r="AF1076" s="88">
        <v>1640.8517543371099</v>
      </c>
      <c r="AG1076" s="88">
        <v>1693.3073162157</v>
      </c>
      <c r="AH1076" s="88">
        <v>1697.1934203404701</v>
      </c>
      <c r="AI1076" s="88">
        <v>1693.20659771645</v>
      </c>
      <c r="AJ1076" s="88">
        <v>1686.73846059075</v>
      </c>
      <c r="AK1076" s="88">
        <v>1675.7714883996</v>
      </c>
    </row>
    <row r="1077" spans="1:37" s="88" customFormat="1" x14ac:dyDescent="0.3">
      <c r="A1077" s="117" t="str">
        <f t="shared" si="21"/>
        <v>SDGbaseTRA_UrbIRT_v6_3YGXtotal</v>
      </c>
      <c r="B1077" s="118" t="s">
        <v>220</v>
      </c>
      <c r="C1077" s="119" t="s">
        <v>295</v>
      </c>
      <c r="D1077" s="91" t="s">
        <v>223</v>
      </c>
      <c r="E1077" s="88" t="s">
        <v>1</v>
      </c>
      <c r="F1077" s="88">
        <v>1490.97649378807</v>
      </c>
      <c r="G1077" s="88">
        <v>1430.4505946130701</v>
      </c>
      <c r="H1077" s="88">
        <v>1452.4945195742901</v>
      </c>
      <c r="I1077" s="88">
        <v>1598.35779440756</v>
      </c>
      <c r="J1077" s="88">
        <v>1625.48365974596</v>
      </c>
      <c r="K1077" s="88">
        <v>1659.2733390406499</v>
      </c>
      <c r="L1077" s="88">
        <v>1699.0703198538099</v>
      </c>
      <c r="M1077" s="88">
        <v>1741.3134994643401</v>
      </c>
      <c r="N1077" s="88">
        <v>1787.0809187928801</v>
      </c>
      <c r="O1077" s="88">
        <v>1839.9474308915301</v>
      </c>
      <c r="P1077" s="88">
        <v>1896.5734394521601</v>
      </c>
      <c r="Q1077" s="88">
        <v>1952.950335605</v>
      </c>
      <c r="R1077" s="88">
        <v>1908.5207001159299</v>
      </c>
      <c r="S1077" s="88">
        <v>1954.5772221474199</v>
      </c>
      <c r="T1077" s="88">
        <v>2000.1686267876</v>
      </c>
      <c r="U1077" s="88">
        <v>2048.9858824799999</v>
      </c>
      <c r="V1077" s="88">
        <v>2101.2718569931599</v>
      </c>
      <c r="W1077" s="88">
        <v>2152.8400436412899</v>
      </c>
      <c r="X1077" s="88">
        <v>2203.9440092803002</v>
      </c>
      <c r="Y1077" s="88">
        <v>2252.2686542267902</v>
      </c>
      <c r="Z1077" s="88">
        <v>2301.1225961986302</v>
      </c>
      <c r="AA1077" s="88">
        <v>2351.3066050869002</v>
      </c>
      <c r="AB1077" s="88">
        <v>2396.6262580218499</v>
      </c>
      <c r="AC1077" s="88">
        <v>2451.9207117978099</v>
      </c>
      <c r="AD1077" s="88">
        <v>2514.2122812615698</v>
      </c>
      <c r="AE1077" s="88">
        <v>2579.6961355629701</v>
      </c>
      <c r="AF1077" s="88">
        <v>2646.4254134648099</v>
      </c>
      <c r="AG1077" s="88">
        <v>2705.4386512349201</v>
      </c>
      <c r="AH1077" s="88">
        <v>2739.72401389571</v>
      </c>
      <c r="AI1077" s="88">
        <v>2770.0760099674299</v>
      </c>
      <c r="AJ1077" s="88">
        <v>2808.8523305138401</v>
      </c>
      <c r="AK1077" s="88">
        <v>2851.2376193761202</v>
      </c>
    </row>
    <row r="1078" spans="1:37" s="88" customFormat="1" x14ac:dyDescent="0.3">
      <c r="A1078" s="117" t="str">
        <f t="shared" si="21"/>
        <v>SDGbaseTRA_UrbIRT_v6_3EGXtotal</v>
      </c>
      <c r="B1078" s="118" t="s">
        <v>220</v>
      </c>
      <c r="C1078" s="119" t="s">
        <v>295</v>
      </c>
      <c r="D1078" s="91" t="s">
        <v>197</v>
      </c>
      <c r="E1078" s="88" t="s">
        <v>1</v>
      </c>
      <c r="F1078" s="88">
        <v>1502.9418073243701</v>
      </c>
      <c r="G1078" s="88">
        <v>1442.69743044645</v>
      </c>
      <c r="H1078" s="88">
        <v>1465.03357220508</v>
      </c>
      <c r="I1078" s="88">
        <v>1539.8101531550601</v>
      </c>
      <c r="J1078" s="88">
        <v>1574.3118598676799</v>
      </c>
      <c r="K1078" s="88">
        <v>1613.0026063038999</v>
      </c>
      <c r="L1078" s="88">
        <v>1656.6042080120301</v>
      </c>
      <c r="M1078" s="88">
        <v>1702.24254400835</v>
      </c>
      <c r="N1078" s="88">
        <v>1751.2684385396101</v>
      </c>
      <c r="O1078" s="88">
        <v>1806.69918835814</v>
      </c>
      <c r="P1078" s="88">
        <v>1866.74665982434</v>
      </c>
      <c r="Q1078" s="88">
        <v>1927.2364588134101</v>
      </c>
      <c r="R1078" s="88">
        <v>1971.91246422373</v>
      </c>
      <c r="S1078" s="88">
        <v>2019.27933163428</v>
      </c>
      <c r="T1078" s="88">
        <v>2067.5201017794102</v>
      </c>
      <c r="U1078" s="88">
        <v>2119.65383583836</v>
      </c>
      <c r="V1078" s="88">
        <v>2174.89348807649</v>
      </c>
      <c r="W1078" s="88">
        <v>2229.9167459908799</v>
      </c>
      <c r="X1078" s="88">
        <v>2284.4015444659099</v>
      </c>
      <c r="Y1078" s="88">
        <v>2337.7376028991298</v>
      </c>
      <c r="Z1078" s="88">
        <v>2391.3784509038001</v>
      </c>
      <c r="AA1078" s="88">
        <v>2446.31417252044</v>
      </c>
      <c r="AB1078" s="88">
        <v>2499.5106620035499</v>
      </c>
      <c r="AC1078" s="88">
        <v>2558.2157169634302</v>
      </c>
      <c r="AD1078" s="88">
        <v>2621.4701656819602</v>
      </c>
      <c r="AE1078" s="88">
        <v>2687.0558066805702</v>
      </c>
      <c r="AF1078" s="88">
        <v>2751.8329107834502</v>
      </c>
      <c r="AG1078" s="88">
        <v>2814.5467291678501</v>
      </c>
      <c r="AH1078" s="88">
        <v>2847.5862435051999</v>
      </c>
      <c r="AI1078" s="88">
        <v>2875.0937708004199</v>
      </c>
      <c r="AJ1078" s="88">
        <v>2910.5603369823102</v>
      </c>
      <c r="AK1078" s="88">
        <v>2949.6017937185902</v>
      </c>
    </row>
    <row r="1079" spans="1:37" s="88" customFormat="1" x14ac:dyDescent="0.3">
      <c r="A1079" s="117" t="str">
        <f t="shared" si="21"/>
        <v>SDGbaseTRA_UrbIRT_v6_3GADJXtotal</v>
      </c>
      <c r="B1079" s="118" t="s">
        <v>220</v>
      </c>
      <c r="C1079" s="119" t="s">
        <v>295</v>
      </c>
      <c r="D1079" s="91" t="s">
        <v>190</v>
      </c>
      <c r="E1079" s="88" t="s">
        <v>1</v>
      </c>
      <c r="F1079" s="88">
        <v>1</v>
      </c>
      <c r="G1079" s="88">
        <v>0.93699600000000005</v>
      </c>
      <c r="H1079" s="88">
        <v>0.96368600000000004</v>
      </c>
      <c r="I1079" s="88">
        <v>1.0195989999999999</v>
      </c>
      <c r="J1079" s="88">
        <v>1.049023</v>
      </c>
      <c r="K1079" s="88">
        <v>1.0786750000000001</v>
      </c>
      <c r="L1079" s="88">
        <v>1.1103810000000001</v>
      </c>
      <c r="M1079" s="88">
        <v>1.1431830000000001</v>
      </c>
      <c r="N1079" s="88">
        <v>1.179824</v>
      </c>
      <c r="O1079" s="88">
        <v>1.228343</v>
      </c>
      <c r="P1079" s="88">
        <v>1.2740419999999999</v>
      </c>
      <c r="Q1079" s="88">
        <v>1.319888</v>
      </c>
      <c r="R1079" s="88">
        <v>1.3510759999999999</v>
      </c>
      <c r="S1079" s="88">
        <v>1.383</v>
      </c>
      <c r="T1079" s="88">
        <v>1.4156789999999999</v>
      </c>
      <c r="U1079" s="88">
        <v>1.44913</v>
      </c>
      <c r="V1079" s="88">
        <v>1.483371</v>
      </c>
      <c r="W1079" s="88">
        <v>1.5184219999999999</v>
      </c>
      <c r="X1079" s="88">
        <v>1.5543009999999999</v>
      </c>
      <c r="Y1079" s="88">
        <v>1.591027</v>
      </c>
      <c r="Z1079" s="88">
        <v>1.6286210000000001</v>
      </c>
      <c r="AA1079" s="88">
        <v>1.6671039999999999</v>
      </c>
      <c r="AB1079" s="88">
        <v>1.706496</v>
      </c>
      <c r="AC1079" s="88">
        <v>1.7468189999999999</v>
      </c>
      <c r="AD1079" s="88">
        <v>1.7880940000000001</v>
      </c>
      <c r="AE1079" s="88">
        <v>1.8303450000000001</v>
      </c>
      <c r="AF1079" s="88">
        <v>1.873594</v>
      </c>
      <c r="AG1079" s="88">
        <v>1.9178649999999999</v>
      </c>
      <c r="AH1079" s="88">
        <v>1.963182</v>
      </c>
      <c r="AI1079" s="88">
        <v>2.0095700000000001</v>
      </c>
      <c r="AJ1079" s="88">
        <v>2.0570539999999999</v>
      </c>
      <c r="AK1079" s="88">
        <v>2.1056599999999999</v>
      </c>
    </row>
    <row r="1080" spans="1:37" s="88" customFormat="1" x14ac:dyDescent="0.3">
      <c r="A1080" s="117" t="str">
        <f t="shared" si="21"/>
        <v>SDGbaseTRA_UrbIRT_v6_3GOVGRtotal</v>
      </c>
      <c r="B1080" s="118" t="s">
        <v>220</v>
      </c>
      <c r="C1080" s="119" t="s">
        <v>295</v>
      </c>
      <c r="D1080" s="91" t="s">
        <v>192</v>
      </c>
      <c r="E1080" s="88" t="s">
        <v>1</v>
      </c>
      <c r="G1080" s="88">
        <v>2.3628947497707602E-2</v>
      </c>
      <c r="H1080" s="88">
        <v>2.3628947497707602E-2</v>
      </c>
      <c r="I1080" s="88">
        <v>2.3628947497707602E-2</v>
      </c>
      <c r="J1080" s="88">
        <v>2.3628947497707602E-2</v>
      </c>
      <c r="K1080" s="88">
        <v>2.3628947497707602E-2</v>
      </c>
      <c r="L1080" s="88">
        <v>2.3628947497707602E-2</v>
      </c>
      <c r="M1080" s="88">
        <v>2.3628947497707602E-2</v>
      </c>
      <c r="N1080" s="88">
        <v>2.3628947497707602E-2</v>
      </c>
      <c r="O1080" s="88">
        <v>2.3628947497707602E-2</v>
      </c>
      <c r="P1080" s="88">
        <v>2.3628947497707602E-2</v>
      </c>
      <c r="Q1080" s="88">
        <v>2.3628947497707602E-2</v>
      </c>
      <c r="R1080" s="88">
        <v>2.3628947497707602E-2</v>
      </c>
      <c r="S1080" s="88">
        <v>2.3628947497707602E-2</v>
      </c>
      <c r="T1080" s="88">
        <v>2.3628947497707602E-2</v>
      </c>
      <c r="U1080" s="88">
        <v>2.3628947497707602E-2</v>
      </c>
      <c r="V1080" s="88">
        <v>2.3628947497707602E-2</v>
      </c>
      <c r="W1080" s="88">
        <v>2.3628947497707602E-2</v>
      </c>
      <c r="X1080" s="88">
        <v>2.3628947497707602E-2</v>
      </c>
      <c r="Y1080" s="88">
        <v>2.3628947497707602E-2</v>
      </c>
      <c r="Z1080" s="88">
        <v>2.3628947497707602E-2</v>
      </c>
      <c r="AA1080" s="88">
        <v>2.3628947497707602E-2</v>
      </c>
      <c r="AB1080" s="88">
        <v>2.3628947497707602E-2</v>
      </c>
      <c r="AC1080" s="88">
        <v>2.3628947497707602E-2</v>
      </c>
      <c r="AD1080" s="88">
        <v>2.3628947497707602E-2</v>
      </c>
      <c r="AE1080" s="88">
        <v>2.3628947497707602E-2</v>
      </c>
      <c r="AF1080" s="88">
        <v>2.3628947497707602E-2</v>
      </c>
      <c r="AG1080" s="88">
        <v>2.3628947497707602E-2</v>
      </c>
      <c r="AH1080" s="88">
        <v>2.3628947497707602E-2</v>
      </c>
      <c r="AI1080" s="88">
        <v>2.3628947497707602E-2</v>
      </c>
      <c r="AJ1080" s="88">
        <v>2.3628947497707602E-2</v>
      </c>
      <c r="AK1080" s="88">
        <v>2.3628947497707602E-2</v>
      </c>
    </row>
    <row r="1081" spans="1:37" s="88" customFormat="1" x14ac:dyDescent="0.3">
      <c r="A1081" s="117" t="str">
        <f t="shared" si="21"/>
        <v>SDGbaseTRA_UrbIRT_v6_3C_GovConscgsrv</v>
      </c>
      <c r="B1081" s="118" t="s">
        <v>220</v>
      </c>
      <c r="C1081" s="119" t="s">
        <v>295</v>
      </c>
      <c r="D1081" s="91" t="s">
        <v>213</v>
      </c>
      <c r="E1081" s="88" t="s">
        <v>184</v>
      </c>
      <c r="F1081" s="88">
        <v>1080.43447768238</v>
      </c>
      <c r="G1081" s="88">
        <v>1020.19010080446</v>
      </c>
      <c r="H1081" s="88">
        <v>1053.05643214213</v>
      </c>
      <c r="I1081" s="88">
        <v>1120.5044252072</v>
      </c>
      <c r="J1081" s="88">
        <v>1149.3061567058</v>
      </c>
      <c r="K1081" s="88">
        <v>1182.99025132208</v>
      </c>
      <c r="L1081" s="88">
        <v>1220.7951462101</v>
      </c>
      <c r="M1081" s="88">
        <v>1259.9301201707001</v>
      </c>
      <c r="N1081" s="88">
        <v>1302.2717446356601</v>
      </c>
      <c r="O1081" s="88">
        <v>1350.4197111911701</v>
      </c>
      <c r="P1081" s="88">
        <v>1402.0955491715199</v>
      </c>
      <c r="Q1081" s="88">
        <v>1453.70278534621</v>
      </c>
      <c r="R1081" s="88">
        <v>1489.53991512363</v>
      </c>
      <c r="S1081" s="88">
        <v>1526.54696014763</v>
      </c>
      <c r="T1081" s="88">
        <v>1564.16830521363</v>
      </c>
      <c r="U1081" s="88">
        <v>1605.1023547145401</v>
      </c>
      <c r="V1081" s="88">
        <v>1647.65241673381</v>
      </c>
      <c r="W1081" s="88">
        <v>1690.16988437446</v>
      </c>
      <c r="X1081" s="88">
        <v>1731.62194791715</v>
      </c>
      <c r="Y1081" s="88">
        <v>1771.28124570453</v>
      </c>
      <c r="Z1081" s="88">
        <v>1811.82191770698</v>
      </c>
      <c r="AA1081" s="88">
        <v>1852.8592639751901</v>
      </c>
      <c r="AB1081" s="88">
        <v>1892.35168706378</v>
      </c>
      <c r="AC1081" s="88">
        <v>1935.8447455139501</v>
      </c>
      <c r="AD1081" s="88">
        <v>1984.6285431773699</v>
      </c>
      <c r="AE1081" s="88">
        <v>2035.4761784300099</v>
      </c>
      <c r="AF1081" s="88">
        <v>2084.9239098927901</v>
      </c>
      <c r="AG1081" s="88">
        <v>2131.6787599107602</v>
      </c>
      <c r="AH1081" s="88">
        <v>2148.7392476725099</v>
      </c>
      <c r="AI1081" s="88">
        <v>2171.40016464884</v>
      </c>
      <c r="AJ1081" s="88">
        <v>2203.9642281209199</v>
      </c>
      <c r="AK1081" s="88">
        <v>2240.4078995375598</v>
      </c>
    </row>
    <row r="1082" spans="1:37" s="88" customFormat="1" x14ac:dyDescent="0.3">
      <c r="A1082" s="117" t="str">
        <f t="shared" si="21"/>
        <v>SDGbaseTRA_UrbIRT_v6_3C_GovConstotal</v>
      </c>
      <c r="B1082" s="118" t="s">
        <v>220</v>
      </c>
      <c r="C1082" s="119" t="s">
        <v>295</v>
      </c>
      <c r="D1082" s="91" t="s">
        <v>213</v>
      </c>
      <c r="E1082" s="88" t="s">
        <v>1</v>
      </c>
      <c r="F1082" s="88">
        <v>1080.43447768238</v>
      </c>
      <c r="G1082" s="88">
        <v>1020.19010080446</v>
      </c>
      <c r="H1082" s="88">
        <v>1053.05643214213</v>
      </c>
      <c r="I1082" s="88">
        <v>1120.5044252072</v>
      </c>
      <c r="J1082" s="88">
        <v>1149.3061567058</v>
      </c>
      <c r="K1082" s="88">
        <v>1182.99025132208</v>
      </c>
      <c r="L1082" s="88">
        <v>1220.7951462101</v>
      </c>
      <c r="M1082" s="88">
        <v>1259.9301201707001</v>
      </c>
      <c r="N1082" s="88">
        <v>1302.2717446356601</v>
      </c>
      <c r="O1082" s="88">
        <v>1350.4197111911701</v>
      </c>
      <c r="P1082" s="88">
        <v>1402.0955491715199</v>
      </c>
      <c r="Q1082" s="88">
        <v>1453.70278534621</v>
      </c>
      <c r="R1082" s="88">
        <v>1489.53991512363</v>
      </c>
      <c r="S1082" s="88">
        <v>1526.54696014763</v>
      </c>
      <c r="T1082" s="88">
        <v>1564.16830521363</v>
      </c>
      <c r="U1082" s="88">
        <v>1605.1023547145401</v>
      </c>
      <c r="V1082" s="88">
        <v>1647.65241673381</v>
      </c>
      <c r="W1082" s="88">
        <v>1690.16988437446</v>
      </c>
      <c r="X1082" s="88">
        <v>1731.62194791715</v>
      </c>
      <c r="Y1082" s="88">
        <v>1771.28124570453</v>
      </c>
      <c r="Z1082" s="88">
        <v>1811.82191770698</v>
      </c>
      <c r="AA1082" s="88">
        <v>1852.8592639751901</v>
      </c>
      <c r="AB1082" s="88">
        <v>1892.35168706378</v>
      </c>
      <c r="AC1082" s="88">
        <v>1935.8447455139501</v>
      </c>
      <c r="AD1082" s="88">
        <v>1984.6285431773699</v>
      </c>
      <c r="AE1082" s="88">
        <v>2035.4761784300099</v>
      </c>
      <c r="AF1082" s="88">
        <v>2084.9239098927901</v>
      </c>
      <c r="AG1082" s="88">
        <v>2131.6787599107602</v>
      </c>
      <c r="AH1082" s="88">
        <v>2148.7392476725099</v>
      </c>
      <c r="AI1082" s="88">
        <v>2171.40016464884</v>
      </c>
      <c r="AJ1082" s="88">
        <v>2203.9642281209199</v>
      </c>
      <c r="AK1082" s="88">
        <v>2240.4078995375598</v>
      </c>
    </row>
    <row r="1083" spans="1:37" s="88" customFormat="1" x14ac:dyDescent="0.3">
      <c r="A1083" s="117" t="str">
        <f t="shared" si="21"/>
        <v>SDGbaseTRA_UrbIRT_v6_3GSAVXtotal</v>
      </c>
      <c r="B1083" s="118" t="s">
        <v>220</v>
      </c>
      <c r="C1083" s="119" t="s">
        <v>295</v>
      </c>
      <c r="D1083" s="91" t="s">
        <v>98</v>
      </c>
      <c r="E1083" s="88" t="s">
        <v>1</v>
      </c>
      <c r="F1083" s="88">
        <v>-11.965313536297</v>
      </c>
      <c r="G1083" s="88">
        <v>-12.246835833377</v>
      </c>
      <c r="H1083" s="88">
        <v>-12.539052630794901</v>
      </c>
      <c r="I1083" s="88">
        <v>58.547641252498103</v>
      </c>
      <c r="J1083" s="88">
        <v>51.171799878281497</v>
      </c>
      <c r="K1083" s="88">
        <v>46.270732736751597</v>
      </c>
      <c r="L1083" s="88">
        <v>42.466111841779401</v>
      </c>
      <c r="M1083" s="88">
        <v>39.070955455997797</v>
      </c>
      <c r="N1083" s="88">
        <v>35.812480253263203</v>
      </c>
      <c r="O1083" s="88">
        <v>33.248242533391704</v>
      </c>
      <c r="P1083" s="88">
        <v>29.826779627819899</v>
      </c>
      <c r="Q1083" s="88">
        <v>25.7138767915906</v>
      </c>
      <c r="R1083" s="88">
        <v>-63.391764107793101</v>
      </c>
      <c r="S1083" s="88">
        <v>-64.702109486861403</v>
      </c>
      <c r="T1083" s="88">
        <v>-67.351474991802704</v>
      </c>
      <c r="U1083" s="88">
        <v>-70.667953358363306</v>
      </c>
      <c r="V1083" s="88">
        <v>-73.621631083326093</v>
      </c>
      <c r="W1083" s="88">
        <v>-77.076702349586895</v>
      </c>
      <c r="X1083" s="88">
        <v>-80.457535185609203</v>
      </c>
      <c r="Y1083" s="88">
        <v>-85.468948672342293</v>
      </c>
      <c r="Z1083" s="88">
        <v>-90.255854705173107</v>
      </c>
      <c r="AA1083" s="88">
        <v>-95.007567433539904</v>
      </c>
      <c r="AB1083" s="88">
        <v>-102.88440398170199</v>
      </c>
      <c r="AC1083" s="88">
        <v>-106.29500516562101</v>
      </c>
      <c r="AD1083" s="88">
        <v>-107.257884420392</v>
      </c>
      <c r="AE1083" s="88">
        <v>-107.35967111760699</v>
      </c>
      <c r="AF1083" s="88">
        <v>-105.407497318639</v>
      </c>
      <c r="AG1083" s="88">
        <v>-109.108077932925</v>
      </c>
      <c r="AH1083" s="88">
        <v>-107.862229609485</v>
      </c>
      <c r="AI1083" s="88">
        <v>-105.01776083299499</v>
      </c>
      <c r="AJ1083" s="88">
        <v>-101.708006468466</v>
      </c>
      <c r="AK1083" s="88">
        <v>-98.364174342470093</v>
      </c>
    </row>
    <row r="1084" spans="1:37" s="88" customFormat="1" x14ac:dyDescent="0.3">
      <c r="A1084" s="117" t="str">
        <f t="shared" si="21"/>
        <v>SDGbaseTRA_UrbIRT_v6_3FSAVXtotal</v>
      </c>
      <c r="B1084" s="118" t="s">
        <v>220</v>
      </c>
      <c r="C1084" s="119" t="s">
        <v>295</v>
      </c>
      <c r="D1084" s="91" t="s">
        <v>97</v>
      </c>
      <c r="E1084" s="88" t="s">
        <v>1</v>
      </c>
      <c r="F1084" s="88">
        <v>180.00772404173301</v>
      </c>
      <c r="G1084" s="88">
        <v>183.06785535044199</v>
      </c>
      <c r="H1084" s="88">
        <v>186.18000889140001</v>
      </c>
      <c r="I1084" s="88">
        <v>189.345069042554</v>
      </c>
      <c r="J1084" s="88">
        <v>192.563935216277</v>
      </c>
      <c r="K1084" s="88">
        <v>195.837522114954</v>
      </c>
      <c r="L1084" s="88">
        <v>199.16675999090799</v>
      </c>
      <c r="M1084" s="88">
        <v>202.55259491075299</v>
      </c>
      <c r="N1084" s="88">
        <v>205.995989024236</v>
      </c>
      <c r="O1084" s="88">
        <v>209.497920837648</v>
      </c>
      <c r="P1084" s="88">
        <v>213.05938549188801</v>
      </c>
      <c r="Q1084" s="88">
        <v>216.68139504525001</v>
      </c>
      <c r="R1084" s="88">
        <v>220.36497876102001</v>
      </c>
      <c r="S1084" s="88">
        <v>224.11118339995701</v>
      </c>
      <c r="T1084" s="88">
        <v>227.92107351775601</v>
      </c>
      <c r="U1084" s="88">
        <v>231.79573176755801</v>
      </c>
      <c r="V1084" s="88">
        <v>235.736259207606</v>
      </c>
      <c r="W1084" s="88">
        <v>239.74377561413601</v>
      </c>
      <c r="X1084" s="88">
        <v>243.819419799576</v>
      </c>
      <c r="Y1084" s="88">
        <v>247.96434993616899</v>
      </c>
      <c r="Z1084" s="88">
        <v>252.17974388508301</v>
      </c>
      <c r="AA1084" s="88">
        <v>256.46679953112999</v>
      </c>
      <c r="AB1084" s="88">
        <v>260.82673512315898</v>
      </c>
      <c r="AC1084" s="88">
        <v>265.26078962025298</v>
      </c>
      <c r="AD1084" s="88">
        <v>269.77022304379699</v>
      </c>
      <c r="AE1084" s="88">
        <v>274.35631683554197</v>
      </c>
      <c r="AF1084" s="88">
        <v>279.02037422174601</v>
      </c>
      <c r="AG1084" s="88">
        <v>283.76372058351501</v>
      </c>
      <c r="AH1084" s="88">
        <v>288.587703833435</v>
      </c>
      <c r="AI1084" s="88">
        <v>293.49369479860297</v>
      </c>
      <c r="AJ1084" s="88">
        <v>298.48308761018001</v>
      </c>
      <c r="AK1084" s="88">
        <v>303.557300099553</v>
      </c>
    </row>
    <row r="1085" spans="1:37" s="88" customFormat="1" x14ac:dyDescent="0.3">
      <c r="A1085" s="117" t="str">
        <f t="shared" si="21"/>
        <v>SDGbaseTRA_UrbIRT_v6_3C_TSavtotal</v>
      </c>
      <c r="B1085" s="118" t="s">
        <v>220</v>
      </c>
      <c r="C1085" s="119" t="s">
        <v>295</v>
      </c>
      <c r="D1085" s="91" t="s">
        <v>100</v>
      </c>
      <c r="E1085" s="88" t="s">
        <v>1</v>
      </c>
      <c r="F1085" s="88">
        <v>932.269846525307</v>
      </c>
      <c r="G1085" s="88">
        <v>877.364961202465</v>
      </c>
      <c r="H1085" s="88">
        <v>903.14608846892099</v>
      </c>
      <c r="I1085" s="88">
        <v>975.29754328915305</v>
      </c>
      <c r="J1085" s="88">
        <v>989.28222119441398</v>
      </c>
      <c r="K1085" s="88">
        <v>1008.0230414228801</v>
      </c>
      <c r="L1085" s="88">
        <v>1030.3935000967799</v>
      </c>
      <c r="M1085" s="88">
        <v>1053.3505772462699</v>
      </c>
      <c r="N1085" s="88">
        <v>1079.0817059691899</v>
      </c>
      <c r="O1085" s="88">
        <v>1103.8182406067101</v>
      </c>
      <c r="P1085" s="88">
        <v>1135.4620616403499</v>
      </c>
      <c r="Q1085" s="88">
        <v>1167.79618790016</v>
      </c>
      <c r="R1085" s="88">
        <v>1143.4330049648299</v>
      </c>
      <c r="S1085" s="88">
        <v>1184.8617579035999</v>
      </c>
      <c r="T1085" s="88">
        <v>1227.1580635538101</v>
      </c>
      <c r="U1085" s="88">
        <v>1274.63609290569</v>
      </c>
      <c r="V1085" s="88">
        <v>1320.65257358643</v>
      </c>
      <c r="W1085" s="88">
        <v>1367.73699541465</v>
      </c>
      <c r="X1085" s="88">
        <v>1416.4471082593</v>
      </c>
      <c r="Y1085" s="88">
        <v>1463.1489765904901</v>
      </c>
      <c r="Z1085" s="88">
        <v>1512.9740875698101</v>
      </c>
      <c r="AA1085" s="88">
        <v>1560.8282182478599</v>
      </c>
      <c r="AB1085" s="88">
        <v>1613.1563809798399</v>
      </c>
      <c r="AC1085" s="88">
        <v>1661.7424574182601</v>
      </c>
      <c r="AD1085" s="88">
        <v>1710.57177721484</v>
      </c>
      <c r="AE1085" s="88">
        <v>1761.38456027794</v>
      </c>
      <c r="AF1085" s="88">
        <v>1814.4646312402199</v>
      </c>
      <c r="AG1085" s="88">
        <v>1867.9629588662899</v>
      </c>
      <c r="AH1085" s="88">
        <v>1877.91889456442</v>
      </c>
      <c r="AI1085" s="88">
        <v>1881.68253168205</v>
      </c>
      <c r="AJ1085" s="88">
        <v>1883.51354173246</v>
      </c>
      <c r="AK1085" s="88">
        <v>1880.96461415668</v>
      </c>
    </row>
    <row r="1086" spans="1:37" s="88" customFormat="1" x14ac:dyDescent="0.3">
      <c r="A1086" s="117" t="str">
        <f t="shared" si="21"/>
        <v>SDGbaseTRA_UrbIRT_v6_3QINVXctext</v>
      </c>
      <c r="B1086" s="118" t="s">
        <v>220</v>
      </c>
      <c r="C1086" s="119" t="s">
        <v>295</v>
      </c>
      <c r="D1086" s="91" t="s">
        <v>101</v>
      </c>
      <c r="E1086" s="88" t="s">
        <v>102</v>
      </c>
      <c r="F1086" s="88">
        <v>2.3692309801762498E-2</v>
      </c>
      <c r="G1086" s="88">
        <v>2.1592316082631499E-2</v>
      </c>
      <c r="H1086" s="88">
        <v>2.22257982128309E-2</v>
      </c>
      <c r="I1086" s="88">
        <v>2.37709117300943E-2</v>
      </c>
      <c r="J1086" s="88">
        <v>2.4198784392352402E-2</v>
      </c>
      <c r="K1086" s="88">
        <v>2.4687049688718699E-2</v>
      </c>
      <c r="L1086" s="88">
        <v>2.5274871327372599E-2</v>
      </c>
      <c r="M1086" s="88">
        <v>2.5939602070523499E-2</v>
      </c>
      <c r="N1086" s="88">
        <v>2.66397448582197E-2</v>
      </c>
      <c r="O1086" s="88">
        <v>2.75144543848857E-2</v>
      </c>
      <c r="P1086" s="88">
        <v>2.83233725419701E-2</v>
      </c>
      <c r="Q1086" s="88">
        <v>2.9093012610886398E-2</v>
      </c>
      <c r="R1086" s="88">
        <v>2.8600194990964199E-2</v>
      </c>
      <c r="S1086" s="88">
        <v>2.94865026484987E-2</v>
      </c>
      <c r="T1086" s="88">
        <v>3.04258368688601E-2</v>
      </c>
      <c r="U1086" s="88">
        <v>3.1512629770835902E-2</v>
      </c>
      <c r="V1086" s="88">
        <v>3.2639867436866102E-2</v>
      </c>
      <c r="W1086" s="88">
        <v>3.37512977884383E-2</v>
      </c>
      <c r="X1086" s="88">
        <v>3.47726653367968E-2</v>
      </c>
      <c r="Y1086" s="88">
        <v>3.5814232391184697E-2</v>
      </c>
      <c r="Z1086" s="88">
        <v>3.6916901235611699E-2</v>
      </c>
      <c r="AA1086" s="88">
        <v>3.79871776671988E-2</v>
      </c>
      <c r="AB1086" s="88">
        <v>3.89228288519195E-2</v>
      </c>
      <c r="AC1086" s="88">
        <v>3.9873532443171801E-2</v>
      </c>
      <c r="AD1086" s="88">
        <v>4.0992809261978597E-2</v>
      </c>
      <c r="AE1086" s="88">
        <v>4.2207181603508101E-2</v>
      </c>
      <c r="AF1086" s="88">
        <v>4.3485721118777701E-2</v>
      </c>
      <c r="AG1086" s="88">
        <v>4.4740812736334797E-2</v>
      </c>
      <c r="AH1086" s="88">
        <v>4.4581206899905398E-2</v>
      </c>
      <c r="AI1086" s="88">
        <v>4.4257831795452902E-2</v>
      </c>
      <c r="AJ1086" s="88">
        <v>4.40826016525478E-2</v>
      </c>
      <c r="AK1086" s="88">
        <v>4.3828380689348898E-2</v>
      </c>
    </row>
    <row r="1087" spans="1:37" s="88" customFormat="1" x14ac:dyDescent="0.3">
      <c r="A1087" s="117" t="str">
        <f t="shared" si="21"/>
        <v>SDGbaseTRA_UrbIRT_v6_3QINVXcleat</v>
      </c>
      <c r="B1087" s="118" t="s">
        <v>220</v>
      </c>
      <c r="C1087" s="119" t="s">
        <v>295</v>
      </c>
      <c r="D1087" s="91" t="s">
        <v>101</v>
      </c>
      <c r="E1087" s="88" t="s">
        <v>103</v>
      </c>
      <c r="F1087" s="142">
        <v>3.4546835070606202E-5</v>
      </c>
      <c r="G1087" s="142">
        <v>3.1484738665859197E-5</v>
      </c>
      <c r="H1087" s="142">
        <v>3.2408447787312098E-5</v>
      </c>
      <c r="I1087" s="142">
        <v>3.4661448119187501E-5</v>
      </c>
      <c r="J1087" s="142">
        <v>3.5285348718915003E-5</v>
      </c>
      <c r="K1087" s="142">
        <v>3.5997310566679301E-5</v>
      </c>
      <c r="L1087" s="142">
        <v>3.6854440047570997E-5</v>
      </c>
      <c r="M1087" s="142">
        <v>3.7823714193576302E-5</v>
      </c>
      <c r="N1087" s="142">
        <v>3.8844624253203203E-5</v>
      </c>
      <c r="O1087" s="142">
        <v>4.0120078018803097E-5</v>
      </c>
      <c r="P1087" s="142">
        <v>4.1299598394496299E-5</v>
      </c>
      <c r="Q1087" s="142">
        <v>4.2421845602432198E-5</v>
      </c>
      <c r="R1087" s="142">
        <v>4.1703245804531701E-5</v>
      </c>
      <c r="S1087" s="142">
        <v>4.29956113325387E-5</v>
      </c>
      <c r="T1087" s="142">
        <v>4.4365297304844798E-5</v>
      </c>
      <c r="U1087" s="142">
        <v>4.59499994911073E-5</v>
      </c>
      <c r="V1087" s="142">
        <v>4.7593676028327898E-5</v>
      </c>
      <c r="W1087" s="142">
        <v>4.9214303201005501E-5</v>
      </c>
      <c r="X1087" s="142">
        <v>5.0703605701894903E-5</v>
      </c>
      <c r="Y1087" s="142">
        <v>5.2222362021729898E-5</v>
      </c>
      <c r="Z1087" s="142">
        <v>5.3830213642135502E-5</v>
      </c>
      <c r="AA1087" s="142">
        <v>5.5390832411321299E-5</v>
      </c>
      <c r="AB1087" s="142">
        <v>5.6755147981758399E-5</v>
      </c>
      <c r="AC1087" s="142">
        <v>5.8141412151138099E-5</v>
      </c>
      <c r="AD1087" s="142">
        <v>5.9773480614753797E-5</v>
      </c>
      <c r="AE1087" s="142">
        <v>6.1544212187494103E-5</v>
      </c>
      <c r="AF1087" s="142">
        <v>6.3408508836273599E-5</v>
      </c>
      <c r="AG1087" s="142">
        <v>6.5238615038372094E-5</v>
      </c>
      <c r="AH1087" s="142">
        <v>6.5005886505208196E-5</v>
      </c>
      <c r="AI1087" s="142">
        <v>6.4534358549811006E-5</v>
      </c>
      <c r="AJ1087" s="142">
        <v>6.4278847504370905E-5</v>
      </c>
      <c r="AK1087" s="142">
        <v>6.3908156349282505E-5</v>
      </c>
    </row>
    <row r="1088" spans="1:37" s="88" customFormat="1" x14ac:dyDescent="0.3">
      <c r="A1088" s="117" t="str">
        <f t="shared" si="21"/>
        <v>SDGbaseTRA_UrbIRT_v6_3QINVXcprnt</v>
      </c>
      <c r="B1088" s="118" t="s">
        <v>220</v>
      </c>
      <c r="C1088" s="119" t="s">
        <v>295</v>
      </c>
      <c r="D1088" s="91" t="s">
        <v>101</v>
      </c>
      <c r="E1088" s="88" t="s">
        <v>104</v>
      </c>
      <c r="F1088" s="88">
        <v>1.1876043386783101E-3</v>
      </c>
      <c r="G1088" s="88">
        <v>1.0823397328672E-3</v>
      </c>
      <c r="H1088" s="88">
        <v>1.1140937548513299E-3</v>
      </c>
      <c r="I1088" s="88">
        <v>1.19154435093952E-3</v>
      </c>
      <c r="J1088" s="88">
        <v>1.2129919613393201E-3</v>
      </c>
      <c r="K1088" s="88">
        <v>1.2374668221377201E-3</v>
      </c>
      <c r="L1088" s="88">
        <v>1.26693205935079E-3</v>
      </c>
      <c r="M1088" s="88">
        <v>1.30025245407904E-3</v>
      </c>
      <c r="N1088" s="88">
        <v>1.33534791835921E-3</v>
      </c>
      <c r="O1088" s="88">
        <v>1.37919374165139E-3</v>
      </c>
      <c r="P1088" s="88">
        <v>1.41974169670631E-3</v>
      </c>
      <c r="Q1088" s="88">
        <v>1.45832079231638E-3</v>
      </c>
      <c r="R1088" s="88">
        <v>1.4336177410523301E-3</v>
      </c>
      <c r="S1088" s="88">
        <v>1.47804493402334E-3</v>
      </c>
      <c r="T1088" s="88">
        <v>1.52513014457918E-3</v>
      </c>
      <c r="U1088" s="88">
        <v>1.5796068915249499E-3</v>
      </c>
      <c r="V1088" s="88">
        <v>1.6361109788891701E-3</v>
      </c>
      <c r="W1088" s="88">
        <v>1.6918227063952699E-3</v>
      </c>
      <c r="X1088" s="88">
        <v>1.74301993207588E-3</v>
      </c>
      <c r="Y1088" s="88">
        <v>1.7952296812799699E-3</v>
      </c>
      <c r="Z1088" s="88">
        <v>1.8505022281411201E-3</v>
      </c>
      <c r="AA1088" s="88">
        <v>1.9041510679702999E-3</v>
      </c>
      <c r="AB1088" s="88">
        <v>1.9510516621192499E-3</v>
      </c>
      <c r="AC1088" s="88">
        <v>1.9987067754963501E-3</v>
      </c>
      <c r="AD1088" s="88">
        <v>2.0548118162171201E-3</v>
      </c>
      <c r="AE1088" s="88">
        <v>2.1156836296299299E-3</v>
      </c>
      <c r="AF1088" s="88">
        <v>2.1797718965912601E-3</v>
      </c>
      <c r="AG1088" s="88">
        <v>2.2426848106516101E-3</v>
      </c>
      <c r="AH1088" s="88">
        <v>2.2346843841247002E-3</v>
      </c>
      <c r="AI1088" s="88">
        <v>2.2184748342630898E-3</v>
      </c>
      <c r="AJ1088" s="88">
        <v>2.2096912213641099E-3</v>
      </c>
      <c r="AK1088" s="88">
        <v>2.19694810254606E-3</v>
      </c>
    </row>
    <row r="1089" spans="1:37" s="88" customFormat="1" x14ac:dyDescent="0.3">
      <c r="A1089" s="117" t="str">
        <f t="shared" si="21"/>
        <v>SDGbaseTRA_UrbIRT_v6_3QINVXcrubb</v>
      </c>
      <c r="B1089" s="118" t="s">
        <v>220</v>
      </c>
      <c r="C1089" s="119" t="s">
        <v>295</v>
      </c>
      <c r="D1089" s="91" t="s">
        <v>101</v>
      </c>
      <c r="E1089" s="88" t="s">
        <v>105</v>
      </c>
      <c r="F1089" s="88">
        <v>4.4626661802094399E-3</v>
      </c>
      <c r="G1089" s="88">
        <v>4.0671128961509498E-3</v>
      </c>
      <c r="H1089" s="88">
        <v>4.1864351277890698E-3</v>
      </c>
      <c r="I1089" s="88">
        <v>4.4774715820550502E-3</v>
      </c>
      <c r="J1089" s="88">
        <v>4.5580653643950498E-3</v>
      </c>
      <c r="K1089" s="88">
        <v>4.6500346592124701E-3</v>
      </c>
      <c r="L1089" s="88">
        <v>4.7607563139926597E-3</v>
      </c>
      <c r="M1089" s="88">
        <v>4.8859645115565996E-3</v>
      </c>
      <c r="N1089" s="88">
        <v>5.0178428959822899E-3</v>
      </c>
      <c r="O1089" s="88">
        <v>5.1826025439364503E-3</v>
      </c>
      <c r="P1089" s="88">
        <v>5.3349697775402199E-3</v>
      </c>
      <c r="Q1089" s="88">
        <v>5.47993861912743E-3</v>
      </c>
      <c r="R1089" s="88">
        <v>5.3871118519679597E-3</v>
      </c>
      <c r="S1089" s="88">
        <v>5.5540561153865397E-3</v>
      </c>
      <c r="T1089" s="88">
        <v>5.7309884234727796E-3</v>
      </c>
      <c r="U1089" s="88">
        <v>5.9356959411914004E-3</v>
      </c>
      <c r="V1089" s="88">
        <v>6.1480216051448804E-3</v>
      </c>
      <c r="W1089" s="88">
        <v>6.3573698148855296E-3</v>
      </c>
      <c r="X1089" s="88">
        <v>6.5497538607535996E-3</v>
      </c>
      <c r="Y1089" s="88">
        <v>6.7459426708328697E-3</v>
      </c>
      <c r="Z1089" s="88">
        <v>6.9536405694830402E-3</v>
      </c>
      <c r="AA1089" s="88">
        <v>7.1552370568953296E-3</v>
      </c>
      <c r="AB1089" s="88">
        <v>7.3314756310767096E-3</v>
      </c>
      <c r="AC1089" s="88">
        <v>7.5105494655649504E-3</v>
      </c>
      <c r="AD1089" s="88">
        <v>7.7213756301464202E-3</v>
      </c>
      <c r="AE1089" s="88">
        <v>7.9501139179735704E-3</v>
      </c>
      <c r="AF1089" s="88">
        <v>8.1909386878079807E-3</v>
      </c>
      <c r="AG1089" s="88">
        <v>8.42734682874491E-3</v>
      </c>
      <c r="AH1089" s="88">
        <v>8.3972835898983404E-3</v>
      </c>
      <c r="AI1089" s="88">
        <v>8.3363728912692597E-3</v>
      </c>
      <c r="AJ1089" s="88">
        <v>8.3033666694597805E-3</v>
      </c>
      <c r="AK1089" s="88">
        <v>8.2554817943985993E-3</v>
      </c>
    </row>
    <row r="1090" spans="1:37" s="88" customFormat="1" x14ac:dyDescent="0.3">
      <c r="A1090" s="117" t="str">
        <f t="shared" si="21"/>
        <v>SDGbaseTRA_UrbIRT_v6_3QINVXcplas</v>
      </c>
      <c r="B1090" s="118" t="s">
        <v>220</v>
      </c>
      <c r="C1090" s="119" t="s">
        <v>295</v>
      </c>
      <c r="D1090" s="91" t="s">
        <v>101</v>
      </c>
      <c r="E1090" s="88" t="s">
        <v>106</v>
      </c>
      <c r="F1090" s="88">
        <v>9.4082327898261705E-3</v>
      </c>
      <c r="G1090" s="88">
        <v>8.5743238154767105E-3</v>
      </c>
      <c r="H1090" s="88">
        <v>8.8258800123599598E-3</v>
      </c>
      <c r="I1090" s="88">
        <v>9.4394456705314597E-3</v>
      </c>
      <c r="J1090" s="88">
        <v>9.6093542039167104E-3</v>
      </c>
      <c r="K1090" s="88">
        <v>9.80324469453768E-3</v>
      </c>
      <c r="L1090" s="88">
        <v>1.00366690782988E-2</v>
      </c>
      <c r="M1090" s="88">
        <v>1.03006341212366E-2</v>
      </c>
      <c r="N1090" s="88">
        <v>1.05786613118262E-2</v>
      </c>
      <c r="O1090" s="88">
        <v>1.09260090765317E-2</v>
      </c>
      <c r="P1090" s="88">
        <v>1.12472310423698E-2</v>
      </c>
      <c r="Q1090" s="88">
        <v>1.155285565193E-2</v>
      </c>
      <c r="R1090" s="88">
        <v>1.13571574304416E-2</v>
      </c>
      <c r="S1090" s="88">
        <v>1.17091108210253E-2</v>
      </c>
      <c r="T1090" s="88">
        <v>1.2082121096788001E-2</v>
      </c>
      <c r="U1090" s="88">
        <v>1.2513687318134599E-2</v>
      </c>
      <c r="V1090" s="88">
        <v>1.29613141835693E-2</v>
      </c>
      <c r="W1090" s="88">
        <v>1.34026639533791E-2</v>
      </c>
      <c r="X1090" s="88">
        <v>1.3808249721053699E-2</v>
      </c>
      <c r="Y1090" s="88">
        <v>1.4221856726697599E-2</v>
      </c>
      <c r="Z1090" s="88">
        <v>1.46597272958932E-2</v>
      </c>
      <c r="AA1090" s="88">
        <v>1.50847348152988E-2</v>
      </c>
      <c r="AB1090" s="88">
        <v>1.5456282555033099E-2</v>
      </c>
      <c r="AC1090" s="88">
        <v>1.5833807615926902E-2</v>
      </c>
      <c r="AD1090" s="88">
        <v>1.6278273223362401E-2</v>
      </c>
      <c r="AE1090" s="88">
        <v>1.67605013293694E-2</v>
      </c>
      <c r="AF1090" s="88">
        <v>1.7268210264939399E-2</v>
      </c>
      <c r="AG1090" s="88">
        <v>1.77666080239312E-2</v>
      </c>
      <c r="AH1090" s="88">
        <v>1.7703228434676001E-2</v>
      </c>
      <c r="AI1090" s="88">
        <v>1.75748159545683E-2</v>
      </c>
      <c r="AJ1090" s="88">
        <v>1.7505231942285902E-2</v>
      </c>
      <c r="AK1090" s="88">
        <v>1.7404280620028099E-2</v>
      </c>
    </row>
    <row r="1091" spans="1:37" s="88" customFormat="1" x14ac:dyDescent="0.3">
      <c r="A1091" s="117" t="str">
        <f t="shared" si="21"/>
        <v>SDGbaseTRA_UrbIRT_v6_3QINVXcnmet</v>
      </c>
      <c r="B1091" s="118" t="s">
        <v>220</v>
      </c>
      <c r="C1091" s="119" t="s">
        <v>295</v>
      </c>
      <c r="D1091" s="91" t="s">
        <v>101</v>
      </c>
      <c r="E1091" s="88" t="s">
        <v>107</v>
      </c>
      <c r="F1091" s="88">
        <v>2.10021296555872E-2</v>
      </c>
      <c r="G1091" s="88">
        <v>1.9140582987738599E-2</v>
      </c>
      <c r="H1091" s="88">
        <v>1.97021354047155E-2</v>
      </c>
      <c r="I1091" s="88">
        <v>2.10718066057798E-2</v>
      </c>
      <c r="J1091" s="88">
        <v>2.1451095801472999E-2</v>
      </c>
      <c r="K1091" s="88">
        <v>2.18839202557542E-2</v>
      </c>
      <c r="L1091" s="88">
        <v>2.2404996772677498E-2</v>
      </c>
      <c r="M1091" s="88">
        <v>2.2994249630272301E-2</v>
      </c>
      <c r="N1091" s="88">
        <v>2.36148936167664E-2</v>
      </c>
      <c r="O1091" s="88">
        <v>2.4390282890489799E-2</v>
      </c>
      <c r="P1091" s="88">
        <v>2.5107351177963401E-2</v>
      </c>
      <c r="Q1091" s="88">
        <v>2.5789601268847901E-2</v>
      </c>
      <c r="R1091" s="88">
        <v>2.53527413916655E-2</v>
      </c>
      <c r="S1091" s="88">
        <v>2.61384118684586E-2</v>
      </c>
      <c r="T1091" s="88">
        <v>2.69710879245725E-2</v>
      </c>
      <c r="U1091" s="88">
        <v>2.79344792370721E-2</v>
      </c>
      <c r="V1091" s="88">
        <v>2.8933722950020099E-2</v>
      </c>
      <c r="W1091" s="88">
        <v>2.9918954214602701E-2</v>
      </c>
      <c r="X1091" s="88">
        <v>3.0824348996965401E-2</v>
      </c>
      <c r="Y1091" s="88">
        <v>3.17476497010451E-2</v>
      </c>
      <c r="Z1091" s="88">
        <v>3.27251142974311E-2</v>
      </c>
      <c r="AA1091" s="88">
        <v>3.3673864527847201E-2</v>
      </c>
      <c r="AB1091" s="88">
        <v>3.4503275744327502E-2</v>
      </c>
      <c r="AC1091" s="88">
        <v>3.5346030218440801E-2</v>
      </c>
      <c r="AD1091" s="88">
        <v>3.6338217010938499E-2</v>
      </c>
      <c r="AE1091" s="88">
        <v>3.7414701557205297E-2</v>
      </c>
      <c r="AF1091" s="88">
        <v>3.8548067315721801E-2</v>
      </c>
      <c r="AG1091" s="88">
        <v>3.9660647604521398E-2</v>
      </c>
      <c r="AH1091" s="88">
        <v>3.9519164460896997E-2</v>
      </c>
      <c r="AI1091" s="88">
        <v>3.9232507485366698E-2</v>
      </c>
      <c r="AJ1091" s="88">
        <v>3.90771741214333E-2</v>
      </c>
      <c r="AK1091" s="88">
        <v>3.8851819072687602E-2</v>
      </c>
    </row>
    <row r="1092" spans="1:37" s="88" customFormat="1" x14ac:dyDescent="0.3">
      <c r="A1092" s="117" t="str">
        <f t="shared" si="21"/>
        <v>SDGbaseTRA_UrbIRT_v6_3QINVXcnfrm</v>
      </c>
      <c r="B1092" s="118" t="s">
        <v>220</v>
      </c>
      <c r="C1092" s="119" t="s">
        <v>295</v>
      </c>
      <c r="D1092" s="91" t="s">
        <v>101</v>
      </c>
      <c r="E1092" s="88" t="s">
        <v>108</v>
      </c>
      <c r="F1092" s="88">
        <v>1.2664552141270899</v>
      </c>
      <c r="G1092" s="88">
        <v>1.1542015749724199</v>
      </c>
      <c r="H1092" s="88">
        <v>1.18806390218155</v>
      </c>
      <c r="I1092" s="88">
        <v>1.27065682312213</v>
      </c>
      <c r="J1092" s="88">
        <v>1.29352844554447</v>
      </c>
      <c r="K1092" s="88">
        <v>1.31962831236347</v>
      </c>
      <c r="L1092" s="88">
        <v>1.3510498911575599</v>
      </c>
      <c r="M1092" s="88">
        <v>1.38658259027798</v>
      </c>
      <c r="N1092" s="88">
        <v>1.42400821452191</v>
      </c>
      <c r="O1092" s="88">
        <v>1.4707651770199399</v>
      </c>
      <c r="P1092" s="88">
        <v>1.51400530963738</v>
      </c>
      <c r="Q1092" s="88">
        <v>1.55514586057714</v>
      </c>
      <c r="R1092" s="88">
        <v>1.5288026526085501</v>
      </c>
      <c r="S1092" s="88">
        <v>1.57617958476912</v>
      </c>
      <c r="T1092" s="88">
        <v>1.6263910133355399</v>
      </c>
      <c r="U1092" s="88">
        <v>1.68448473863713</v>
      </c>
      <c r="V1092" s="88">
        <v>1.7447404094285901</v>
      </c>
      <c r="W1092" s="88">
        <v>1.8041511117056199</v>
      </c>
      <c r="X1092" s="88">
        <v>1.85874757224416</v>
      </c>
      <c r="Y1092" s="88">
        <v>1.9144237827077999</v>
      </c>
      <c r="Z1092" s="88">
        <v>1.9733661449833499</v>
      </c>
      <c r="AA1092" s="88">
        <v>2.0305769943552399</v>
      </c>
      <c r="AB1092" s="88">
        <v>2.0805915489262601</v>
      </c>
      <c r="AC1092" s="88">
        <v>2.1314107189567402</v>
      </c>
      <c r="AD1092" s="88">
        <v>2.1912408484413701</v>
      </c>
      <c r="AE1092" s="88">
        <v>2.2561542400308898</v>
      </c>
      <c r="AF1092" s="88">
        <v>2.3244976412918401</v>
      </c>
      <c r="AG1092" s="88">
        <v>2.3915876522094002</v>
      </c>
      <c r="AH1092" s="88">
        <v>2.38305603813536</v>
      </c>
      <c r="AI1092" s="88">
        <v>2.36577025677511</v>
      </c>
      <c r="AJ1092" s="88">
        <v>2.35640345674542</v>
      </c>
      <c r="AK1092" s="88">
        <v>2.3428142597832999</v>
      </c>
    </row>
    <row r="1093" spans="1:37" s="88" customFormat="1" x14ac:dyDescent="0.3">
      <c r="A1093" s="117" t="str">
        <f t="shared" si="21"/>
        <v>SDGbaseTRA_UrbIRT_v6_3QINVXcmetp</v>
      </c>
      <c r="B1093" s="118" t="s">
        <v>220</v>
      </c>
      <c r="C1093" s="119" t="s">
        <v>295</v>
      </c>
      <c r="D1093" s="91" t="s">
        <v>101</v>
      </c>
      <c r="E1093" s="88" t="s">
        <v>109</v>
      </c>
      <c r="F1093" s="88">
        <v>2.2430080989044301</v>
      </c>
      <c r="G1093" s="88">
        <v>2.04419662973695</v>
      </c>
      <c r="H1093" s="88">
        <v>2.10416991053724</v>
      </c>
      <c r="I1093" s="88">
        <v>2.2504495329947698</v>
      </c>
      <c r="J1093" s="88">
        <v>2.2909572696728202</v>
      </c>
      <c r="K1093" s="88">
        <v>2.3371825226484599</v>
      </c>
      <c r="L1093" s="88">
        <v>2.3928330146116301</v>
      </c>
      <c r="M1093" s="88">
        <v>2.45576467695075</v>
      </c>
      <c r="N1093" s="88">
        <v>2.5220488829370802</v>
      </c>
      <c r="O1093" s="88">
        <v>2.6048597430396598</v>
      </c>
      <c r="P1093" s="88">
        <v>2.68144197553926</v>
      </c>
      <c r="Q1093" s="88">
        <v>2.7543056567195698</v>
      </c>
      <c r="R1093" s="88">
        <v>2.7076494242957398</v>
      </c>
      <c r="S1093" s="88">
        <v>2.7915583074145598</v>
      </c>
      <c r="T1093" s="88">
        <v>2.8804873431007301</v>
      </c>
      <c r="U1093" s="88">
        <v>2.98337664774684</v>
      </c>
      <c r="V1093" s="88">
        <v>3.0900949557316402</v>
      </c>
      <c r="W1093" s="88">
        <v>3.1953167471400601</v>
      </c>
      <c r="X1093" s="88">
        <v>3.2920120757971199</v>
      </c>
      <c r="Y1093" s="88">
        <v>3.3906197403976499</v>
      </c>
      <c r="Z1093" s="88">
        <v>3.49501205879774</v>
      </c>
      <c r="AA1093" s="88">
        <v>3.5963377093654998</v>
      </c>
      <c r="AB1093" s="88">
        <v>3.6849180631865499</v>
      </c>
      <c r="AC1093" s="88">
        <v>3.7749234646302599</v>
      </c>
      <c r="AD1093" s="88">
        <v>3.8808881000121902</v>
      </c>
      <c r="AE1093" s="88">
        <v>3.99585565783695</v>
      </c>
      <c r="AF1093" s="88">
        <v>4.1168980767279004</v>
      </c>
      <c r="AG1093" s="88">
        <v>4.2357206266017897</v>
      </c>
      <c r="AH1093" s="88">
        <v>4.2206103572047304</v>
      </c>
      <c r="AI1093" s="88">
        <v>4.1899956563021901</v>
      </c>
      <c r="AJ1093" s="88">
        <v>4.1734061961357103</v>
      </c>
      <c r="AK1093" s="88">
        <v>4.1493384845390899</v>
      </c>
    </row>
    <row r="1094" spans="1:37" s="88" customFormat="1" x14ac:dyDescent="0.3">
      <c r="A1094" s="117" t="str">
        <f t="shared" si="21"/>
        <v>SDGbaseTRA_UrbIRT_v6_3QINVXcmach</v>
      </c>
      <c r="B1094" s="118" t="s">
        <v>220</v>
      </c>
      <c r="C1094" s="119" t="s">
        <v>295</v>
      </c>
      <c r="D1094" s="91" t="s">
        <v>101</v>
      </c>
      <c r="E1094" s="88" t="s">
        <v>110</v>
      </c>
      <c r="F1094" s="88">
        <v>141.11587443149301</v>
      </c>
      <c r="G1094" s="88">
        <v>128.45523843542901</v>
      </c>
      <c r="H1094" s="88">
        <v>132.27443398225401</v>
      </c>
      <c r="I1094" s="88">
        <v>141.589756993203</v>
      </c>
      <c r="J1094" s="88">
        <v>144.16935519874301</v>
      </c>
      <c r="K1094" s="88">
        <v>147.11305409197701</v>
      </c>
      <c r="L1094" s="88">
        <v>150.65696745219699</v>
      </c>
      <c r="M1094" s="88">
        <v>154.66455752151799</v>
      </c>
      <c r="N1094" s="88">
        <v>158.88564299407801</v>
      </c>
      <c r="O1094" s="88">
        <v>164.15917253777101</v>
      </c>
      <c r="P1094" s="88">
        <v>169.036052998961</v>
      </c>
      <c r="Q1094" s="88">
        <v>173.67613009622301</v>
      </c>
      <c r="R1094" s="88">
        <v>170.70498573448501</v>
      </c>
      <c r="S1094" s="88">
        <v>176.048439160247</v>
      </c>
      <c r="T1094" s="88">
        <v>181.711584023157</v>
      </c>
      <c r="U1094" s="88">
        <v>188.26374139852101</v>
      </c>
      <c r="V1094" s="88">
        <v>195.05973590109701</v>
      </c>
      <c r="W1094" s="88">
        <v>201.76042980700799</v>
      </c>
      <c r="X1094" s="88">
        <v>207.91814477070301</v>
      </c>
      <c r="Y1094" s="88">
        <v>214.197640381078</v>
      </c>
      <c r="Z1094" s="88">
        <v>220.84551210388801</v>
      </c>
      <c r="AA1094" s="88">
        <v>227.298093457844</v>
      </c>
      <c r="AB1094" s="88">
        <v>232.93903369548201</v>
      </c>
      <c r="AC1094" s="88">
        <v>238.67072327119001</v>
      </c>
      <c r="AD1094" s="88">
        <v>245.41872268311599</v>
      </c>
      <c r="AE1094" s="88">
        <v>252.74004276123301</v>
      </c>
      <c r="AF1094" s="88">
        <v>260.44821982002401</v>
      </c>
      <c r="AG1094" s="88">
        <v>268.01503202847903</v>
      </c>
      <c r="AH1094" s="88">
        <v>267.05278562770701</v>
      </c>
      <c r="AI1094" s="88">
        <v>265.10319194541898</v>
      </c>
      <c r="AJ1094" s="88">
        <v>264.04674828339802</v>
      </c>
      <c r="AK1094" s="88">
        <v>262.51407747190501</v>
      </c>
    </row>
    <row r="1095" spans="1:37" s="88" customFormat="1" x14ac:dyDescent="0.3">
      <c r="A1095" s="117" t="str">
        <f t="shared" si="21"/>
        <v>SDGbaseTRA_UrbIRT_v6_3QINVXcemch</v>
      </c>
      <c r="B1095" s="118" t="s">
        <v>220</v>
      </c>
      <c r="C1095" s="119" t="s">
        <v>295</v>
      </c>
      <c r="D1095" s="91" t="s">
        <v>101</v>
      </c>
      <c r="E1095" s="88" t="s">
        <v>111</v>
      </c>
      <c r="F1095" s="88">
        <v>59.857573616161602</v>
      </c>
      <c r="G1095" s="88">
        <v>54.487270989225799</v>
      </c>
      <c r="H1095" s="88">
        <v>56.107271428719798</v>
      </c>
      <c r="I1095" s="88">
        <v>60.058581904118498</v>
      </c>
      <c r="J1095" s="88">
        <v>61.1527783587008</v>
      </c>
      <c r="K1095" s="88">
        <v>62.401416571201203</v>
      </c>
      <c r="L1095" s="88">
        <v>63.904649681602599</v>
      </c>
      <c r="M1095" s="88">
        <v>65.604562030685898</v>
      </c>
      <c r="N1095" s="88">
        <v>67.395033410548393</v>
      </c>
      <c r="O1095" s="88">
        <v>69.631923371726003</v>
      </c>
      <c r="P1095" s="88">
        <v>71.700565417838504</v>
      </c>
      <c r="Q1095" s="88">
        <v>73.668761820638395</v>
      </c>
      <c r="R1095" s="88">
        <v>72.408481975628305</v>
      </c>
      <c r="S1095" s="88">
        <v>74.675031774406094</v>
      </c>
      <c r="T1095" s="88">
        <v>77.077186116689106</v>
      </c>
      <c r="U1095" s="88">
        <v>79.856435751221795</v>
      </c>
      <c r="V1095" s="88">
        <v>82.739114563026803</v>
      </c>
      <c r="W1095" s="88">
        <v>85.581369414710096</v>
      </c>
      <c r="X1095" s="88">
        <v>88.193307144831607</v>
      </c>
      <c r="Y1095" s="88">
        <v>90.856900962923504</v>
      </c>
      <c r="Z1095" s="88">
        <v>93.676750059575497</v>
      </c>
      <c r="AA1095" s="88">
        <v>96.413762213344299</v>
      </c>
      <c r="AB1095" s="88">
        <v>98.806497948420898</v>
      </c>
      <c r="AC1095" s="88">
        <v>101.23772712164499</v>
      </c>
      <c r="AD1095" s="88">
        <v>104.100047701725</v>
      </c>
      <c r="AE1095" s="88">
        <v>107.205555549859</v>
      </c>
      <c r="AF1095" s="88">
        <v>110.47515776578101</v>
      </c>
      <c r="AG1095" s="88">
        <v>113.684796799179</v>
      </c>
      <c r="AH1095" s="88">
        <v>113.276637653348</v>
      </c>
      <c r="AI1095" s="88">
        <v>112.449672240496</v>
      </c>
      <c r="AJ1095" s="88">
        <v>112.00155713987</v>
      </c>
      <c r="AK1095" s="88">
        <v>111.351439239968</v>
      </c>
    </row>
    <row r="1096" spans="1:37" s="88" customFormat="1" x14ac:dyDescent="0.3">
      <c r="A1096" s="117" t="str">
        <f t="shared" si="21"/>
        <v>SDGbaseTRA_UrbIRT_v6_3QINVXcsequ</v>
      </c>
      <c r="B1096" s="118" t="s">
        <v>220</v>
      </c>
      <c r="C1096" s="119" t="s">
        <v>295</v>
      </c>
      <c r="D1096" s="91" t="s">
        <v>101</v>
      </c>
      <c r="E1096" s="88" t="s">
        <v>112</v>
      </c>
      <c r="F1096" s="88">
        <v>30.106160338287399</v>
      </c>
      <c r="G1096" s="88">
        <v>27.437667981630302</v>
      </c>
      <c r="H1096" s="88">
        <v>28.242642876133999</v>
      </c>
      <c r="I1096" s="88">
        <v>30.2060409441488</v>
      </c>
      <c r="J1096" s="88">
        <v>30.749744917382898</v>
      </c>
      <c r="K1096" s="88">
        <v>31.3701906832462</v>
      </c>
      <c r="L1096" s="88">
        <v>32.117144131504503</v>
      </c>
      <c r="M1096" s="88">
        <v>32.961827089921698</v>
      </c>
      <c r="N1096" s="88">
        <v>33.851508644926099</v>
      </c>
      <c r="O1096" s="88">
        <v>34.963014677034202</v>
      </c>
      <c r="P1096" s="88">
        <v>35.990918665353803</v>
      </c>
      <c r="Q1096" s="88">
        <v>36.9689114196036</v>
      </c>
      <c r="R1096" s="88">
        <v>36.342680950432197</v>
      </c>
      <c r="S1096" s="88">
        <v>37.468924894988497</v>
      </c>
      <c r="T1096" s="88">
        <v>38.662550458982103</v>
      </c>
      <c r="U1096" s="88">
        <v>40.043553899978903</v>
      </c>
      <c r="V1096" s="88">
        <v>41.475951086948598</v>
      </c>
      <c r="W1096" s="88">
        <v>42.888261691074902</v>
      </c>
      <c r="X1096" s="88">
        <v>44.1861281900566</v>
      </c>
      <c r="Y1096" s="88">
        <v>45.509662493164001</v>
      </c>
      <c r="Z1096" s="88">
        <v>46.910839723586797</v>
      </c>
      <c r="AA1096" s="88">
        <v>48.270855447053897</v>
      </c>
      <c r="AB1096" s="88">
        <v>49.459800924451599</v>
      </c>
      <c r="AC1096" s="88">
        <v>50.667873712285001</v>
      </c>
      <c r="AD1096" s="88">
        <v>52.0901549356809</v>
      </c>
      <c r="AE1096" s="88">
        <v>53.633275413607002</v>
      </c>
      <c r="AF1096" s="88">
        <v>55.257934046201697</v>
      </c>
      <c r="AG1096" s="88">
        <v>56.852797096430898</v>
      </c>
      <c r="AH1096" s="88">
        <v>56.649983654319399</v>
      </c>
      <c r="AI1096" s="88">
        <v>56.239066237422698</v>
      </c>
      <c r="AJ1096" s="88">
        <v>56.016398763354402</v>
      </c>
      <c r="AK1096" s="88">
        <v>55.693356512790302</v>
      </c>
    </row>
    <row r="1097" spans="1:37" s="88" customFormat="1" x14ac:dyDescent="0.3">
      <c r="A1097" s="117" t="str">
        <f t="shared" si="21"/>
        <v>SDGbaseTRA_UrbIRT_v6_3QINVXcvehi</v>
      </c>
      <c r="B1097" s="118" t="s">
        <v>220</v>
      </c>
      <c r="C1097" s="119" t="s">
        <v>295</v>
      </c>
      <c r="D1097" s="91" t="s">
        <v>101</v>
      </c>
      <c r="E1097" s="88" t="s">
        <v>113</v>
      </c>
      <c r="F1097" s="88">
        <v>91.082781884189203</v>
      </c>
      <c r="G1097" s="88">
        <v>83.009560173085802</v>
      </c>
      <c r="H1097" s="88">
        <v>85.444920641324799</v>
      </c>
      <c r="I1097" s="88">
        <v>91.384959356703604</v>
      </c>
      <c r="J1097" s="88">
        <v>93.029874212905597</v>
      </c>
      <c r="K1097" s="88">
        <v>94.906962680119705</v>
      </c>
      <c r="L1097" s="88">
        <v>97.166785827305603</v>
      </c>
      <c r="M1097" s="88">
        <v>99.722278550333499</v>
      </c>
      <c r="N1097" s="88">
        <v>102.413909436182</v>
      </c>
      <c r="O1097" s="88">
        <v>105.776645180226</v>
      </c>
      <c r="P1097" s="88">
        <v>108.886452399546</v>
      </c>
      <c r="Q1097" s="88">
        <v>111.84525882715801</v>
      </c>
      <c r="R1097" s="88">
        <v>109.950669394568</v>
      </c>
      <c r="S1097" s="88">
        <v>113.35799302527199</v>
      </c>
      <c r="T1097" s="88">
        <v>116.969172122009</v>
      </c>
      <c r="U1097" s="88">
        <v>121.14724178563399</v>
      </c>
      <c r="V1097" s="88">
        <v>125.48079741299701</v>
      </c>
      <c r="W1097" s="88">
        <v>129.75358335656901</v>
      </c>
      <c r="X1097" s="88">
        <v>133.68013160826399</v>
      </c>
      <c r="Y1097" s="88">
        <v>137.684334897279</v>
      </c>
      <c r="Z1097" s="88">
        <v>141.92343807834399</v>
      </c>
      <c r="AA1097" s="88">
        <v>146.03801177713899</v>
      </c>
      <c r="AB1097" s="88">
        <v>149.63503180138599</v>
      </c>
      <c r="AC1097" s="88">
        <v>153.289919339286</v>
      </c>
      <c r="AD1097" s="88">
        <v>157.59287026338001</v>
      </c>
      <c r="AE1097" s="88">
        <v>162.26140668026801</v>
      </c>
      <c r="AF1097" s="88">
        <v>167.17662755885701</v>
      </c>
      <c r="AG1097" s="88">
        <v>172.001705274079</v>
      </c>
      <c r="AH1097" s="88">
        <v>171.38811615134</v>
      </c>
      <c r="AI1097" s="88">
        <v>170.14493199782899</v>
      </c>
      <c r="AJ1097" s="88">
        <v>169.47127674769499</v>
      </c>
      <c r="AK1097" s="88">
        <v>168.49394896770301</v>
      </c>
    </row>
    <row r="1098" spans="1:37" s="88" customFormat="1" x14ac:dyDescent="0.3">
      <c r="A1098" s="117" t="str">
        <f t="shared" si="21"/>
        <v>SDGbaseTRA_UrbIRT_v6_3QINVXctequ</v>
      </c>
      <c r="B1098" s="118" t="s">
        <v>220</v>
      </c>
      <c r="C1098" s="119" t="s">
        <v>295</v>
      </c>
      <c r="D1098" s="91" t="s">
        <v>101</v>
      </c>
      <c r="E1098" s="88" t="s">
        <v>114</v>
      </c>
      <c r="F1098" s="88">
        <v>10.7690510467186</v>
      </c>
      <c r="G1098" s="88">
        <v>9.8145244620026109</v>
      </c>
      <c r="H1098" s="88">
        <v>10.1024660537842</v>
      </c>
      <c r="I1098" s="88">
        <v>10.8047785965295</v>
      </c>
      <c r="J1098" s="88">
        <v>10.9992629072576</v>
      </c>
      <c r="K1098" s="88">
        <v>11.221197954743699</v>
      </c>
      <c r="L1098" s="88">
        <v>11.488385125855199</v>
      </c>
      <c r="M1098" s="88">
        <v>11.790530394307799</v>
      </c>
      <c r="N1098" s="88">
        <v>12.1087717765866</v>
      </c>
      <c r="O1098" s="88">
        <v>12.506360345305101</v>
      </c>
      <c r="P1098" s="88">
        <v>12.8740442477675</v>
      </c>
      <c r="Q1098" s="88">
        <v>13.223874773330801</v>
      </c>
      <c r="R1098" s="88">
        <v>12.999870522581499</v>
      </c>
      <c r="S1098" s="88">
        <v>13.402730880518201</v>
      </c>
      <c r="T1098" s="88">
        <v>13.829693817169099</v>
      </c>
      <c r="U1098" s="88">
        <v>14.323682302737399</v>
      </c>
      <c r="V1098" s="88">
        <v>14.836054463528599</v>
      </c>
      <c r="W1098" s="88">
        <v>15.341241601933399</v>
      </c>
      <c r="X1098" s="88">
        <v>15.8054917893473</v>
      </c>
      <c r="Y1098" s="88">
        <v>16.278923416366101</v>
      </c>
      <c r="Z1098" s="88">
        <v>16.7801281183398</v>
      </c>
      <c r="AA1098" s="88">
        <v>17.266609243325099</v>
      </c>
      <c r="AB1098" s="88">
        <v>17.691898100953999</v>
      </c>
      <c r="AC1098" s="88">
        <v>18.1240288467596</v>
      </c>
      <c r="AD1098" s="88">
        <v>18.632782501341801</v>
      </c>
      <c r="AE1098" s="88">
        <v>19.184760668311402</v>
      </c>
      <c r="AF1098" s="88">
        <v>19.7659052430865</v>
      </c>
      <c r="AG1098" s="88">
        <v>20.336391861355199</v>
      </c>
      <c r="AH1098" s="88">
        <v>20.263844971067002</v>
      </c>
      <c r="AI1098" s="88">
        <v>20.1168587533354</v>
      </c>
      <c r="AJ1098" s="88">
        <v>20.037210024711701</v>
      </c>
      <c r="AK1098" s="88">
        <v>19.921656980169299</v>
      </c>
    </row>
    <row r="1099" spans="1:37" s="88" customFormat="1" x14ac:dyDescent="0.3">
      <c r="A1099" s="117" t="str">
        <f t="shared" si="21"/>
        <v>SDGbaseTRA_UrbIRT_v6_3QINVXcfurn</v>
      </c>
      <c r="B1099" s="118" t="s">
        <v>220</v>
      </c>
      <c r="C1099" s="119" t="s">
        <v>295</v>
      </c>
      <c r="D1099" s="91" t="s">
        <v>101</v>
      </c>
      <c r="E1099" s="88" t="s">
        <v>115</v>
      </c>
      <c r="F1099" s="88">
        <v>21.769782937637601</v>
      </c>
      <c r="G1099" s="88">
        <v>19.840194483898799</v>
      </c>
      <c r="H1099" s="88">
        <v>20.4222723220118</v>
      </c>
      <c r="I1099" s="88">
        <v>21.842006664770199</v>
      </c>
      <c r="J1099" s="88">
        <v>22.235159340057901</v>
      </c>
      <c r="K1099" s="88">
        <v>22.683804052490501</v>
      </c>
      <c r="L1099" s="88">
        <v>23.223926547368201</v>
      </c>
      <c r="M1099" s="88">
        <v>23.834717310761501</v>
      </c>
      <c r="N1099" s="88">
        <v>24.4780465868444</v>
      </c>
      <c r="O1099" s="88">
        <v>25.281777277871601</v>
      </c>
      <c r="P1099" s="88">
        <v>26.0250552799485</v>
      </c>
      <c r="Q1099" s="88">
        <v>26.7322424381702</v>
      </c>
      <c r="R1099" s="88">
        <v>26.279414803240702</v>
      </c>
      <c r="S1099" s="88">
        <v>27.0938024877651</v>
      </c>
      <c r="T1099" s="88">
        <v>27.956913862479698</v>
      </c>
      <c r="U1099" s="88">
        <v>28.955518294556601</v>
      </c>
      <c r="V1099" s="88">
        <v>29.9912855757517</v>
      </c>
      <c r="W1099" s="88">
        <v>31.012528236618401</v>
      </c>
      <c r="X1099" s="88">
        <v>31.951016295121601</v>
      </c>
      <c r="Y1099" s="88">
        <v>32.908064758472896</v>
      </c>
      <c r="Z1099" s="88">
        <v>33.921256870011298</v>
      </c>
      <c r="AA1099" s="88">
        <v>34.904685070717498</v>
      </c>
      <c r="AB1099" s="88">
        <v>35.764412271954697</v>
      </c>
      <c r="AC1099" s="88">
        <v>36.637970443055998</v>
      </c>
      <c r="AD1099" s="88">
        <v>37.666422864809398</v>
      </c>
      <c r="AE1099" s="88">
        <v>38.782254225354997</v>
      </c>
      <c r="AF1099" s="88">
        <v>39.957045875367101</v>
      </c>
      <c r="AG1099" s="88">
        <v>41.110292321563499</v>
      </c>
      <c r="AH1099" s="88">
        <v>40.963637797639102</v>
      </c>
      <c r="AI1099" s="88">
        <v>40.666503162381098</v>
      </c>
      <c r="AJ1099" s="88">
        <v>40.505492175816499</v>
      </c>
      <c r="AK1099" s="88">
        <v>40.271900127031699</v>
      </c>
    </row>
    <row r="1100" spans="1:37" s="88" customFormat="1" x14ac:dyDescent="0.3">
      <c r="A1100" s="117" t="str">
        <f t="shared" si="21"/>
        <v>SDGbaseTRA_UrbIRT_v6_3QINVXcoman</v>
      </c>
      <c r="B1100" s="118" t="s">
        <v>220</v>
      </c>
      <c r="C1100" s="119" t="s">
        <v>295</v>
      </c>
      <c r="D1100" s="91" t="s">
        <v>101</v>
      </c>
      <c r="E1100" s="88" t="s">
        <v>116</v>
      </c>
      <c r="F1100" s="88">
        <v>1.4547423767087</v>
      </c>
      <c r="G1100" s="88">
        <v>1.32579969954454</v>
      </c>
      <c r="H1100" s="88">
        <v>1.3646964262630199</v>
      </c>
      <c r="I1100" s="88">
        <v>1.45956864974802</v>
      </c>
      <c r="J1100" s="88">
        <v>1.48584065525656</v>
      </c>
      <c r="K1100" s="88">
        <v>1.5158208565811</v>
      </c>
      <c r="L1100" s="88">
        <v>1.5519139625235501</v>
      </c>
      <c r="M1100" s="88">
        <v>1.59272939965289</v>
      </c>
      <c r="N1100" s="88">
        <v>1.63571918796525</v>
      </c>
      <c r="O1100" s="88">
        <v>1.6894276286533401</v>
      </c>
      <c r="P1100" s="88">
        <v>1.7390963832933899</v>
      </c>
      <c r="Q1100" s="88">
        <v>1.7863534060334101</v>
      </c>
      <c r="R1100" s="88">
        <v>1.75609368540304</v>
      </c>
      <c r="S1100" s="88">
        <v>1.81051426824216</v>
      </c>
      <c r="T1100" s="88">
        <v>1.8681907593772999</v>
      </c>
      <c r="U1100" s="88">
        <v>1.9349214286298499</v>
      </c>
      <c r="V1100" s="88">
        <v>2.00413546538342</v>
      </c>
      <c r="W1100" s="88">
        <v>2.07237890997455</v>
      </c>
      <c r="X1100" s="88">
        <v>2.1350923670931001</v>
      </c>
      <c r="Y1100" s="88">
        <v>2.1990461033425301</v>
      </c>
      <c r="Z1100" s="88">
        <v>2.2667515786164101</v>
      </c>
      <c r="AA1100" s="88">
        <v>2.33246811249807</v>
      </c>
      <c r="AB1100" s="88">
        <v>2.3899184598732202</v>
      </c>
      <c r="AC1100" s="88">
        <v>2.4482930469631201</v>
      </c>
      <c r="AD1100" s="88">
        <v>2.5170182760864002</v>
      </c>
      <c r="AE1100" s="88">
        <v>2.59158250900026</v>
      </c>
      <c r="AF1100" s="88">
        <v>2.6700866999686301</v>
      </c>
      <c r="AG1100" s="88">
        <v>2.74715115581904</v>
      </c>
      <c r="AH1100" s="88">
        <v>2.7373511246795501</v>
      </c>
      <c r="AI1100" s="88">
        <v>2.7174954216284002</v>
      </c>
      <c r="AJ1100" s="88">
        <v>2.7067360352834799</v>
      </c>
      <c r="AK1100" s="88">
        <v>2.6911264973655702</v>
      </c>
    </row>
    <row r="1101" spans="1:37" s="88" customFormat="1" x14ac:dyDescent="0.3">
      <c r="A1101" s="117" t="str">
        <f t="shared" si="21"/>
        <v>SDGbaseTRA_UrbIRT_v6_3QINVXccons</v>
      </c>
      <c r="B1101" s="118" t="s">
        <v>220</v>
      </c>
      <c r="C1101" s="119" t="s">
        <v>295</v>
      </c>
      <c r="D1101" s="91" t="s">
        <v>101</v>
      </c>
      <c r="E1101" s="88" t="s">
        <v>117</v>
      </c>
      <c r="F1101" s="88">
        <v>405.25154709129401</v>
      </c>
      <c r="G1101" s="88">
        <v>369.33163423009398</v>
      </c>
      <c r="H1101" s="88">
        <v>380.16720135993597</v>
      </c>
      <c r="I1101" s="88">
        <v>406.59601512026001</v>
      </c>
      <c r="J1101" s="88">
        <v>413.914679268626</v>
      </c>
      <c r="K1101" s="88">
        <v>422.26634562784</v>
      </c>
      <c r="L1101" s="88">
        <v>432.32090048008598</v>
      </c>
      <c r="M1101" s="88">
        <v>443.69096799629801</v>
      </c>
      <c r="N1101" s="88">
        <v>455.66675044523402</v>
      </c>
      <c r="O1101" s="88">
        <v>470.62845708772102</v>
      </c>
      <c r="P1101" s="88">
        <v>484.46481738233098</v>
      </c>
      <c r="Q1101" s="88">
        <v>497.62933495117301</v>
      </c>
      <c r="R1101" s="88">
        <v>489.19980213743003</v>
      </c>
      <c r="S1101" s="88">
        <v>504.35989215904601</v>
      </c>
      <c r="T1101" s="88">
        <v>520.426989424883</v>
      </c>
      <c r="U1101" s="88">
        <v>539.01633375553797</v>
      </c>
      <c r="V1101" s="88">
        <v>558.29747653648894</v>
      </c>
      <c r="W1101" s="88">
        <v>577.30823881452397</v>
      </c>
      <c r="X1101" s="88">
        <v>594.77849741676198</v>
      </c>
      <c r="Y1101" s="88">
        <v>612.59426395543096</v>
      </c>
      <c r="Z1101" s="88">
        <v>631.45516265515005</v>
      </c>
      <c r="AA1101" s="88">
        <v>649.76199653268702</v>
      </c>
      <c r="AB1101" s="88">
        <v>665.76609631521103</v>
      </c>
      <c r="AC1101" s="88">
        <v>682.02766407301499</v>
      </c>
      <c r="AD1101" s="88">
        <v>701.17263838071699</v>
      </c>
      <c r="AE1101" s="88">
        <v>721.94419988178697</v>
      </c>
      <c r="AF1101" s="88">
        <v>743.81332623188302</v>
      </c>
      <c r="AG1101" s="88">
        <v>765.28138164784298</v>
      </c>
      <c r="AH1101" s="88">
        <v>762.55136027470598</v>
      </c>
      <c r="AI1101" s="88">
        <v>757.02010298207801</v>
      </c>
      <c r="AJ1101" s="88">
        <v>754.02283141575595</v>
      </c>
      <c r="AK1101" s="88">
        <v>749.67443991229197</v>
      </c>
    </row>
    <row r="1102" spans="1:37" s="88" customFormat="1" x14ac:dyDescent="0.3">
      <c r="A1102" s="117" t="str">
        <f t="shared" si="21"/>
        <v>SDGbaseTRA_UrbIRT_v6_3QINVXcbsrv</v>
      </c>
      <c r="B1102" s="118" t="s">
        <v>220</v>
      </c>
      <c r="C1102" s="119" t="s">
        <v>295</v>
      </c>
      <c r="D1102" s="91" t="s">
        <v>101</v>
      </c>
      <c r="E1102" s="88" t="s">
        <v>118</v>
      </c>
      <c r="F1102" s="88">
        <v>61.778435490457603</v>
      </c>
      <c r="G1102" s="88">
        <v>56.302636482542702</v>
      </c>
      <c r="H1102" s="88">
        <v>57.954460861100003</v>
      </c>
      <c r="I1102" s="88">
        <v>61.9833924659278</v>
      </c>
      <c r="J1102" s="88">
        <v>63.099083754983702</v>
      </c>
      <c r="K1102" s="88">
        <v>64.372250717858407</v>
      </c>
      <c r="L1102" s="88">
        <v>65.905013943028393</v>
      </c>
      <c r="M1102" s="88">
        <v>67.638320052811594</v>
      </c>
      <c r="N1102" s="88">
        <v>69.463964171333998</v>
      </c>
      <c r="O1102" s="88">
        <v>71.744796497019905</v>
      </c>
      <c r="P1102" s="88">
        <v>73.854075778045598</v>
      </c>
      <c r="Q1102" s="88">
        <v>75.860936221212597</v>
      </c>
      <c r="R1102" s="88">
        <v>74.575898932925</v>
      </c>
      <c r="S1102" s="88">
        <v>76.8869737459693</v>
      </c>
      <c r="T1102" s="88">
        <v>79.336316972616601</v>
      </c>
      <c r="U1102" s="88">
        <v>82.170163302838304</v>
      </c>
      <c r="V1102" s="88">
        <v>85.109470614617393</v>
      </c>
      <c r="W1102" s="88">
        <v>88.007559861771995</v>
      </c>
      <c r="X1102" s="88">
        <v>90.670807545356595</v>
      </c>
      <c r="Y1102" s="88">
        <v>93.386726069843405</v>
      </c>
      <c r="Z1102" s="88">
        <v>96.261969414318997</v>
      </c>
      <c r="AA1102" s="88">
        <v>99.052748533746197</v>
      </c>
      <c r="AB1102" s="88">
        <v>101.49248813028601</v>
      </c>
      <c r="AC1102" s="88">
        <v>103.97147734552701</v>
      </c>
      <c r="AD1102" s="88">
        <v>106.89002650030299</v>
      </c>
      <c r="AE1102" s="88">
        <v>110.05654019146699</v>
      </c>
      <c r="AF1102" s="88">
        <v>113.390371786063</v>
      </c>
      <c r="AG1102" s="88">
        <v>116.663062257302</v>
      </c>
      <c r="AH1102" s="88">
        <v>116.246885069334</v>
      </c>
      <c r="AI1102" s="88">
        <v>115.403674415886</v>
      </c>
      <c r="AJ1102" s="88">
        <v>114.946756362306</v>
      </c>
      <c r="AK1102" s="88">
        <v>114.283867285356</v>
      </c>
    </row>
    <row r="1103" spans="1:37" s="88" customFormat="1" x14ac:dyDescent="0.3">
      <c r="A1103" s="117" t="str">
        <f t="shared" si="21"/>
        <v>SDGbaseTRA_UrbIRT_v6_3QINVXcimpt</v>
      </c>
      <c r="B1103" s="118" t="s">
        <v>220</v>
      </c>
      <c r="C1103" s="119" t="s">
        <v>295</v>
      </c>
      <c r="D1103" s="91" t="s">
        <v>101</v>
      </c>
      <c r="E1103" s="88" t="s">
        <v>119</v>
      </c>
      <c r="F1103" s="88">
        <v>2.8180303866150198</v>
      </c>
      <c r="G1103" s="88">
        <v>2.8180303866150198</v>
      </c>
      <c r="H1103" s="88">
        <v>2.8180303866150198</v>
      </c>
      <c r="I1103" s="88">
        <v>2.8180303866150198</v>
      </c>
      <c r="J1103" s="88">
        <v>2.8180303866150198</v>
      </c>
      <c r="K1103" s="88">
        <v>2.8180303866150198</v>
      </c>
      <c r="L1103" s="88">
        <v>2.8180303866150198</v>
      </c>
      <c r="M1103" s="88">
        <v>2.8180303866150198</v>
      </c>
      <c r="N1103" s="88">
        <v>2.8180303866150198</v>
      </c>
      <c r="O1103" s="88">
        <v>2.8180303866150198</v>
      </c>
      <c r="P1103" s="88">
        <v>2.8180303866150198</v>
      </c>
      <c r="Q1103" s="88">
        <v>2.8180303866150198</v>
      </c>
      <c r="R1103" s="88">
        <v>2.8180303866150198</v>
      </c>
      <c r="S1103" s="88">
        <v>2.8180303866150198</v>
      </c>
      <c r="T1103" s="88">
        <v>2.8180303866150198</v>
      </c>
      <c r="U1103" s="88">
        <v>2.8180303866150198</v>
      </c>
      <c r="V1103" s="88">
        <v>2.8180303866150198</v>
      </c>
      <c r="W1103" s="88">
        <v>2.8180303866150198</v>
      </c>
      <c r="X1103" s="88">
        <v>2.8180303866150198</v>
      </c>
      <c r="Y1103" s="88">
        <v>2.8180303866150198</v>
      </c>
      <c r="Z1103" s="88">
        <v>2.8180303866150198</v>
      </c>
      <c r="AA1103" s="88">
        <v>2.8180303866150198</v>
      </c>
      <c r="AB1103" s="88">
        <v>2.8180303866150198</v>
      </c>
      <c r="AC1103" s="88">
        <v>2.8180303866150198</v>
      </c>
      <c r="AD1103" s="88">
        <v>2.8180303866150198</v>
      </c>
      <c r="AE1103" s="88">
        <v>2.8180303866150198</v>
      </c>
      <c r="AF1103" s="88">
        <v>2.8180303866150198</v>
      </c>
      <c r="AG1103" s="88">
        <v>2.8180303866150198</v>
      </c>
      <c r="AH1103" s="88">
        <v>2.8180303866150198</v>
      </c>
      <c r="AI1103" s="88">
        <v>2.8180303866150198</v>
      </c>
      <c r="AJ1103" s="88">
        <v>2.8180303866150198</v>
      </c>
      <c r="AK1103" s="88">
        <v>2.8180303866150198</v>
      </c>
    </row>
    <row r="1104" spans="1:37" s="88" customFormat="1" x14ac:dyDescent="0.3">
      <c r="A1104" s="117" t="str">
        <f t="shared" si="21"/>
        <v>SDGbaseTRA_UrbIRT_v6_3PQXcawhe</v>
      </c>
      <c r="B1104" s="118" t="s">
        <v>220</v>
      </c>
      <c r="C1104" s="119" t="s">
        <v>295</v>
      </c>
      <c r="D1104" s="91" t="s">
        <v>120</v>
      </c>
      <c r="E1104" s="88" t="s">
        <v>121</v>
      </c>
      <c r="F1104" s="88">
        <v>1.0510479314410699</v>
      </c>
      <c r="G1104" s="88">
        <v>1.0560597083321299</v>
      </c>
      <c r="H1104" s="88">
        <v>1.0630121822265</v>
      </c>
      <c r="I1104" s="88">
        <v>1.0637515445994301</v>
      </c>
      <c r="J1104" s="88">
        <v>1.06771724427619</v>
      </c>
      <c r="K1104" s="88">
        <v>1.0684068494694601</v>
      </c>
      <c r="L1104" s="88">
        <v>1.0698692403751999</v>
      </c>
      <c r="M1104" s="88">
        <v>1.0732165668890901</v>
      </c>
      <c r="N1104" s="88">
        <v>1.0762373856770799</v>
      </c>
      <c r="O1104" s="88">
        <v>1.09951247790925</v>
      </c>
      <c r="P1104" s="88">
        <v>1.1045470556721699</v>
      </c>
      <c r="Q1104" s="88">
        <v>1.1052262750950199</v>
      </c>
      <c r="R1104" s="88">
        <v>1.10579620149054</v>
      </c>
      <c r="S1104" s="88">
        <v>1.1062578721577401</v>
      </c>
      <c r="T1104" s="88">
        <v>1.1071214073075299</v>
      </c>
      <c r="U1104" s="88">
        <v>1.1082116364860699</v>
      </c>
      <c r="V1104" s="88">
        <v>1.1070968580193301</v>
      </c>
      <c r="W1104" s="88">
        <v>1.1072233061488701</v>
      </c>
      <c r="X1104" s="88">
        <v>1.10925576528134</v>
      </c>
      <c r="Y1104" s="88">
        <v>1.1084210850637</v>
      </c>
      <c r="Z1104" s="88">
        <v>1.10681230611044</v>
      </c>
      <c r="AA1104" s="88">
        <v>1.10724949385936</v>
      </c>
      <c r="AB1104" s="88">
        <v>1.11255876977843</v>
      </c>
      <c r="AC1104" s="88">
        <v>1.11458160789188</v>
      </c>
      <c r="AD1104" s="88">
        <v>1.1155234147656801</v>
      </c>
      <c r="AE1104" s="88">
        <v>1.1155352247214601</v>
      </c>
      <c r="AF1104" s="88">
        <v>1.1148407031041401</v>
      </c>
      <c r="AG1104" s="88">
        <v>1.1128491525977999</v>
      </c>
      <c r="AH1104" s="88">
        <v>1.1069526503217899</v>
      </c>
      <c r="AI1104" s="88">
        <v>1.0979351376905699</v>
      </c>
      <c r="AJ1104" s="88">
        <v>1.0916085703368199</v>
      </c>
      <c r="AK1104" s="88">
        <v>1.0852093384102399</v>
      </c>
    </row>
    <row r="1105" spans="1:37" s="88" customFormat="1" x14ac:dyDescent="0.3">
      <c r="A1105" s="117" t="str">
        <f t="shared" si="21"/>
        <v>SDGbaseTRA_UrbIRT_v6_3PQXcamai</v>
      </c>
      <c r="B1105" s="118" t="s">
        <v>220</v>
      </c>
      <c r="C1105" s="119" t="s">
        <v>295</v>
      </c>
      <c r="D1105" s="91" t="s">
        <v>120</v>
      </c>
      <c r="E1105" s="88" t="s">
        <v>122</v>
      </c>
      <c r="F1105" s="88">
        <v>1.10226358857782</v>
      </c>
      <c r="G1105" s="88">
        <v>1.0786327739442301</v>
      </c>
      <c r="H1105" s="88">
        <v>1.07890996242812</v>
      </c>
      <c r="I1105" s="88">
        <v>1.08751607672624</v>
      </c>
      <c r="J1105" s="88">
        <v>1.0992649204975999</v>
      </c>
      <c r="K1105" s="88">
        <v>1.09499750036034</v>
      </c>
      <c r="L1105" s="88">
        <v>1.0919542337214401</v>
      </c>
      <c r="M1105" s="88">
        <v>1.0895155421431499</v>
      </c>
      <c r="N1105" s="88">
        <v>1.0885975213099</v>
      </c>
      <c r="O1105" s="88">
        <v>1.10003031263408</v>
      </c>
      <c r="P1105" s="88">
        <v>1.09698987803341</v>
      </c>
      <c r="Q1105" s="88">
        <v>1.0915818297095801</v>
      </c>
      <c r="R1105" s="88">
        <v>1.0920604033338199</v>
      </c>
      <c r="S1105" s="88">
        <v>1.08702311914798</v>
      </c>
      <c r="T1105" s="88">
        <v>1.08264625932273</v>
      </c>
      <c r="U1105" s="88">
        <v>1.08031408303855</v>
      </c>
      <c r="V1105" s="88">
        <v>1.07385452103737</v>
      </c>
      <c r="W1105" s="88">
        <v>1.0680492762023499</v>
      </c>
      <c r="X1105" s="88">
        <v>1.0657331203986999</v>
      </c>
      <c r="Y1105" s="88">
        <v>1.06179228697003</v>
      </c>
      <c r="Z1105" s="88">
        <v>1.0580874813841801</v>
      </c>
      <c r="AA1105" s="88">
        <v>1.05617580967364</v>
      </c>
      <c r="AB1105" s="88">
        <v>1.0587643856370199</v>
      </c>
      <c r="AC1105" s="88">
        <v>1.0577173346152899</v>
      </c>
      <c r="AD1105" s="88">
        <v>1.0572380456357</v>
      </c>
      <c r="AE1105" s="88">
        <v>1.0566310652755</v>
      </c>
      <c r="AF1105" s="88">
        <v>1.05466682540143</v>
      </c>
      <c r="AG1105" s="88">
        <v>1.0450763098128999</v>
      </c>
      <c r="AH1105" s="88">
        <v>1.0252585599030799</v>
      </c>
      <c r="AI1105" s="88">
        <v>1.00790769183119</v>
      </c>
      <c r="AJ1105" s="88">
        <v>0.99555777105264298</v>
      </c>
      <c r="AK1105" s="88">
        <v>0.98304593923148897</v>
      </c>
    </row>
    <row r="1106" spans="1:37" s="88" customFormat="1" x14ac:dyDescent="0.3">
      <c r="A1106" s="117" t="str">
        <f t="shared" si="21"/>
        <v>SDGbaseTRA_UrbIRT_v6_3PQXcaoce</v>
      </c>
      <c r="B1106" s="118" t="s">
        <v>220</v>
      </c>
      <c r="C1106" s="119" t="s">
        <v>295</v>
      </c>
      <c r="D1106" s="91" t="s">
        <v>120</v>
      </c>
      <c r="E1106" s="88" t="s">
        <v>123</v>
      </c>
      <c r="F1106" s="88">
        <v>1.08508351950576</v>
      </c>
      <c r="G1106" s="88">
        <v>1.0623469945686499</v>
      </c>
      <c r="H1106" s="88">
        <v>1.0735426816438201</v>
      </c>
      <c r="I1106" s="88">
        <v>1.0830842943521599</v>
      </c>
      <c r="J1106" s="88">
        <v>1.09922152141811</v>
      </c>
      <c r="K1106" s="88">
        <v>1.10249164912347</v>
      </c>
      <c r="L1106" s="88">
        <v>1.1064407274341099</v>
      </c>
      <c r="M1106" s="88">
        <v>1.1096648990050899</v>
      </c>
      <c r="N1106" s="88">
        <v>1.11326883738827</v>
      </c>
      <c r="O1106" s="88">
        <v>1.14167581426784</v>
      </c>
      <c r="P1106" s="88">
        <v>1.14643994524647</v>
      </c>
      <c r="Q1106" s="88">
        <v>1.1459991682247099</v>
      </c>
      <c r="R1106" s="88">
        <v>1.1536563381879701</v>
      </c>
      <c r="S1106" s="88">
        <v>1.15424511924725</v>
      </c>
      <c r="T1106" s="88">
        <v>1.15536266573202</v>
      </c>
      <c r="U1106" s="88">
        <v>1.1577428324886601</v>
      </c>
      <c r="V1106" s="88">
        <v>1.1556949725624499</v>
      </c>
      <c r="W1106" s="88">
        <v>1.1549138973383399</v>
      </c>
      <c r="X1106" s="88">
        <v>1.1574142163324601</v>
      </c>
      <c r="Y1106" s="88">
        <v>1.1569031088430799</v>
      </c>
      <c r="Z1106" s="88">
        <v>1.1562752448697999</v>
      </c>
      <c r="AA1106" s="88">
        <v>1.1580651119396399</v>
      </c>
      <c r="AB1106" s="88">
        <v>1.16868352527844</v>
      </c>
      <c r="AC1106" s="88">
        <v>1.1730801262395301</v>
      </c>
      <c r="AD1106" s="88">
        <v>1.1762438070813099</v>
      </c>
      <c r="AE1106" s="88">
        <v>1.17859781254092</v>
      </c>
      <c r="AF1106" s="88">
        <v>1.1799061519885199</v>
      </c>
      <c r="AG1106" s="88">
        <v>1.1764134294016</v>
      </c>
      <c r="AH1106" s="88">
        <v>1.16161954071147</v>
      </c>
      <c r="AI1106" s="88">
        <v>1.1447004723999601</v>
      </c>
      <c r="AJ1106" s="88">
        <v>1.1316935937331101</v>
      </c>
      <c r="AK1106" s="88">
        <v>1.11773252170837</v>
      </c>
    </row>
    <row r="1107" spans="1:37" s="88" customFormat="1" x14ac:dyDescent="0.3">
      <c r="A1107" s="117" t="str">
        <f t="shared" si="21"/>
        <v>SDGbaseTRA_UrbIRT_v6_3PQXcaveg</v>
      </c>
      <c r="B1107" s="118" t="s">
        <v>220</v>
      </c>
      <c r="C1107" s="119" t="s">
        <v>295</v>
      </c>
      <c r="D1107" s="91" t="s">
        <v>120</v>
      </c>
      <c r="E1107" s="88" t="s">
        <v>124</v>
      </c>
      <c r="F1107" s="88">
        <v>1.1008286219071399</v>
      </c>
      <c r="G1107" s="88">
        <v>1.1199450777507101</v>
      </c>
      <c r="H1107" s="88">
        <v>1.11527492992386</v>
      </c>
      <c r="I1107" s="88">
        <v>1.11691067371455</v>
      </c>
      <c r="J1107" s="88">
        <v>1.11558949673106</v>
      </c>
      <c r="K1107" s="88">
        <v>1.11218331638488</v>
      </c>
      <c r="L1107" s="88">
        <v>1.11021665595999</v>
      </c>
      <c r="M1107" s="88">
        <v>1.11061805873811</v>
      </c>
      <c r="N1107" s="88">
        <v>1.10984974672883</v>
      </c>
      <c r="O1107" s="88">
        <v>1.1045559840278101</v>
      </c>
      <c r="P1107" s="88">
        <v>1.10461647322104</v>
      </c>
      <c r="Q1107" s="88">
        <v>1.1055242730580399</v>
      </c>
      <c r="R1107" s="88">
        <v>1.10565819619584</v>
      </c>
      <c r="S1107" s="88">
        <v>1.10566927453339</v>
      </c>
      <c r="T1107" s="88">
        <v>1.10567334331258</v>
      </c>
      <c r="U1107" s="88">
        <v>1.1058348237094999</v>
      </c>
      <c r="V1107" s="88">
        <v>1.10387510155742</v>
      </c>
      <c r="W1107" s="88">
        <v>1.1030156443027901</v>
      </c>
      <c r="X1107" s="88">
        <v>1.1048946971926501</v>
      </c>
      <c r="Y1107" s="88">
        <v>1.10452176278513</v>
      </c>
      <c r="Z1107" s="88">
        <v>1.10506689278037</v>
      </c>
      <c r="AA1107" s="88">
        <v>1.10666881338589</v>
      </c>
      <c r="AB1107" s="88">
        <v>1.10459620473947</v>
      </c>
      <c r="AC1107" s="88">
        <v>1.10114527215459</v>
      </c>
      <c r="AD1107" s="88">
        <v>1.0979965350824601</v>
      </c>
      <c r="AE1107" s="88">
        <v>1.09449376276996</v>
      </c>
      <c r="AF1107" s="88">
        <v>1.0929871790546499</v>
      </c>
      <c r="AG1107" s="88">
        <v>1.0947785914174699</v>
      </c>
      <c r="AH1107" s="88">
        <v>1.09034766170426</v>
      </c>
      <c r="AI1107" s="88">
        <v>1.0888626550995799</v>
      </c>
      <c r="AJ1107" s="88">
        <v>1.09027857827713</v>
      </c>
      <c r="AK1107" s="88">
        <v>1.0919576379095299</v>
      </c>
    </row>
    <row r="1108" spans="1:37" s="88" customFormat="1" x14ac:dyDescent="0.3">
      <c r="A1108" s="117" t="str">
        <f t="shared" si="21"/>
        <v>SDGbaseTRA_UrbIRT_v6_3PQXcaofr</v>
      </c>
      <c r="B1108" s="118" t="s">
        <v>220</v>
      </c>
      <c r="C1108" s="119" t="s">
        <v>295</v>
      </c>
      <c r="D1108" s="91" t="s">
        <v>120</v>
      </c>
      <c r="E1108" s="88" t="s">
        <v>125</v>
      </c>
      <c r="F1108" s="88">
        <v>1.09503357116428</v>
      </c>
      <c r="G1108" s="88">
        <v>1.1077163157186001</v>
      </c>
      <c r="H1108" s="88">
        <v>1.0953236021153401</v>
      </c>
      <c r="I1108" s="88">
        <v>1.0948172690029301</v>
      </c>
      <c r="J1108" s="88">
        <v>1.0888812254096301</v>
      </c>
      <c r="K1108" s="88">
        <v>1.0806699078409701</v>
      </c>
      <c r="L1108" s="88">
        <v>1.0737220765442499</v>
      </c>
      <c r="M1108" s="88">
        <v>1.07012466758172</v>
      </c>
      <c r="N1108" s="88">
        <v>1.0659312045930001</v>
      </c>
      <c r="O1108" s="88">
        <v>1.04581600761177</v>
      </c>
      <c r="P1108" s="88">
        <v>1.03954318029707</v>
      </c>
      <c r="Q1108" s="88">
        <v>1.0368850804902401</v>
      </c>
      <c r="R1108" s="88">
        <v>1.03314158502763</v>
      </c>
      <c r="S1108" s="88">
        <v>1.0305263764958099</v>
      </c>
      <c r="T1108" s="88">
        <v>1.02786790655173</v>
      </c>
      <c r="U1108" s="88">
        <v>1.0251987758714001</v>
      </c>
      <c r="V1108" s="88">
        <v>1.0204670538121701</v>
      </c>
      <c r="W1108" s="88">
        <v>1.0172425545158601</v>
      </c>
      <c r="X1108" s="88">
        <v>1.0175957569644201</v>
      </c>
      <c r="Y1108" s="88">
        <v>1.01571474278832</v>
      </c>
      <c r="Z1108" s="88">
        <v>1.0153458855277699</v>
      </c>
      <c r="AA1108" s="88">
        <v>1.01532389981195</v>
      </c>
      <c r="AB1108" s="88">
        <v>1.0106828935802099</v>
      </c>
      <c r="AC1108" s="88">
        <v>1.0053388922218001</v>
      </c>
      <c r="AD1108" s="88">
        <v>1.00038884790896</v>
      </c>
      <c r="AE1108" s="88">
        <v>0.99540143925633895</v>
      </c>
      <c r="AF1108" s="88">
        <v>0.99228008599333795</v>
      </c>
      <c r="AG1108" s="88">
        <v>0.99222715086916402</v>
      </c>
      <c r="AH1108" s="88">
        <v>0.98870349353223397</v>
      </c>
      <c r="AI1108" s="88">
        <v>0.98972147259861898</v>
      </c>
      <c r="AJ1108" s="88">
        <v>0.99264163254703397</v>
      </c>
      <c r="AK1108" s="88">
        <v>0.99605244076435395</v>
      </c>
    </row>
    <row r="1109" spans="1:37" s="88" customFormat="1" x14ac:dyDescent="0.3">
      <c r="A1109" s="117" t="str">
        <f t="shared" si="21"/>
        <v>SDGbaseTRA_UrbIRT_v6_3PQXcagra</v>
      </c>
      <c r="B1109" s="118" t="s">
        <v>220</v>
      </c>
      <c r="C1109" s="119" t="s">
        <v>295</v>
      </c>
      <c r="D1109" s="91" t="s">
        <v>120</v>
      </c>
      <c r="E1109" s="88" t="s">
        <v>126</v>
      </c>
      <c r="F1109" s="88">
        <v>1.09625440769364</v>
      </c>
      <c r="G1109" s="88">
        <v>1.1423169700282401</v>
      </c>
      <c r="H1109" s="88">
        <v>1.1386887930331699</v>
      </c>
      <c r="I1109" s="88">
        <v>1.13997315803011</v>
      </c>
      <c r="J1109" s="88">
        <v>1.1380261678185</v>
      </c>
      <c r="K1109" s="88">
        <v>1.1370461994157699</v>
      </c>
      <c r="L1109" s="88">
        <v>1.1372088835351799</v>
      </c>
      <c r="M1109" s="88">
        <v>1.13929253284486</v>
      </c>
      <c r="N1109" s="88">
        <v>1.1373841373765601</v>
      </c>
      <c r="O1109" s="88">
        <v>1.1253399446996</v>
      </c>
      <c r="P1109" s="88">
        <v>1.12311165174912</v>
      </c>
      <c r="Q1109" s="88">
        <v>1.1233565565109001</v>
      </c>
      <c r="R1109" s="88">
        <v>1.1239354659052201</v>
      </c>
      <c r="S1109" s="88">
        <v>1.12463044838277</v>
      </c>
      <c r="T1109" s="88">
        <v>1.1252943555288499</v>
      </c>
      <c r="U1109" s="88">
        <v>1.12590776329314</v>
      </c>
      <c r="V1109" s="88">
        <v>1.1227269348386599</v>
      </c>
      <c r="W1109" s="88">
        <v>1.1230373555818201</v>
      </c>
      <c r="X1109" s="88">
        <v>1.12967418360434</v>
      </c>
      <c r="Y1109" s="88">
        <v>1.1315602656147199</v>
      </c>
      <c r="Z1109" s="88">
        <v>1.1357170938476</v>
      </c>
      <c r="AA1109" s="88">
        <v>1.1427369144852499</v>
      </c>
      <c r="AB1109" s="88">
        <v>1.1417207798031199</v>
      </c>
      <c r="AC1109" s="88">
        <v>1.1348540340390501</v>
      </c>
      <c r="AD1109" s="88">
        <v>1.12557285235939</v>
      </c>
      <c r="AE1109" s="88">
        <v>1.11533081525819</v>
      </c>
      <c r="AF1109" s="88">
        <v>1.11280529573617</v>
      </c>
      <c r="AG1109" s="88">
        <v>1.1203574130178999</v>
      </c>
      <c r="AH1109" s="88">
        <v>1.11928362536945</v>
      </c>
      <c r="AI1109" s="88">
        <v>1.1230855792098999</v>
      </c>
      <c r="AJ1109" s="88">
        <v>1.1292701386311299</v>
      </c>
      <c r="AK1109" s="88">
        <v>1.1357832899254201</v>
      </c>
    </row>
    <row r="1110" spans="1:37" s="88" customFormat="1" x14ac:dyDescent="0.3">
      <c r="A1110" s="117" t="str">
        <f t="shared" si="21"/>
        <v>SDGbaseTRA_UrbIRT_v6_3PQXcaoil</v>
      </c>
      <c r="B1110" s="118" t="s">
        <v>220</v>
      </c>
      <c r="C1110" s="119" t="s">
        <v>295</v>
      </c>
      <c r="D1110" s="91" t="s">
        <v>120</v>
      </c>
      <c r="E1110" s="88" t="s">
        <v>127</v>
      </c>
      <c r="F1110" s="88">
        <v>1.17586477703735</v>
      </c>
      <c r="G1110" s="88">
        <v>1.1448643406010199</v>
      </c>
      <c r="H1110" s="88">
        <v>1.1454158410191499</v>
      </c>
      <c r="I1110" s="88">
        <v>1.15351215806785</v>
      </c>
      <c r="J1110" s="88">
        <v>1.1649376761641299</v>
      </c>
      <c r="K1110" s="88">
        <v>1.16494571636984</v>
      </c>
      <c r="L1110" s="88">
        <v>1.1662658522631399</v>
      </c>
      <c r="M1110" s="88">
        <v>1.1684501284701401</v>
      </c>
      <c r="N1110" s="88">
        <v>1.1705885734058199</v>
      </c>
      <c r="O1110" s="88">
        <v>1.1790672383715699</v>
      </c>
      <c r="P1110" s="88">
        <v>1.18274632796593</v>
      </c>
      <c r="Q1110" s="88">
        <v>1.1849320665504299</v>
      </c>
      <c r="R1110" s="88">
        <v>1.19483402533668</v>
      </c>
      <c r="S1110" s="88">
        <v>1.19684054877163</v>
      </c>
      <c r="T1110" s="88">
        <v>1.19847964388291</v>
      </c>
      <c r="U1110" s="88">
        <v>1.200825922588</v>
      </c>
      <c r="V1110" s="88">
        <v>1.20029270284203</v>
      </c>
      <c r="W1110" s="88">
        <v>1.20076687789785</v>
      </c>
      <c r="X1110" s="88">
        <v>1.2035780393167299</v>
      </c>
      <c r="Y1110" s="88">
        <v>1.20330777570937</v>
      </c>
      <c r="Z1110" s="88">
        <v>1.20359765500202</v>
      </c>
      <c r="AA1110" s="88">
        <v>1.2043082229626501</v>
      </c>
      <c r="AB1110" s="88">
        <v>1.2080908843780001</v>
      </c>
      <c r="AC1110" s="88">
        <v>1.2096071208300601</v>
      </c>
      <c r="AD1110" s="88">
        <v>1.21278560609299</v>
      </c>
      <c r="AE1110" s="88">
        <v>1.2162520184410299</v>
      </c>
      <c r="AF1110" s="88">
        <v>1.2190575236646699</v>
      </c>
      <c r="AG1110" s="88">
        <v>1.2188417008518799</v>
      </c>
      <c r="AH1110" s="88">
        <v>1.2048398140026699</v>
      </c>
      <c r="AI1110" s="88">
        <v>1.1928944783309401</v>
      </c>
      <c r="AJ1110" s="88">
        <v>1.1845263664194501</v>
      </c>
      <c r="AK1110" s="88">
        <v>1.1751462369974199</v>
      </c>
    </row>
    <row r="1111" spans="1:37" s="88" customFormat="1" x14ac:dyDescent="0.3">
      <c r="A1111" s="117" t="str">
        <f t="shared" si="21"/>
        <v>SDGbaseTRA_UrbIRT_v6_3PQXcatub</v>
      </c>
      <c r="B1111" s="118" t="s">
        <v>220</v>
      </c>
      <c r="C1111" s="119" t="s">
        <v>295</v>
      </c>
      <c r="D1111" s="91" t="s">
        <v>120</v>
      </c>
      <c r="E1111" s="88" t="s">
        <v>128</v>
      </c>
      <c r="F1111" s="88">
        <v>1.10765105881098</v>
      </c>
      <c r="G1111" s="88">
        <v>1.1234214510063001</v>
      </c>
      <c r="H1111" s="88">
        <v>1.1201084115675799</v>
      </c>
      <c r="I1111" s="88">
        <v>1.1246275983037901</v>
      </c>
      <c r="J1111" s="88">
        <v>1.1252723800873901</v>
      </c>
      <c r="K1111" s="88">
        <v>1.1223944915287301</v>
      </c>
      <c r="L1111" s="88">
        <v>1.1206273345806199</v>
      </c>
      <c r="M1111" s="88">
        <v>1.1207351253849001</v>
      </c>
      <c r="N1111" s="88">
        <v>1.11954890042961</v>
      </c>
      <c r="O1111" s="88">
        <v>1.1126021328436999</v>
      </c>
      <c r="P1111" s="88">
        <v>1.1122887955729499</v>
      </c>
      <c r="Q1111" s="88">
        <v>1.1135100592420299</v>
      </c>
      <c r="R1111" s="88">
        <v>1.11351476501851</v>
      </c>
      <c r="S1111" s="88">
        <v>1.1132907590060499</v>
      </c>
      <c r="T1111" s="88">
        <v>1.11317267550442</v>
      </c>
      <c r="U1111" s="88">
        <v>1.11291145110364</v>
      </c>
      <c r="V1111" s="88">
        <v>1.11007814972703</v>
      </c>
      <c r="W1111" s="88">
        <v>1.10865683363224</v>
      </c>
      <c r="X1111" s="88">
        <v>1.1109330656076799</v>
      </c>
      <c r="Y1111" s="88">
        <v>1.11119961731121</v>
      </c>
      <c r="Z1111" s="88">
        <v>1.11277963828796</v>
      </c>
      <c r="AA1111" s="88">
        <v>1.11564881555666</v>
      </c>
      <c r="AB1111" s="88">
        <v>1.11349022624553</v>
      </c>
      <c r="AC1111" s="88">
        <v>1.1093244919287399</v>
      </c>
      <c r="AD1111" s="88">
        <v>1.1049332805005601</v>
      </c>
      <c r="AE1111" s="88">
        <v>1.0999880161934401</v>
      </c>
      <c r="AF1111" s="88">
        <v>1.09811550985491</v>
      </c>
      <c r="AG1111" s="88">
        <v>1.10048932477955</v>
      </c>
      <c r="AH1111" s="88">
        <v>1.0988232973001399</v>
      </c>
      <c r="AI1111" s="88">
        <v>1.1007206843010899</v>
      </c>
      <c r="AJ1111" s="88">
        <v>1.10503917298587</v>
      </c>
      <c r="AK1111" s="88">
        <v>1.1094017268090699</v>
      </c>
    </row>
    <row r="1112" spans="1:37" s="88" customFormat="1" x14ac:dyDescent="0.3">
      <c r="A1112" s="117" t="str">
        <f t="shared" si="21"/>
        <v>SDGbaseTRA_UrbIRT_v6_3PQXcapul</v>
      </c>
      <c r="B1112" s="118" t="s">
        <v>220</v>
      </c>
      <c r="C1112" s="119" t="s">
        <v>295</v>
      </c>
      <c r="D1112" s="91" t="s">
        <v>120</v>
      </c>
      <c r="E1112" s="88" t="s">
        <v>129</v>
      </c>
      <c r="F1112" s="88">
        <v>1.05635125125544</v>
      </c>
      <c r="G1112" s="88">
        <v>1.0606228536184299</v>
      </c>
      <c r="H1112" s="88">
        <v>1.06325928397241</v>
      </c>
      <c r="I1112" s="88">
        <v>1.06372733518236</v>
      </c>
      <c r="J1112" s="88">
        <v>1.06592147243021</v>
      </c>
      <c r="K1112" s="88">
        <v>1.0646423522027499</v>
      </c>
      <c r="L1112" s="88">
        <v>1.06436672305775</v>
      </c>
      <c r="M1112" s="88">
        <v>1.06641997503313</v>
      </c>
      <c r="N1112" s="88">
        <v>1.0682506934362701</v>
      </c>
      <c r="O1112" s="88">
        <v>1.0832897478430401</v>
      </c>
      <c r="P1112" s="88">
        <v>1.0873767178385101</v>
      </c>
      <c r="Q1112" s="88">
        <v>1.0885574793175501</v>
      </c>
      <c r="R1112" s="88">
        <v>1.08957189845064</v>
      </c>
      <c r="S1112" s="88">
        <v>1.0900678290905901</v>
      </c>
      <c r="T1112" s="88">
        <v>1.09061258583719</v>
      </c>
      <c r="U1112" s="88">
        <v>1.09128554209032</v>
      </c>
      <c r="V1112" s="88">
        <v>1.09010440844279</v>
      </c>
      <c r="W1112" s="88">
        <v>1.0897891092780501</v>
      </c>
      <c r="X1112" s="88">
        <v>1.0910658054611699</v>
      </c>
      <c r="Y1112" s="88">
        <v>1.08986645507603</v>
      </c>
      <c r="Z1112" s="88">
        <v>1.0883016061406501</v>
      </c>
      <c r="AA1112" s="88">
        <v>1.08815263221156</v>
      </c>
      <c r="AB1112" s="88">
        <v>1.0908200244500701</v>
      </c>
      <c r="AC1112" s="88">
        <v>1.0915234819625901</v>
      </c>
      <c r="AD1112" s="88">
        <v>1.09215851928227</v>
      </c>
      <c r="AE1112" s="88">
        <v>1.09218417584153</v>
      </c>
      <c r="AF1112" s="88">
        <v>1.09158031281799</v>
      </c>
      <c r="AG1112" s="88">
        <v>1.09062450878934</v>
      </c>
      <c r="AH1112" s="88">
        <v>1.0854646148232201</v>
      </c>
      <c r="AI1112" s="88">
        <v>1.07882114610374</v>
      </c>
      <c r="AJ1112" s="88">
        <v>1.0748249111252</v>
      </c>
      <c r="AK1112" s="88">
        <v>1.0707293849219801</v>
      </c>
    </row>
    <row r="1113" spans="1:37" s="88" customFormat="1" x14ac:dyDescent="0.3">
      <c r="A1113" s="117" t="str">
        <f t="shared" si="21"/>
        <v>SDGbaseTRA_UrbIRT_v6_3PQXcasug</v>
      </c>
      <c r="B1113" s="118" t="s">
        <v>220</v>
      </c>
      <c r="C1113" s="119" t="s">
        <v>295</v>
      </c>
      <c r="D1113" s="91" t="s">
        <v>120</v>
      </c>
      <c r="E1113" s="88" t="s">
        <v>130</v>
      </c>
      <c r="F1113" s="88">
        <v>1.17287139328654</v>
      </c>
      <c r="G1113" s="88">
        <v>1.1663497349190199</v>
      </c>
      <c r="H1113" s="88">
        <v>1.15022769744093</v>
      </c>
      <c r="I1113" s="88">
        <v>1.1468527027920601</v>
      </c>
      <c r="J1113" s="88">
        <v>1.14292403118852</v>
      </c>
      <c r="K1113" s="88">
        <v>1.1336522115783401</v>
      </c>
      <c r="L1113" s="88">
        <v>1.1267081131960801</v>
      </c>
      <c r="M1113" s="88">
        <v>1.12682372383813</v>
      </c>
      <c r="N1113" s="88">
        <v>1.1260616629703799</v>
      </c>
      <c r="O1113" s="88">
        <v>1.1255905171000999</v>
      </c>
      <c r="P1113" s="88">
        <v>1.1245060603344601</v>
      </c>
      <c r="Q1113" s="88">
        <v>1.12248818939225</v>
      </c>
      <c r="R1113" s="88">
        <v>1.11946501088905</v>
      </c>
      <c r="S1113" s="88">
        <v>1.1171562953024401</v>
      </c>
      <c r="T1113" s="88">
        <v>1.1147596937083799</v>
      </c>
      <c r="U1113" s="88">
        <v>1.1122538411210801</v>
      </c>
      <c r="V1113" s="88">
        <v>1.10682212731373</v>
      </c>
      <c r="W1113" s="88">
        <v>1.1041165037349501</v>
      </c>
      <c r="X1113" s="88">
        <v>1.1049926526662801</v>
      </c>
      <c r="Y1113" s="88">
        <v>1.1013066381464001</v>
      </c>
      <c r="Z1113" s="88">
        <v>1.09755738090153</v>
      </c>
      <c r="AA1113" s="88">
        <v>1.09522766035943</v>
      </c>
      <c r="AB1113" s="88">
        <v>1.0934724811607499</v>
      </c>
      <c r="AC1113" s="88">
        <v>1.08946936461834</v>
      </c>
      <c r="AD1113" s="88">
        <v>1.08539364135787</v>
      </c>
      <c r="AE1113" s="88">
        <v>1.08123531961383</v>
      </c>
      <c r="AF1113" s="88">
        <v>1.07804105734907</v>
      </c>
      <c r="AG1113" s="88">
        <v>1.0764545533042</v>
      </c>
      <c r="AH1113" s="88">
        <v>1.06889384045622</v>
      </c>
      <c r="AI1113" s="88">
        <v>1.0620283802999499</v>
      </c>
      <c r="AJ1113" s="88">
        <v>1.0582934352183799</v>
      </c>
      <c r="AK1113" s="88">
        <v>1.05447729661422</v>
      </c>
    </row>
    <row r="1114" spans="1:37" s="88" customFormat="1" x14ac:dyDescent="0.3">
      <c r="A1114" s="117" t="str">
        <f t="shared" si="21"/>
        <v>SDGbaseTRA_UrbIRT_v6_3PQXcaoth</v>
      </c>
      <c r="B1114" s="118" t="s">
        <v>220</v>
      </c>
      <c r="C1114" s="119" t="s">
        <v>295</v>
      </c>
      <c r="D1114" s="91" t="s">
        <v>120</v>
      </c>
      <c r="E1114" s="88" t="s">
        <v>131</v>
      </c>
      <c r="F1114" s="88">
        <v>1.1414377524414701</v>
      </c>
      <c r="G1114" s="88">
        <v>1.09170134062888</v>
      </c>
      <c r="H1114" s="88">
        <v>1.11328641566082</v>
      </c>
      <c r="I1114" s="88">
        <v>1.1214755542333501</v>
      </c>
      <c r="J1114" s="88">
        <v>1.1400613957661301</v>
      </c>
      <c r="K1114" s="88">
        <v>1.1563757058550901</v>
      </c>
      <c r="L1114" s="88">
        <v>1.1750467260153299</v>
      </c>
      <c r="M1114" s="88">
        <v>1.19569824958438</v>
      </c>
      <c r="N1114" s="88">
        <v>1.21498566227766</v>
      </c>
      <c r="O1114" s="88">
        <v>1.2802193521673999</v>
      </c>
      <c r="P1114" s="88">
        <v>1.3038099980904601</v>
      </c>
      <c r="Q1114" s="88">
        <v>1.31554467280106</v>
      </c>
      <c r="R1114" s="88">
        <v>1.3349432420151</v>
      </c>
      <c r="S1114" s="88">
        <v>1.35051686812018</v>
      </c>
      <c r="T1114" s="88">
        <v>1.3682995037000401</v>
      </c>
      <c r="U1114" s="88">
        <v>1.39012458204259</v>
      </c>
      <c r="V1114" s="88">
        <v>1.4085355023844801</v>
      </c>
      <c r="W1114" s="88">
        <v>1.4312224957080899</v>
      </c>
      <c r="X1114" s="88">
        <v>1.4598098123899601</v>
      </c>
      <c r="Y1114" s="88">
        <v>1.4796424043129399</v>
      </c>
      <c r="Z1114" s="88">
        <v>1.4949214572008001</v>
      </c>
      <c r="AA1114" s="88">
        <v>1.51314351586778</v>
      </c>
      <c r="AB1114" s="88">
        <v>1.5407374195235499</v>
      </c>
      <c r="AC1114" s="88">
        <v>1.55958063856546</v>
      </c>
      <c r="AD1114" s="88">
        <v>1.5772978186679101</v>
      </c>
      <c r="AE1114" s="88">
        <v>1.5956762377096201</v>
      </c>
      <c r="AF1114" s="88">
        <v>1.6136136177186</v>
      </c>
      <c r="AG1114" s="88">
        <v>1.6295878476039101</v>
      </c>
      <c r="AH1114" s="88">
        <v>1.6002352480250299</v>
      </c>
      <c r="AI1114" s="88">
        <v>1.5587516062495499</v>
      </c>
      <c r="AJ1114" s="88">
        <v>1.52055278200644</v>
      </c>
      <c r="AK1114" s="88">
        <v>1.4816582010905801</v>
      </c>
    </row>
    <row r="1115" spans="1:37" s="88" customFormat="1" x14ac:dyDescent="0.3">
      <c r="A1115" s="117" t="str">
        <f t="shared" si="21"/>
        <v>SDGbaseTRA_UrbIRT_v6_3PQXclani</v>
      </c>
      <c r="B1115" s="118" t="s">
        <v>220</v>
      </c>
      <c r="C1115" s="119" t="s">
        <v>295</v>
      </c>
      <c r="D1115" s="91" t="s">
        <v>120</v>
      </c>
      <c r="E1115" s="88" t="s">
        <v>132</v>
      </c>
      <c r="F1115" s="88">
        <v>1.2312886539708301</v>
      </c>
      <c r="G1115" s="88">
        <v>1.1234141754217</v>
      </c>
      <c r="H1115" s="88">
        <v>1.1607988949508801</v>
      </c>
      <c r="I1115" s="88">
        <v>1.16640039021223</v>
      </c>
      <c r="J1115" s="88">
        <v>1.1878887584820199</v>
      </c>
      <c r="K1115" s="88">
        <v>1.1940146092258499</v>
      </c>
      <c r="L1115" s="88">
        <v>1.1945744488375201</v>
      </c>
      <c r="M1115" s="88">
        <v>1.19572270470452</v>
      </c>
      <c r="N1115" s="88">
        <v>1.1972794385621399</v>
      </c>
      <c r="O1115" s="88">
        <v>1.21496428458054</v>
      </c>
      <c r="P1115" s="88">
        <v>1.2093546291599799</v>
      </c>
      <c r="Q1115" s="88">
        <v>1.2062447239002001</v>
      </c>
      <c r="R1115" s="88">
        <v>1.21803770635314</v>
      </c>
      <c r="S1115" s="88">
        <v>1.2160298899662201</v>
      </c>
      <c r="T1115" s="88">
        <v>1.21588284849272</v>
      </c>
      <c r="U1115" s="88">
        <v>1.2150737831453</v>
      </c>
      <c r="V1115" s="88">
        <v>1.21570717401449</v>
      </c>
      <c r="W1115" s="88">
        <v>1.21723146278532</v>
      </c>
      <c r="X1115" s="88">
        <v>1.2209475734753501</v>
      </c>
      <c r="Y1115" s="88">
        <v>1.2218920718316599</v>
      </c>
      <c r="Z1115" s="88">
        <v>1.22204476812833</v>
      </c>
      <c r="AA1115" s="88">
        <v>1.22358748309641</v>
      </c>
      <c r="AB1115" s="88">
        <v>1.2279600538125399</v>
      </c>
      <c r="AC1115" s="88">
        <v>1.22627056390915</v>
      </c>
      <c r="AD1115" s="88">
        <v>1.22422663238304</v>
      </c>
      <c r="AE1115" s="88">
        <v>1.22259395236303</v>
      </c>
      <c r="AF1115" s="88">
        <v>1.22208894953692</v>
      </c>
      <c r="AG1115" s="88">
        <v>1.22360592356618</v>
      </c>
      <c r="AH1115" s="88">
        <v>1.24368051932728</v>
      </c>
      <c r="AI1115" s="88">
        <v>1.25475657924489</v>
      </c>
      <c r="AJ1115" s="88">
        <v>1.2601170767107099</v>
      </c>
      <c r="AK1115" s="88">
        <v>1.26373788238087</v>
      </c>
    </row>
    <row r="1116" spans="1:37" s="88" customFormat="1" x14ac:dyDescent="0.3">
      <c r="A1116" s="117" t="str">
        <f t="shared" si="21"/>
        <v>SDGbaseTRA_UrbIRT_v6_3PQXcfore</v>
      </c>
      <c r="B1116" s="118" t="s">
        <v>220</v>
      </c>
      <c r="C1116" s="119" t="s">
        <v>295</v>
      </c>
      <c r="D1116" s="91" t="s">
        <v>120</v>
      </c>
      <c r="E1116" s="88" t="s">
        <v>133</v>
      </c>
      <c r="F1116" s="88">
        <v>1.1507943121006701</v>
      </c>
      <c r="G1116" s="88">
        <v>1.1468199419293099</v>
      </c>
      <c r="H1116" s="88">
        <v>1.1415051490758801</v>
      </c>
      <c r="I1116" s="88">
        <v>1.14698156116955</v>
      </c>
      <c r="J1116" s="88">
        <v>1.14728795730792</v>
      </c>
      <c r="K1116" s="88">
        <v>1.14365230996033</v>
      </c>
      <c r="L1116" s="88">
        <v>1.1411612337424</v>
      </c>
      <c r="M1116" s="88">
        <v>1.1417816254817299</v>
      </c>
      <c r="N1116" s="88">
        <v>1.14386746145743</v>
      </c>
      <c r="O1116" s="88">
        <v>1.1410118328327099</v>
      </c>
      <c r="P1116" s="88">
        <v>1.1418659657566701</v>
      </c>
      <c r="Q1116" s="88">
        <v>1.14167044461072</v>
      </c>
      <c r="R1116" s="88">
        <v>1.1401343590459001</v>
      </c>
      <c r="S1116" s="88">
        <v>1.1395845119080501</v>
      </c>
      <c r="T1116" s="88">
        <v>1.14053558326329</v>
      </c>
      <c r="U1116" s="88">
        <v>1.1425121315444899</v>
      </c>
      <c r="V1116" s="88">
        <v>1.14150870665785</v>
      </c>
      <c r="W1116" s="88">
        <v>1.1429337368644501</v>
      </c>
      <c r="X1116" s="88">
        <v>1.1479717358099399</v>
      </c>
      <c r="Y1116" s="88">
        <v>1.15142428808293</v>
      </c>
      <c r="Z1116" s="88">
        <v>1.15289087069425</v>
      </c>
      <c r="AA1116" s="88">
        <v>1.1563694375326901</v>
      </c>
      <c r="AB1116" s="88">
        <v>1.1534458896842501</v>
      </c>
      <c r="AC1116" s="88">
        <v>1.1481241717288799</v>
      </c>
      <c r="AD1116" s="88">
        <v>1.14157477907986</v>
      </c>
      <c r="AE1116" s="88">
        <v>1.1347750419974301</v>
      </c>
      <c r="AF1116" s="88">
        <v>1.1333126565083</v>
      </c>
      <c r="AG1116" s="88">
        <v>1.1383028881627</v>
      </c>
      <c r="AH1116" s="88">
        <v>1.14047847153639</v>
      </c>
      <c r="AI1116" s="88">
        <v>1.14448986479521</v>
      </c>
      <c r="AJ1116" s="88">
        <v>1.1503205742923199</v>
      </c>
      <c r="AK1116" s="88">
        <v>1.15593775387354</v>
      </c>
    </row>
    <row r="1117" spans="1:37" s="88" customFormat="1" x14ac:dyDescent="0.3">
      <c r="A1117" s="117" t="str">
        <f t="shared" si="21"/>
        <v>SDGbaseTRA_UrbIRT_v6_3PQXcfish</v>
      </c>
      <c r="B1117" s="118" t="s">
        <v>220</v>
      </c>
      <c r="C1117" s="119" t="s">
        <v>295</v>
      </c>
      <c r="D1117" s="91" t="s">
        <v>120</v>
      </c>
      <c r="E1117" s="88" t="s">
        <v>134</v>
      </c>
      <c r="F1117" s="88">
        <v>1.2732382995285101</v>
      </c>
      <c r="G1117" s="88">
        <v>1.2006769129645001</v>
      </c>
      <c r="H1117" s="88">
        <v>1.20014300203876</v>
      </c>
      <c r="I1117" s="88">
        <v>1.1885799780914399</v>
      </c>
      <c r="J1117" s="88">
        <v>1.19268791474582</v>
      </c>
      <c r="K1117" s="88">
        <v>1.19297094025218</v>
      </c>
      <c r="L1117" s="88">
        <v>1.1910762897021001</v>
      </c>
      <c r="M1117" s="88">
        <v>1.1900960165685599</v>
      </c>
      <c r="N1117" s="88">
        <v>1.1898676616785799</v>
      </c>
      <c r="O1117" s="88">
        <v>1.20626753056958</v>
      </c>
      <c r="P1117" s="88">
        <v>1.2029825499235201</v>
      </c>
      <c r="Q1117" s="88">
        <v>1.1977110390914001</v>
      </c>
      <c r="R1117" s="88">
        <v>1.2020503676995999</v>
      </c>
      <c r="S1117" s="88">
        <v>1.2008895378229201</v>
      </c>
      <c r="T1117" s="88">
        <v>1.2000904142095801</v>
      </c>
      <c r="U1117" s="88">
        <v>1.19892004996629</v>
      </c>
      <c r="V1117" s="88">
        <v>1.19803714698165</v>
      </c>
      <c r="W1117" s="88">
        <v>1.1983954554268199</v>
      </c>
      <c r="X1117" s="88">
        <v>1.20058689740804</v>
      </c>
      <c r="Y1117" s="88">
        <v>1.2011744772516</v>
      </c>
      <c r="Z1117" s="88">
        <v>1.20099551751777</v>
      </c>
      <c r="AA1117" s="88">
        <v>1.2021622972823001</v>
      </c>
      <c r="AB1117" s="88">
        <v>1.20643098333911</v>
      </c>
      <c r="AC1117" s="88">
        <v>1.20699794187842</v>
      </c>
      <c r="AD1117" s="88">
        <v>1.2065837293481201</v>
      </c>
      <c r="AE1117" s="88">
        <v>1.20619127798186</v>
      </c>
      <c r="AF1117" s="88">
        <v>1.20606279458635</v>
      </c>
      <c r="AG1117" s="88">
        <v>1.2063256022880799</v>
      </c>
      <c r="AH1117" s="88">
        <v>1.2170265925417101</v>
      </c>
      <c r="AI1117" s="88">
        <v>1.2217326897044101</v>
      </c>
      <c r="AJ1117" s="88">
        <v>1.2250224941668</v>
      </c>
      <c r="AK1117" s="88">
        <v>1.22751389328945</v>
      </c>
    </row>
    <row r="1118" spans="1:37" s="88" customFormat="1" x14ac:dyDescent="0.3">
      <c r="A1118" s="117" t="str">
        <f t="shared" si="21"/>
        <v>SDGbaseTRA_UrbIRT_v6_3PQXccoal-low</v>
      </c>
      <c r="B1118" s="118" t="s">
        <v>220</v>
      </c>
      <c r="C1118" s="119" t="s">
        <v>295</v>
      </c>
      <c r="D1118" s="91" t="s">
        <v>120</v>
      </c>
      <c r="E1118" s="88" t="s">
        <v>135</v>
      </c>
      <c r="F1118" s="88">
        <v>2.0640989154356901E-2</v>
      </c>
      <c r="G1118" s="88">
        <v>2.11486877875742E-2</v>
      </c>
      <c r="H1118" s="88">
        <v>2.1428406460600399E-2</v>
      </c>
      <c r="I1118" s="88">
        <v>2.13881010832669E-2</v>
      </c>
      <c r="J1118" s="88">
        <v>2.1429217400926698E-2</v>
      </c>
      <c r="K1118" s="88">
        <v>2.1497570098735101E-2</v>
      </c>
      <c r="L1118" s="88">
        <v>2.1582516469669698E-2</v>
      </c>
      <c r="M1118" s="88">
        <v>2.1721625527412001E-2</v>
      </c>
      <c r="N1118" s="88">
        <v>2.1845933370888901E-2</v>
      </c>
      <c r="O1118" s="88">
        <v>2.25882231454958E-2</v>
      </c>
      <c r="P1118" s="88">
        <v>2.2786439967880299E-2</v>
      </c>
      <c r="Q1118" s="88">
        <v>2.2842180637729401E-2</v>
      </c>
      <c r="R1118" s="88">
        <v>2.2812130151987998E-2</v>
      </c>
      <c r="S1118" s="88">
        <v>2.2846628093414201E-2</v>
      </c>
      <c r="T1118" s="88">
        <v>2.2896248444267998E-2</v>
      </c>
      <c r="U1118" s="88">
        <v>2.2946779474592401E-2</v>
      </c>
      <c r="V1118" s="88">
        <v>2.29490791068762E-2</v>
      </c>
      <c r="W1118" s="88">
        <v>2.29830634035471E-2</v>
      </c>
      <c r="X1118" s="88">
        <v>2.9803262126618501E-2</v>
      </c>
      <c r="Y1118" s="88">
        <v>3.85407374333743E-2</v>
      </c>
      <c r="Z1118" s="88">
        <v>5.2904191532921099E-2</v>
      </c>
      <c r="AA1118" s="88">
        <v>7.7106860868760105E-2</v>
      </c>
      <c r="AB1118" s="88">
        <v>8.3997325333716302E-2</v>
      </c>
      <c r="AC1118" s="88">
        <v>7.3848663568765294E-2</v>
      </c>
      <c r="AD1118" s="88">
        <v>5.2605092942057501E-2</v>
      </c>
      <c r="AE1118" s="88">
        <v>2.32970511944476E-2</v>
      </c>
      <c r="AF1118" s="88">
        <v>2.3270991540363599E-2</v>
      </c>
      <c r="AG1118" s="88">
        <v>2.3244485724013799E-2</v>
      </c>
      <c r="AH1118" s="88">
        <v>2.3173200463522399E-2</v>
      </c>
      <c r="AI1118" s="88">
        <v>2.29713194513354E-2</v>
      </c>
      <c r="AJ1118" s="88">
        <v>2.2821023749646101E-2</v>
      </c>
      <c r="AK1118" s="88">
        <v>2.2678221249664898E-2</v>
      </c>
    </row>
    <row r="1119" spans="1:37" s="88" customFormat="1" x14ac:dyDescent="0.3">
      <c r="A1119" s="117" t="str">
        <f t="shared" si="21"/>
        <v>SDGbaseTRA_UrbIRT_v6_3PQXccoal-hgh</v>
      </c>
      <c r="B1119" s="118" t="s">
        <v>220</v>
      </c>
      <c r="C1119" s="119" t="s">
        <v>295</v>
      </c>
      <c r="D1119" s="91" t="s">
        <v>120</v>
      </c>
      <c r="E1119" s="88" t="s">
        <v>136</v>
      </c>
      <c r="F1119" s="88">
        <v>3.9678720270255097E-2</v>
      </c>
      <c r="G1119" s="88">
        <v>4.0654682802785599E-2</v>
      </c>
      <c r="H1119" s="88">
        <v>4.1192393418220397E-2</v>
      </c>
      <c r="I1119" s="88">
        <v>4.1114913323606499E-2</v>
      </c>
      <c r="J1119" s="88">
        <v>4.1193952310292999E-2</v>
      </c>
      <c r="K1119" s="88">
        <v>4.1325348512082402E-2</v>
      </c>
      <c r="L1119" s="88">
        <v>4.1488643171319901E-2</v>
      </c>
      <c r="M1119" s="88">
        <v>4.1756056198280003E-2</v>
      </c>
      <c r="N1119" s="88">
        <v>4.1995016458945301E-2</v>
      </c>
      <c r="O1119" s="88">
        <v>4.3421939757332002E-2</v>
      </c>
      <c r="P1119" s="88">
        <v>4.3802977206140202E-2</v>
      </c>
      <c r="Q1119" s="88">
        <v>4.3910128972466801E-2</v>
      </c>
      <c r="R1119" s="88">
        <v>4.3852362127632001E-2</v>
      </c>
      <c r="S1119" s="88">
        <v>4.3918678434351301E-2</v>
      </c>
      <c r="T1119" s="88">
        <v>4.4014064949334401E-2</v>
      </c>
      <c r="U1119" s="88">
        <v>4.41112020875895E-2</v>
      </c>
      <c r="V1119" s="88">
        <v>4.41156227316504E-2</v>
      </c>
      <c r="W1119" s="88">
        <v>4.4180951645449197E-2</v>
      </c>
      <c r="X1119" s="88">
        <v>4.4316009187905799E-2</v>
      </c>
      <c r="Y1119" s="88">
        <v>4.4316744828938298E-2</v>
      </c>
      <c r="Z1119" s="88">
        <v>4.4256099065220898E-2</v>
      </c>
      <c r="AA1119" s="88">
        <v>4.4309276702984499E-2</v>
      </c>
      <c r="AB1119" s="88">
        <v>4.4623651695644598E-2</v>
      </c>
      <c r="AC1119" s="88">
        <v>4.4768166130957798E-2</v>
      </c>
      <c r="AD1119" s="88">
        <v>4.4808554498062099E-2</v>
      </c>
      <c r="AE1119" s="88">
        <v>4.4784538694027501E-2</v>
      </c>
      <c r="AF1119" s="88">
        <v>4.4734443530612303E-2</v>
      </c>
      <c r="AG1119" s="88">
        <v>4.4683490697653899E-2</v>
      </c>
      <c r="AH1119" s="88">
        <v>4.4546457152929902E-2</v>
      </c>
      <c r="AI1119" s="88">
        <v>4.4158375934992999E-2</v>
      </c>
      <c r="AJ1119" s="88">
        <v>4.3869458526018298E-2</v>
      </c>
      <c r="AK1119" s="88">
        <v>4.3594945497196197E-2</v>
      </c>
    </row>
    <row r="1120" spans="1:37" s="88" customFormat="1" x14ac:dyDescent="0.3">
      <c r="A1120" s="117" t="str">
        <f t="shared" si="21"/>
        <v>SDGbaseTRA_UrbIRT_v6_3PQXccoil</v>
      </c>
      <c r="B1120" s="118" t="s">
        <v>220</v>
      </c>
      <c r="C1120" s="119" t="s">
        <v>295</v>
      </c>
      <c r="D1120" s="91" t="s">
        <v>120</v>
      </c>
      <c r="E1120" s="88" t="s">
        <v>137</v>
      </c>
      <c r="F1120" s="88">
        <v>0.13479596314172901</v>
      </c>
      <c r="G1120" s="88">
        <v>0.13811148865935199</v>
      </c>
      <c r="H1120" s="88">
        <v>0.13993819122953099</v>
      </c>
      <c r="I1120" s="88">
        <v>0.13967497699513401</v>
      </c>
      <c r="J1120" s="88">
        <v>0.13994348707468299</v>
      </c>
      <c r="K1120" s="88">
        <v>0.14038986431297901</v>
      </c>
      <c r="L1120" s="88">
        <v>0.140944606520228</v>
      </c>
      <c r="M1120" s="88">
        <v>0.14185305811051299</v>
      </c>
      <c r="N1120" s="88">
        <v>0.14266485038278401</v>
      </c>
      <c r="O1120" s="88">
        <v>0.147512373161375</v>
      </c>
      <c r="P1120" s="88">
        <v>0.148806827961211</v>
      </c>
      <c r="Q1120" s="88">
        <v>0.14917084236101899</v>
      </c>
      <c r="R1120" s="88">
        <v>0.14897459768795199</v>
      </c>
      <c r="S1120" s="88">
        <v>0.14919988646680701</v>
      </c>
      <c r="T1120" s="88">
        <v>0.14952393212831799</v>
      </c>
      <c r="U1120" s="88">
        <v>0.149853924981382</v>
      </c>
      <c r="V1120" s="88">
        <v>0.14986894272817</v>
      </c>
      <c r="W1120" s="88">
        <v>0.15009087715036301</v>
      </c>
      <c r="X1120" s="88">
        <v>0.15054969264116</v>
      </c>
      <c r="Y1120" s="88">
        <v>0.15055219175002299</v>
      </c>
      <c r="Z1120" s="88">
        <v>0.150346166856199</v>
      </c>
      <c r="AA1120" s="88">
        <v>0.15052682114270599</v>
      </c>
      <c r="AB1120" s="88">
        <v>0.151594811229954</v>
      </c>
      <c r="AC1120" s="88">
        <v>0.15208575353775799</v>
      </c>
      <c r="AD1120" s="88">
        <v>0.15222296030249799</v>
      </c>
      <c r="AE1120" s="88">
        <v>0.152141374167374</v>
      </c>
      <c r="AF1120" s="88">
        <v>0.15197119161724901</v>
      </c>
      <c r="AG1120" s="88">
        <v>0.15179809540480399</v>
      </c>
      <c r="AH1120" s="88">
        <v>0.15133256706825601</v>
      </c>
      <c r="AI1120" s="88">
        <v>0.150014183279849</v>
      </c>
      <c r="AJ1120" s="88">
        <v>0.14903267732033501</v>
      </c>
      <c r="AK1120" s="88">
        <v>0.14810010570857399</v>
      </c>
    </row>
    <row r="1121" spans="1:37" s="88" customFormat="1" x14ac:dyDescent="0.3">
      <c r="A1121" s="117" t="str">
        <f t="shared" si="21"/>
        <v>SDGbaseTRA_UrbIRT_v6_3PQXcngas</v>
      </c>
      <c r="B1121" s="118" t="s">
        <v>220</v>
      </c>
      <c r="C1121" s="119" t="s">
        <v>295</v>
      </c>
      <c r="D1121" s="91" t="s">
        <v>120</v>
      </c>
      <c r="E1121" s="88" t="s">
        <v>138</v>
      </c>
      <c r="F1121" s="88">
        <v>3.8732999999997901E-2</v>
      </c>
      <c r="G1121" s="88">
        <v>3.9685701007366903E-2</v>
      </c>
      <c r="H1121" s="88">
        <v>4.0210595588789401E-2</v>
      </c>
      <c r="I1121" s="88">
        <v>4.0134962189218103E-2</v>
      </c>
      <c r="J1121" s="88">
        <v>4.0212117325534903E-2</v>
      </c>
      <c r="K1121" s="88">
        <v>4.0340381771798398E-2</v>
      </c>
      <c r="L1121" s="88">
        <v>4.0499784393484999E-2</v>
      </c>
      <c r="M1121" s="88">
        <v>4.0760823779442901E-2</v>
      </c>
      <c r="N1121" s="88">
        <v>4.0994088555030402E-2</v>
      </c>
      <c r="O1121" s="88">
        <v>4.2387001928626399E-2</v>
      </c>
      <c r="P1121" s="88">
        <v>4.2758957561004701E-2</v>
      </c>
      <c r="Q1121" s="88">
        <v>4.2863555424859603E-2</v>
      </c>
      <c r="R1121" s="88">
        <v>4.2807165420676703E-2</v>
      </c>
      <c r="S1121" s="88">
        <v>4.2871901115040398E-2</v>
      </c>
      <c r="T1121" s="88">
        <v>4.2965014145392201E-2</v>
      </c>
      <c r="U1121" s="88">
        <v>4.3059836073882002E-2</v>
      </c>
      <c r="V1121" s="88">
        <v>4.3064151354345603E-2</v>
      </c>
      <c r="W1121" s="88">
        <v>4.3127923189653E-2</v>
      </c>
      <c r="X1121" s="88">
        <v>4.3259761710167398E-2</v>
      </c>
      <c r="Y1121" s="88">
        <v>4.3260479819142501E-2</v>
      </c>
      <c r="Z1121" s="88">
        <v>4.3201279512490198E-2</v>
      </c>
      <c r="AA1121" s="88">
        <v>4.3253189690080102E-2</v>
      </c>
      <c r="AB1121" s="88">
        <v>4.3560071729485297E-2</v>
      </c>
      <c r="AC1121" s="88">
        <v>4.37011417439859E-2</v>
      </c>
      <c r="AD1121" s="88">
        <v>4.3740567476199498E-2</v>
      </c>
      <c r="AE1121" s="88">
        <v>4.3717124076184798E-2</v>
      </c>
      <c r="AF1121" s="88">
        <v>4.3668222903200098E-2</v>
      </c>
      <c r="AG1121" s="88">
        <v>4.36184845026278E-2</v>
      </c>
      <c r="AH1121" s="88">
        <v>4.3484717076368903E-2</v>
      </c>
      <c r="AI1121" s="88">
        <v>4.3105885558820903E-2</v>
      </c>
      <c r="AJ1121" s="88">
        <v>4.2823854337212898E-2</v>
      </c>
      <c r="AK1121" s="88">
        <v>4.2555884172642999E-2</v>
      </c>
    </row>
    <row r="1122" spans="1:37" s="88" customFormat="1" x14ac:dyDescent="0.3">
      <c r="A1122" s="117" t="str">
        <f t="shared" si="21"/>
        <v>SDGbaseTRA_UrbIRT_v6_3PQXcpgm</v>
      </c>
      <c r="B1122" s="118" t="s">
        <v>220</v>
      </c>
      <c r="C1122" s="119" t="s">
        <v>295</v>
      </c>
      <c r="D1122" s="91" t="s">
        <v>120</v>
      </c>
      <c r="E1122" s="88" t="s">
        <v>139</v>
      </c>
      <c r="F1122" s="88">
        <v>1.00115078236768</v>
      </c>
      <c r="G1122" s="88">
        <v>-1.43721537323545</v>
      </c>
      <c r="H1122" s="88">
        <v>-0.65282884493606097</v>
      </c>
      <c r="I1122" s="88">
        <v>0.38256170624555902</v>
      </c>
      <c r="J1122" s="88">
        <v>1.0015318451910999</v>
      </c>
      <c r="K1122" s="88">
        <v>1.3264156304389401</v>
      </c>
      <c r="L1122" s="88">
        <v>1.33696313104932</v>
      </c>
      <c r="M1122" s="88">
        <v>0.44080936170736101</v>
      </c>
      <c r="N1122" s="88">
        <v>1.7925800856613199E-2</v>
      </c>
      <c r="O1122" s="88">
        <v>-0.652264047731133</v>
      </c>
      <c r="P1122" s="88">
        <v>-0.78443613747787999</v>
      </c>
      <c r="Q1122" s="88">
        <v>-0.77650889758255803</v>
      </c>
      <c r="R1122" s="88">
        <v>-0.55670071502509899</v>
      </c>
      <c r="S1122" s="88">
        <v>-0.37606825503908398</v>
      </c>
      <c r="T1122" s="88">
        <v>-0.28554688366001701</v>
      </c>
      <c r="U1122" s="88">
        <v>-0.26268878773036403</v>
      </c>
      <c r="V1122" s="88">
        <v>-0.153648137046483</v>
      </c>
      <c r="W1122" s="88">
        <v>-0.111791734095627</v>
      </c>
      <c r="X1122" s="88">
        <v>-0.12312579959976901</v>
      </c>
      <c r="Y1122" s="88">
        <v>-5.7748049874277403E-2</v>
      </c>
      <c r="Z1122" s="88">
        <v>2.1997897008943199E-2</v>
      </c>
      <c r="AA1122" s="88">
        <v>8.6332591131682304E-2</v>
      </c>
      <c r="AB1122" s="88">
        <v>3.2127654712350902</v>
      </c>
      <c r="AC1122" s="88">
        <v>4.9125873080292202</v>
      </c>
      <c r="AD1122" s="88">
        <v>4.89179254084232</v>
      </c>
      <c r="AE1122" s="88">
        <v>4.5005213059286104</v>
      </c>
      <c r="AF1122" s="88">
        <v>4.1515820150301899</v>
      </c>
      <c r="AG1122" s="88">
        <v>4.0155417573535201</v>
      </c>
      <c r="AH1122" s="88">
        <v>7.7059289142099701</v>
      </c>
      <c r="AI1122" s="88">
        <v>11.3566165807269</v>
      </c>
      <c r="AJ1122" s="88">
        <v>13.0506458706719</v>
      </c>
      <c r="AK1122" s="88">
        <v>14.3309714982566</v>
      </c>
    </row>
    <row r="1123" spans="1:37" s="88" customFormat="1" x14ac:dyDescent="0.3">
      <c r="A1123" s="117" t="str">
        <f t="shared" si="21"/>
        <v>SDGbaseTRA_UrbIRT_v6_3PQXcmore</v>
      </c>
      <c r="B1123" s="118" t="s">
        <v>220</v>
      </c>
      <c r="C1123" s="119" t="s">
        <v>295</v>
      </c>
      <c r="D1123" s="91" t="s">
        <v>120</v>
      </c>
      <c r="E1123" s="88" t="s">
        <v>140</v>
      </c>
      <c r="F1123" s="88">
        <v>0.96699726989128798</v>
      </c>
      <c r="G1123" s="88">
        <v>0.99077913215106905</v>
      </c>
      <c r="H1123" s="88">
        <v>1.0038815487595401</v>
      </c>
      <c r="I1123" s="88">
        <v>1.00199358727814</v>
      </c>
      <c r="J1123" s="88">
        <v>1.00391965494524</v>
      </c>
      <c r="K1123" s="88">
        <v>1.00712162671095</v>
      </c>
      <c r="L1123" s="88">
        <v>1.0111010821125499</v>
      </c>
      <c r="M1123" s="88">
        <v>1.0176179993972001</v>
      </c>
      <c r="N1123" s="88">
        <v>1.02344171312448</v>
      </c>
      <c r="O1123" s="88">
        <v>1.05821559837378</v>
      </c>
      <c r="P1123" s="88">
        <v>1.06750197829852</v>
      </c>
      <c r="Q1123" s="88">
        <v>1.07011382792329</v>
      </c>
      <c r="R1123" s="88">
        <v>1.06870598665543</v>
      </c>
      <c r="S1123" s="88">
        <v>1.07032240525664</v>
      </c>
      <c r="T1123" s="88">
        <v>1.07264728846396</v>
      </c>
      <c r="U1123" s="88">
        <v>1.0750148677365401</v>
      </c>
      <c r="V1123" s="88">
        <v>1.0751229808546601</v>
      </c>
      <c r="W1123" s="88">
        <v>1.07671531016557</v>
      </c>
      <c r="X1123" s="88">
        <v>1.0800068337405999</v>
      </c>
      <c r="Y1123" s="88">
        <v>1.0800250144022501</v>
      </c>
      <c r="Z1123" s="88">
        <v>1.0785472981863</v>
      </c>
      <c r="AA1123" s="88">
        <v>1.0798433338548501</v>
      </c>
      <c r="AB1123" s="88">
        <v>1.08750454620573</v>
      </c>
      <c r="AC1123" s="88">
        <v>1.09102665895129</v>
      </c>
      <c r="AD1123" s="88">
        <v>1.0920114519206401</v>
      </c>
      <c r="AE1123" s="88">
        <v>1.09142678582915</v>
      </c>
      <c r="AF1123" s="88">
        <v>1.0902064667404601</v>
      </c>
      <c r="AG1123" s="88">
        <v>1.08896492604643</v>
      </c>
      <c r="AH1123" s="88">
        <v>1.08562529907937</v>
      </c>
      <c r="AI1123" s="88">
        <v>1.0761677028441701</v>
      </c>
      <c r="AJ1123" s="88">
        <v>1.0691267300354499</v>
      </c>
      <c r="AK1123" s="88">
        <v>1.0624367917277799</v>
      </c>
    </row>
    <row r="1124" spans="1:37" s="88" customFormat="1" x14ac:dyDescent="0.3">
      <c r="A1124" s="117" t="str">
        <f t="shared" si="21"/>
        <v>SDGbaseTRA_UrbIRT_v6_3PQXcmine</v>
      </c>
      <c r="B1124" s="118" t="s">
        <v>220</v>
      </c>
      <c r="C1124" s="119" t="s">
        <v>295</v>
      </c>
      <c r="D1124" s="91" t="s">
        <v>120</v>
      </c>
      <c r="E1124" s="88" t="s">
        <v>141</v>
      </c>
      <c r="F1124" s="88">
        <v>1.0261587926798501</v>
      </c>
      <c r="G1124" s="88">
        <v>1.03000446164855</v>
      </c>
      <c r="H1124" s="88">
        <v>1.0296511509501001</v>
      </c>
      <c r="I1124" s="88">
        <v>1.04962740579762</v>
      </c>
      <c r="J1124" s="88">
        <v>1.04417459320876</v>
      </c>
      <c r="K1124" s="88">
        <v>1.0400125323574101</v>
      </c>
      <c r="L1124" s="88">
        <v>1.03686514082117</v>
      </c>
      <c r="M1124" s="88">
        <v>1.03468780565301</v>
      </c>
      <c r="N1124" s="88">
        <v>1.0272622688672901</v>
      </c>
      <c r="O1124" s="88">
        <v>0.99791528492786996</v>
      </c>
      <c r="P1124" s="88">
        <v>0.986118644113261</v>
      </c>
      <c r="Q1124" s="88">
        <v>0.984360108666953</v>
      </c>
      <c r="R1124" s="88">
        <v>0.974193153134571</v>
      </c>
      <c r="S1124" s="88">
        <v>0.979887756591865</v>
      </c>
      <c r="T1124" s="88">
        <v>0.98463378991804895</v>
      </c>
      <c r="U1124" s="88">
        <v>0.98690355544328101</v>
      </c>
      <c r="V1124" s="88">
        <v>0.99194257610106695</v>
      </c>
      <c r="W1124" s="88">
        <v>0.99934131776898705</v>
      </c>
      <c r="X1124" s="88">
        <v>1.01170472430661</v>
      </c>
      <c r="Y1124" s="88">
        <v>1.0176929294039001</v>
      </c>
      <c r="Z1124" s="88">
        <v>1.02476750618844</v>
      </c>
      <c r="AA1124" s="88">
        <v>1.0296497672537099</v>
      </c>
      <c r="AB1124" s="88">
        <v>1.0232991940915901</v>
      </c>
      <c r="AC1124" s="88">
        <v>1.0189015282681999</v>
      </c>
      <c r="AD1124" s="88">
        <v>1.0196020239819601</v>
      </c>
      <c r="AE1124" s="88">
        <v>1.02307251283225</v>
      </c>
      <c r="AF1124" s="88">
        <v>1.03037069653983</v>
      </c>
      <c r="AG1124" s="88">
        <v>1.04279469901044</v>
      </c>
      <c r="AH1124" s="88">
        <v>1.0507430925688599</v>
      </c>
      <c r="AI1124" s="88">
        <v>1.06084350322506</v>
      </c>
      <c r="AJ1124" s="88">
        <v>1.07581999810068</v>
      </c>
      <c r="AK1124" s="88">
        <v>1.0973915878515399</v>
      </c>
    </row>
    <row r="1125" spans="1:37" s="88" customFormat="1" x14ac:dyDescent="0.3">
      <c r="A1125" s="117" t="str">
        <f t="shared" si="21"/>
        <v>SDGbaseTRA_UrbIRT_v6_3PQXcmeat</v>
      </c>
      <c r="B1125" s="118" t="s">
        <v>220</v>
      </c>
      <c r="C1125" s="119" t="s">
        <v>295</v>
      </c>
      <c r="D1125" s="91" t="s">
        <v>120</v>
      </c>
      <c r="E1125" s="88" t="s">
        <v>142</v>
      </c>
      <c r="F1125" s="88">
        <v>1.2943882323024001</v>
      </c>
      <c r="G1125" s="88">
        <v>1.2512115376956501</v>
      </c>
      <c r="H1125" s="88">
        <v>1.25289495732872</v>
      </c>
      <c r="I1125" s="88">
        <v>1.2538115542252599</v>
      </c>
      <c r="J1125" s="88">
        <v>1.2613081614534001</v>
      </c>
      <c r="K1125" s="88">
        <v>1.2632071988892799</v>
      </c>
      <c r="L1125" s="88">
        <v>1.26391575387845</v>
      </c>
      <c r="M1125" s="88">
        <v>1.2652536602679001</v>
      </c>
      <c r="N1125" s="88">
        <v>1.2660836862656999</v>
      </c>
      <c r="O1125" s="88">
        <v>1.2715906202826299</v>
      </c>
      <c r="P1125" s="88">
        <v>1.2727633703735799</v>
      </c>
      <c r="Q1125" s="88">
        <v>1.2742058685508999</v>
      </c>
      <c r="R1125" s="88">
        <v>1.28199216493716</v>
      </c>
      <c r="S1125" s="88">
        <v>1.2842940400148899</v>
      </c>
      <c r="T1125" s="88">
        <v>1.28639640170589</v>
      </c>
      <c r="U1125" s="88">
        <v>1.28759818352379</v>
      </c>
      <c r="V1125" s="88">
        <v>1.2897372646360199</v>
      </c>
      <c r="W1125" s="88">
        <v>1.2918779385733199</v>
      </c>
      <c r="X1125" s="88">
        <v>1.2939322558825499</v>
      </c>
      <c r="Y1125" s="88">
        <v>1.2939343968628001</v>
      </c>
      <c r="Z1125" s="88">
        <v>1.29352298608608</v>
      </c>
      <c r="AA1125" s="88">
        <v>1.2937876886159301</v>
      </c>
      <c r="AB1125" s="88">
        <v>1.2939236515238901</v>
      </c>
      <c r="AC1125" s="88">
        <v>1.2945171976999701</v>
      </c>
      <c r="AD1125" s="88">
        <v>1.2972381668289601</v>
      </c>
      <c r="AE1125" s="88">
        <v>1.30051901692363</v>
      </c>
      <c r="AF1125" s="88">
        <v>1.30318820002958</v>
      </c>
      <c r="AG1125" s="88">
        <v>1.30560644143379</v>
      </c>
      <c r="AH1125" s="88">
        <v>1.31233630319405</v>
      </c>
      <c r="AI1125" s="88">
        <v>1.3178706345559901</v>
      </c>
      <c r="AJ1125" s="88">
        <v>1.3231503038644401</v>
      </c>
      <c r="AK1125" s="88">
        <v>1.32771388002098</v>
      </c>
    </row>
    <row r="1126" spans="1:37" s="88" customFormat="1" x14ac:dyDescent="0.3">
      <c r="A1126" s="117" t="str">
        <f t="shared" si="21"/>
        <v>SDGbaseTRA_UrbIRT_v6_3PQXcpfis</v>
      </c>
      <c r="B1126" s="118" t="s">
        <v>220</v>
      </c>
      <c r="C1126" s="119" t="s">
        <v>295</v>
      </c>
      <c r="D1126" s="91" t="s">
        <v>120</v>
      </c>
      <c r="E1126" s="88" t="s">
        <v>143</v>
      </c>
      <c r="F1126" s="88">
        <v>1.26664535676362</v>
      </c>
      <c r="G1126" s="88">
        <v>1.2556927979235399</v>
      </c>
      <c r="H1126" s="88">
        <v>1.24665226499341</v>
      </c>
      <c r="I1126" s="88">
        <v>1.2410089019074899</v>
      </c>
      <c r="J1126" s="88">
        <v>1.2392939953226401</v>
      </c>
      <c r="K1126" s="88">
        <v>1.2371427453980299</v>
      </c>
      <c r="L1126" s="88">
        <v>1.23566935394401</v>
      </c>
      <c r="M1126" s="88">
        <v>1.2352114558184599</v>
      </c>
      <c r="N1126" s="88">
        <v>1.23470754933553</v>
      </c>
      <c r="O1126" s="88">
        <v>1.2327145409140501</v>
      </c>
      <c r="P1126" s="88">
        <v>1.2316608781990199</v>
      </c>
      <c r="Q1126" s="88">
        <v>1.2311685266997201</v>
      </c>
      <c r="R1126" s="88">
        <v>1.23479113196479</v>
      </c>
      <c r="S1126" s="88">
        <v>1.23657470742529</v>
      </c>
      <c r="T1126" s="88">
        <v>1.2380423325201799</v>
      </c>
      <c r="U1126" s="88">
        <v>1.239561020692</v>
      </c>
      <c r="V1126" s="88">
        <v>1.2417947170908299</v>
      </c>
      <c r="W1126" s="88">
        <v>1.24384416373823</v>
      </c>
      <c r="X1126" s="88">
        <v>1.2447330876796101</v>
      </c>
      <c r="Y1126" s="88">
        <v>1.24447879781593</v>
      </c>
      <c r="Z1126" s="88">
        <v>1.2439294499917199</v>
      </c>
      <c r="AA1126" s="88">
        <v>1.2435842018952401</v>
      </c>
      <c r="AB1126" s="88">
        <v>1.2414047623657301</v>
      </c>
      <c r="AC1126" s="88">
        <v>1.2413476497031899</v>
      </c>
      <c r="AD1126" s="88">
        <v>1.2435383366997299</v>
      </c>
      <c r="AE1126" s="88">
        <v>1.24651487636916</v>
      </c>
      <c r="AF1126" s="88">
        <v>1.24883247857746</v>
      </c>
      <c r="AG1126" s="88">
        <v>1.25003448064737</v>
      </c>
      <c r="AH1126" s="88">
        <v>1.2478036086636499</v>
      </c>
      <c r="AI1126" s="88">
        <v>1.2463260977294199</v>
      </c>
      <c r="AJ1126" s="88">
        <v>1.2474014272095699</v>
      </c>
      <c r="AK1126" s="88">
        <v>1.248999020047</v>
      </c>
    </row>
    <row r="1127" spans="1:37" s="88" customFormat="1" x14ac:dyDescent="0.3">
      <c r="A1127" s="117" t="str">
        <f t="shared" si="21"/>
        <v>SDGbaseTRA_UrbIRT_v6_3PQXcvege</v>
      </c>
      <c r="B1127" s="118" t="s">
        <v>220</v>
      </c>
      <c r="C1127" s="119" t="s">
        <v>295</v>
      </c>
      <c r="D1127" s="91" t="s">
        <v>120</v>
      </c>
      <c r="E1127" s="88" t="s">
        <v>144</v>
      </c>
      <c r="F1127" s="88">
        <v>1.23717816411607</v>
      </c>
      <c r="G1127" s="88">
        <v>1.23335703665325</v>
      </c>
      <c r="H1127" s="88">
        <v>1.2291809366770701</v>
      </c>
      <c r="I1127" s="88">
        <v>1.2278129343358199</v>
      </c>
      <c r="J1127" s="88">
        <v>1.2268854969557601</v>
      </c>
      <c r="K1127" s="88">
        <v>1.2252190127552101</v>
      </c>
      <c r="L1127" s="88">
        <v>1.2242127056131</v>
      </c>
      <c r="M1127" s="88">
        <v>1.22423371952328</v>
      </c>
      <c r="N1127" s="88">
        <v>1.22369652710086</v>
      </c>
      <c r="O1127" s="88">
        <v>1.21601037221335</v>
      </c>
      <c r="P1127" s="88">
        <v>1.2146946136410399</v>
      </c>
      <c r="Q1127" s="88">
        <v>1.21521384997758</v>
      </c>
      <c r="R1127" s="88">
        <v>1.21845802666422</v>
      </c>
      <c r="S1127" s="88">
        <v>1.2200389064586801</v>
      </c>
      <c r="T1127" s="88">
        <v>1.22156374467618</v>
      </c>
      <c r="U1127" s="88">
        <v>1.2231982271385999</v>
      </c>
      <c r="V1127" s="88">
        <v>1.2255433904307</v>
      </c>
      <c r="W1127" s="88">
        <v>1.22714157253795</v>
      </c>
      <c r="X1127" s="88">
        <v>1.2275862633519601</v>
      </c>
      <c r="Y1127" s="88">
        <v>1.22722469590237</v>
      </c>
      <c r="Z1127" s="88">
        <v>1.2269356558059801</v>
      </c>
      <c r="AA1127" s="88">
        <v>1.22656026491445</v>
      </c>
      <c r="AB1127" s="88">
        <v>1.22253907709412</v>
      </c>
      <c r="AC1127" s="88">
        <v>1.2209554546268699</v>
      </c>
      <c r="AD1127" s="88">
        <v>1.22231092267832</v>
      </c>
      <c r="AE1127" s="88">
        <v>1.22463274882829</v>
      </c>
      <c r="AF1127" s="88">
        <v>1.22639746545753</v>
      </c>
      <c r="AG1127" s="88">
        <v>1.22907447593145</v>
      </c>
      <c r="AH1127" s="88">
        <v>1.2265967139240099</v>
      </c>
      <c r="AI1127" s="88">
        <v>1.2261425203579399</v>
      </c>
      <c r="AJ1127" s="88">
        <v>1.22856120208988</v>
      </c>
      <c r="AK1127" s="88">
        <v>1.23185293114052</v>
      </c>
    </row>
    <row r="1128" spans="1:37" s="88" customFormat="1" x14ac:dyDescent="0.3">
      <c r="A1128" s="117" t="str">
        <f t="shared" si="21"/>
        <v>SDGbaseTRA_UrbIRT_v6_3PQXcfats</v>
      </c>
      <c r="B1128" s="118" t="s">
        <v>220</v>
      </c>
      <c r="C1128" s="119" t="s">
        <v>295</v>
      </c>
      <c r="D1128" s="91" t="s">
        <v>120</v>
      </c>
      <c r="E1128" s="88" t="s">
        <v>145</v>
      </c>
      <c r="F1128" s="88">
        <v>1.4010439092256299</v>
      </c>
      <c r="G1128" s="88">
        <v>1.4029414196379399</v>
      </c>
      <c r="H1128" s="88">
        <v>1.40467295534405</v>
      </c>
      <c r="I1128" s="88">
        <v>1.40364986798302</v>
      </c>
      <c r="J1128" s="88">
        <v>1.40342890553997</v>
      </c>
      <c r="K1128" s="88">
        <v>1.4019656474435001</v>
      </c>
      <c r="L1128" s="88">
        <v>1.40154109279284</v>
      </c>
      <c r="M1128" s="88">
        <v>1.40390753815622</v>
      </c>
      <c r="N1128" s="88">
        <v>1.40616256668183</v>
      </c>
      <c r="O1128" s="88">
        <v>1.42267758262827</v>
      </c>
      <c r="P1128" s="88">
        <v>1.4252039635048801</v>
      </c>
      <c r="Q1128" s="88">
        <v>1.42519942547447</v>
      </c>
      <c r="R1128" s="88">
        <v>1.4221542266385701</v>
      </c>
      <c r="S1128" s="88">
        <v>1.4227147108379099</v>
      </c>
      <c r="T1128" s="88">
        <v>1.4240734467771801</v>
      </c>
      <c r="U1128" s="88">
        <v>1.42561089064555</v>
      </c>
      <c r="V1128" s="88">
        <v>1.4264036322348299</v>
      </c>
      <c r="W1128" s="88">
        <v>1.4278585943442801</v>
      </c>
      <c r="X1128" s="88">
        <v>1.4301466115147501</v>
      </c>
      <c r="Y1128" s="88">
        <v>1.4296379520951801</v>
      </c>
      <c r="Z1128" s="88">
        <v>1.42778776078336</v>
      </c>
      <c r="AA1128" s="88">
        <v>1.4273004556125699</v>
      </c>
      <c r="AB1128" s="88">
        <v>1.4277409633637701</v>
      </c>
      <c r="AC1128" s="88">
        <v>1.42743990826862</v>
      </c>
      <c r="AD1128" s="88">
        <v>1.4277574179749599</v>
      </c>
      <c r="AE1128" s="88">
        <v>1.42802608722128</v>
      </c>
      <c r="AF1128" s="88">
        <v>1.42734260210912</v>
      </c>
      <c r="AG1128" s="88">
        <v>1.42565887763925</v>
      </c>
      <c r="AH1128" s="88">
        <v>1.4215399741186501</v>
      </c>
      <c r="AI1128" s="88">
        <v>1.41409852817921</v>
      </c>
      <c r="AJ1128" s="88">
        <v>1.4099291394978599</v>
      </c>
      <c r="AK1128" s="88">
        <v>1.4063512539121401</v>
      </c>
    </row>
    <row r="1129" spans="1:37" s="88" customFormat="1" x14ac:dyDescent="0.3">
      <c r="A1129" s="117" t="str">
        <f t="shared" si="21"/>
        <v>SDGbaseTRA_UrbIRT_v6_3PQXcdair</v>
      </c>
      <c r="B1129" s="118" t="s">
        <v>220</v>
      </c>
      <c r="C1129" s="119" t="s">
        <v>295</v>
      </c>
      <c r="D1129" s="91" t="s">
        <v>120</v>
      </c>
      <c r="E1129" s="88" t="s">
        <v>146</v>
      </c>
      <c r="F1129" s="88">
        <v>1.54740058142779</v>
      </c>
      <c r="G1129" s="88">
        <v>1.5186488435029399</v>
      </c>
      <c r="H1129" s="88">
        <v>1.5194993333295399</v>
      </c>
      <c r="I1129" s="88">
        <v>1.5222719648051699</v>
      </c>
      <c r="J1129" s="88">
        <v>1.5235624274322701</v>
      </c>
      <c r="K1129" s="88">
        <v>1.52270584080451</v>
      </c>
      <c r="L1129" s="88">
        <v>1.5219322342964099</v>
      </c>
      <c r="M1129" s="88">
        <v>1.5223946518485001</v>
      </c>
      <c r="N1129" s="88">
        <v>1.5223143611453001</v>
      </c>
      <c r="O1129" s="88">
        <v>1.5078377189994501</v>
      </c>
      <c r="P1129" s="88">
        <v>1.5072527853876601</v>
      </c>
      <c r="Q1129" s="88">
        <v>1.51021131964866</v>
      </c>
      <c r="R1129" s="88">
        <v>1.5169369167568301</v>
      </c>
      <c r="S1129" s="88">
        <v>1.5206194426569799</v>
      </c>
      <c r="T1129" s="88">
        <v>1.52387828746593</v>
      </c>
      <c r="U1129" s="88">
        <v>1.52706513794111</v>
      </c>
      <c r="V1129" s="88">
        <v>1.53163480799191</v>
      </c>
      <c r="W1129" s="88">
        <v>1.5347180472514199</v>
      </c>
      <c r="X1129" s="88">
        <v>1.5358937813990601</v>
      </c>
      <c r="Y1129" s="88">
        <v>1.5358884607029299</v>
      </c>
      <c r="Z1129" s="88">
        <v>1.5354143623168399</v>
      </c>
      <c r="AA1129" s="88">
        <v>1.5344544121783099</v>
      </c>
      <c r="AB1129" s="88">
        <v>1.5274694264489199</v>
      </c>
      <c r="AC1129" s="88">
        <v>1.52474184736173</v>
      </c>
      <c r="AD1129" s="88">
        <v>1.52660540710408</v>
      </c>
      <c r="AE1129" s="88">
        <v>1.5298976098158701</v>
      </c>
      <c r="AF1129" s="88">
        <v>1.5323201275843801</v>
      </c>
      <c r="AG1129" s="88">
        <v>1.53688206995237</v>
      </c>
      <c r="AH1129" s="88">
        <v>1.53673079853289</v>
      </c>
      <c r="AI1129" s="88">
        <v>1.5384274452468001</v>
      </c>
      <c r="AJ1129" s="88">
        <v>1.54284260485458</v>
      </c>
      <c r="AK1129" s="88">
        <v>1.5479857528631999</v>
      </c>
    </row>
    <row r="1130" spans="1:37" s="88" customFormat="1" x14ac:dyDescent="0.3">
      <c r="A1130" s="117" t="str">
        <f t="shared" si="21"/>
        <v>SDGbaseTRA_UrbIRT_v6_3PQXcgrai</v>
      </c>
      <c r="B1130" s="118" t="s">
        <v>220</v>
      </c>
      <c r="C1130" s="119" t="s">
        <v>295</v>
      </c>
      <c r="D1130" s="91" t="s">
        <v>120</v>
      </c>
      <c r="E1130" s="88" t="s">
        <v>147</v>
      </c>
      <c r="F1130" s="88">
        <v>1.3669077801112099</v>
      </c>
      <c r="G1130" s="88">
        <v>1.3554211917845</v>
      </c>
      <c r="H1130" s="88">
        <v>1.3490155400249599</v>
      </c>
      <c r="I1130" s="88">
        <v>1.35441652848145</v>
      </c>
      <c r="J1130" s="88">
        <v>1.35656868131863</v>
      </c>
      <c r="K1130" s="88">
        <v>1.3510877493604301</v>
      </c>
      <c r="L1130" s="88">
        <v>1.3472322942316499</v>
      </c>
      <c r="M1130" s="88">
        <v>1.34417287329942</v>
      </c>
      <c r="N1130" s="88">
        <v>1.3422238061115499</v>
      </c>
      <c r="O1130" s="88">
        <v>1.3359606480106301</v>
      </c>
      <c r="P1130" s="88">
        <v>1.33424791162732</v>
      </c>
      <c r="Q1130" s="88">
        <v>1.3333639889692399</v>
      </c>
      <c r="R1130" s="88">
        <v>1.3352152264572299</v>
      </c>
      <c r="S1130" s="88">
        <v>1.3351250622964299</v>
      </c>
      <c r="T1130" s="88">
        <v>1.3350440620966699</v>
      </c>
      <c r="U1130" s="88">
        <v>1.3359770457320099</v>
      </c>
      <c r="V1130" s="88">
        <v>1.3355787488320501</v>
      </c>
      <c r="W1130" s="88">
        <v>1.3341219117127801</v>
      </c>
      <c r="X1130" s="88">
        <v>1.33296071488998</v>
      </c>
      <c r="Y1130" s="88">
        <v>1.33142462250746</v>
      </c>
      <c r="Z1130" s="88">
        <v>1.3299330242762599</v>
      </c>
      <c r="AA1130" s="88">
        <v>1.3289571905526001</v>
      </c>
      <c r="AB1130" s="88">
        <v>1.3256286860631801</v>
      </c>
      <c r="AC1130" s="88">
        <v>1.3241220658591399</v>
      </c>
      <c r="AD1130" s="88">
        <v>1.3257389739337899</v>
      </c>
      <c r="AE1130" s="88">
        <v>1.3278378314239201</v>
      </c>
      <c r="AF1130" s="88">
        <v>1.32850020395808</v>
      </c>
      <c r="AG1130" s="88">
        <v>1.3320178223588</v>
      </c>
      <c r="AH1130" s="88">
        <v>1.3267615428233199</v>
      </c>
      <c r="AI1130" s="88">
        <v>1.3261552138120201</v>
      </c>
      <c r="AJ1130" s="88">
        <v>1.3310840986213199</v>
      </c>
      <c r="AK1130" s="88">
        <v>1.3365658288226701</v>
      </c>
    </row>
    <row r="1131" spans="1:37" s="88" customFormat="1" x14ac:dyDescent="0.3">
      <c r="A1131" s="117" t="str">
        <f t="shared" si="21"/>
        <v>SDGbaseTRA_UrbIRT_v6_3PQXcstar</v>
      </c>
      <c r="B1131" s="118" t="s">
        <v>220</v>
      </c>
      <c r="C1131" s="119" t="s">
        <v>295</v>
      </c>
      <c r="D1131" s="91" t="s">
        <v>120</v>
      </c>
      <c r="E1131" s="88" t="s">
        <v>148</v>
      </c>
      <c r="F1131" s="88">
        <v>1.21874154373827</v>
      </c>
      <c r="G1131" s="88">
        <v>1.2051399722448399</v>
      </c>
      <c r="H1131" s="88">
        <v>1.1897289834593701</v>
      </c>
      <c r="I1131" s="88">
        <v>1.19299595729023</v>
      </c>
      <c r="J1131" s="88">
        <v>1.19440144985995</v>
      </c>
      <c r="K1131" s="88">
        <v>1.1857215531559999</v>
      </c>
      <c r="L1131" s="88">
        <v>1.17844024861285</v>
      </c>
      <c r="M1131" s="88">
        <v>1.1703596551106199</v>
      </c>
      <c r="N1131" s="88">
        <v>1.1643279342994901</v>
      </c>
      <c r="O1131" s="88">
        <v>1.15751570307951</v>
      </c>
      <c r="P1131" s="88">
        <v>1.15184015837743</v>
      </c>
      <c r="Q1131" s="88">
        <v>1.1466913060703801</v>
      </c>
      <c r="R1131" s="88">
        <v>1.1467315590356899</v>
      </c>
      <c r="S1131" s="88">
        <v>1.1442268617053899</v>
      </c>
      <c r="T1131" s="88">
        <v>1.14236915659089</v>
      </c>
      <c r="U1131" s="88">
        <v>1.1417157540139899</v>
      </c>
      <c r="V1131" s="88">
        <v>1.1396706348118999</v>
      </c>
      <c r="W1131" s="88">
        <v>1.1366226745719401</v>
      </c>
      <c r="X1131" s="88">
        <v>1.1347823112178299</v>
      </c>
      <c r="Y1131" s="88">
        <v>1.1340063687274999</v>
      </c>
      <c r="Z1131" s="88">
        <v>1.13413269071423</v>
      </c>
      <c r="AA1131" s="88">
        <v>1.1352556094669699</v>
      </c>
      <c r="AB1131" s="88">
        <v>1.13357567748931</v>
      </c>
      <c r="AC1131" s="88">
        <v>1.13220581229254</v>
      </c>
      <c r="AD1131" s="88">
        <v>1.1332857204671101</v>
      </c>
      <c r="AE1131" s="88">
        <v>1.1345184046627801</v>
      </c>
      <c r="AF1131" s="88">
        <v>1.1355387338163601</v>
      </c>
      <c r="AG1131" s="88">
        <v>1.1533236550691599</v>
      </c>
      <c r="AH1131" s="88">
        <v>1.1664600696182501</v>
      </c>
      <c r="AI1131" s="88">
        <v>1.18871904487174</v>
      </c>
      <c r="AJ1131" s="88">
        <v>1.2184522033944001</v>
      </c>
      <c r="AK1131" s="88">
        <v>1.2497005566136601</v>
      </c>
    </row>
    <row r="1132" spans="1:37" s="88" customFormat="1" x14ac:dyDescent="0.3">
      <c r="A1132" s="117" t="str">
        <f t="shared" si="21"/>
        <v>SDGbaseTRA_UrbIRT_v6_3PQXcafee</v>
      </c>
      <c r="B1132" s="118" t="s">
        <v>220</v>
      </c>
      <c r="C1132" s="119" t="s">
        <v>295</v>
      </c>
      <c r="D1132" s="91" t="s">
        <v>120</v>
      </c>
      <c r="E1132" s="88" t="s">
        <v>149</v>
      </c>
      <c r="F1132" s="88">
        <v>2.1076591868732102</v>
      </c>
      <c r="G1132" s="88">
        <v>2.0191730960746099</v>
      </c>
      <c r="H1132" s="88">
        <v>2.0561179799261402</v>
      </c>
      <c r="I1132" s="88">
        <v>2.0511094430644401</v>
      </c>
      <c r="J1132" s="88">
        <v>2.06720370234981</v>
      </c>
      <c r="K1132" s="88">
        <v>2.0724802454200799</v>
      </c>
      <c r="L1132" s="88">
        <v>2.0710886266351198</v>
      </c>
      <c r="M1132" s="88">
        <v>2.0714860978633798</v>
      </c>
      <c r="N1132" s="88">
        <v>2.07384535867235</v>
      </c>
      <c r="O1132" s="88">
        <v>2.0650280411995001</v>
      </c>
      <c r="P1132" s="88">
        <v>2.0674424681412602</v>
      </c>
      <c r="Q1132" s="88">
        <v>2.07364350251025</v>
      </c>
      <c r="R1132" s="88">
        <v>2.09474750604888</v>
      </c>
      <c r="S1132" s="88">
        <v>2.0927081739750002</v>
      </c>
      <c r="T1132" s="88">
        <v>2.0955741491991899</v>
      </c>
      <c r="U1132" s="88">
        <v>2.0985541046781102</v>
      </c>
      <c r="V1132" s="88">
        <v>2.1052730247982701</v>
      </c>
      <c r="W1132" s="88">
        <v>2.1093869182297702</v>
      </c>
      <c r="X1132" s="88">
        <v>2.1104094134075799</v>
      </c>
      <c r="Y1132" s="88">
        <v>2.1104870813191599</v>
      </c>
      <c r="Z1132" s="88">
        <v>2.1090517701113898</v>
      </c>
      <c r="AA1132" s="88">
        <v>2.10545376812457</v>
      </c>
      <c r="AB1132" s="88">
        <v>2.09944655900772</v>
      </c>
      <c r="AC1132" s="88">
        <v>2.09738174716832</v>
      </c>
      <c r="AD1132" s="88">
        <v>2.0982194258344502</v>
      </c>
      <c r="AE1132" s="88">
        <v>2.1018247546631299</v>
      </c>
      <c r="AF1132" s="88">
        <v>2.1044065071171998</v>
      </c>
      <c r="AG1132" s="88">
        <v>2.1052498513856399</v>
      </c>
      <c r="AH1132" s="88">
        <v>2.1164590384898201</v>
      </c>
      <c r="AI1132" s="88">
        <v>2.11864929430295</v>
      </c>
      <c r="AJ1132" s="88">
        <v>2.1142150437743301</v>
      </c>
      <c r="AK1132" s="88">
        <v>2.1099488858391702</v>
      </c>
    </row>
    <row r="1133" spans="1:37" s="88" customFormat="1" x14ac:dyDescent="0.3">
      <c r="A1133" s="117" t="str">
        <f t="shared" si="21"/>
        <v>SDGbaseTRA_UrbIRT_v6_3PQXcbake</v>
      </c>
      <c r="B1133" s="118" t="s">
        <v>220</v>
      </c>
      <c r="C1133" s="119" t="s">
        <v>295</v>
      </c>
      <c r="D1133" s="91" t="s">
        <v>120</v>
      </c>
      <c r="E1133" s="88" t="s">
        <v>150</v>
      </c>
      <c r="F1133" s="88">
        <v>1.2067062846960701</v>
      </c>
      <c r="G1133" s="88">
        <v>1.2092399480993901</v>
      </c>
      <c r="H1133" s="88">
        <v>1.2056833490386301</v>
      </c>
      <c r="I1133" s="88">
        <v>1.20734047359471</v>
      </c>
      <c r="J1133" s="88">
        <v>1.2067872173522201</v>
      </c>
      <c r="K1133" s="88">
        <v>1.20477188743741</v>
      </c>
      <c r="L1133" s="88">
        <v>1.20383607123952</v>
      </c>
      <c r="M1133" s="88">
        <v>1.2036970773486699</v>
      </c>
      <c r="N1133" s="88">
        <v>1.2031677412605599</v>
      </c>
      <c r="O1133" s="88">
        <v>1.19694158062936</v>
      </c>
      <c r="P1133" s="88">
        <v>1.19715961269523</v>
      </c>
      <c r="Q1133" s="88">
        <v>1.19822542302053</v>
      </c>
      <c r="R1133" s="88">
        <v>1.2011188741490499</v>
      </c>
      <c r="S1133" s="88">
        <v>1.20298434357892</v>
      </c>
      <c r="T1133" s="88">
        <v>1.2046531960885201</v>
      </c>
      <c r="U1133" s="88">
        <v>1.2066345609918501</v>
      </c>
      <c r="V1133" s="88">
        <v>1.2086775051655501</v>
      </c>
      <c r="W1133" s="88">
        <v>1.21006117182869</v>
      </c>
      <c r="X1133" s="88">
        <v>1.21070436961887</v>
      </c>
      <c r="Y1133" s="88">
        <v>1.21018189628633</v>
      </c>
      <c r="Z1133" s="88">
        <v>1.2095930236566299</v>
      </c>
      <c r="AA1133" s="88">
        <v>1.2090104727519799</v>
      </c>
      <c r="AB1133" s="88">
        <v>1.20537102357962</v>
      </c>
      <c r="AC1133" s="88">
        <v>1.2040134137196701</v>
      </c>
      <c r="AD1133" s="88">
        <v>1.2054197244965901</v>
      </c>
      <c r="AE1133" s="88">
        <v>1.20740788144888</v>
      </c>
      <c r="AF1133" s="88">
        <v>1.2087734413842699</v>
      </c>
      <c r="AG1133" s="88">
        <v>1.2149062527350301</v>
      </c>
      <c r="AH1133" s="88">
        <v>1.2133720361029201</v>
      </c>
      <c r="AI1133" s="88">
        <v>1.21511527470478</v>
      </c>
      <c r="AJ1133" s="88">
        <v>1.2209279111899201</v>
      </c>
      <c r="AK1133" s="88">
        <v>1.22759651428539</v>
      </c>
    </row>
    <row r="1134" spans="1:37" s="88" customFormat="1" x14ac:dyDescent="0.3">
      <c r="A1134" s="117" t="str">
        <f t="shared" si="21"/>
        <v>SDGbaseTRA_UrbIRT_v6_3PQXcsuga</v>
      </c>
      <c r="B1134" s="118" t="s">
        <v>220</v>
      </c>
      <c r="C1134" s="119" t="s">
        <v>295</v>
      </c>
      <c r="D1134" s="91" t="s">
        <v>120</v>
      </c>
      <c r="E1134" s="88" t="s">
        <v>151</v>
      </c>
      <c r="F1134" s="88">
        <v>1.4973235534731399</v>
      </c>
      <c r="G1134" s="88">
        <v>1.49839269353198</v>
      </c>
      <c r="H1134" s="88">
        <v>1.48605813430289</v>
      </c>
      <c r="I1134" s="88">
        <v>1.4880482001638899</v>
      </c>
      <c r="J1134" s="88">
        <v>1.4845938152223399</v>
      </c>
      <c r="K1134" s="88">
        <v>1.47821186774194</v>
      </c>
      <c r="L1134" s="88">
        <v>1.4741525013975101</v>
      </c>
      <c r="M1134" s="88">
        <v>1.4734501301448699</v>
      </c>
      <c r="N1134" s="88">
        <v>1.4724772711424601</v>
      </c>
      <c r="O1134" s="88">
        <v>1.4599044508859</v>
      </c>
      <c r="P1134" s="88">
        <v>1.45946493080865</v>
      </c>
      <c r="Q1134" s="88">
        <v>1.46153654897734</v>
      </c>
      <c r="R1134" s="88">
        <v>1.46321389947022</v>
      </c>
      <c r="S1134" s="88">
        <v>1.4648966721239001</v>
      </c>
      <c r="T1134" s="88">
        <v>1.46594480903054</v>
      </c>
      <c r="U1134" s="88">
        <v>1.4669437129541201</v>
      </c>
      <c r="V1134" s="88">
        <v>1.4675151510462501</v>
      </c>
      <c r="W1134" s="88">
        <v>1.46808469884677</v>
      </c>
      <c r="X1134" s="88">
        <v>1.4682030354473199</v>
      </c>
      <c r="Y1134" s="88">
        <v>1.4658139204805301</v>
      </c>
      <c r="Z1134" s="88">
        <v>1.4632251999286101</v>
      </c>
      <c r="AA1134" s="88">
        <v>1.4606219611106701</v>
      </c>
      <c r="AB1134" s="88">
        <v>1.45341353224574</v>
      </c>
      <c r="AC1134" s="88">
        <v>1.4499975257525</v>
      </c>
      <c r="AD1134" s="88">
        <v>1.45079166368275</v>
      </c>
      <c r="AE1134" s="88">
        <v>1.4526891670994</v>
      </c>
      <c r="AF1134" s="88">
        <v>1.45360663730537</v>
      </c>
      <c r="AG1134" s="88">
        <v>1.4499379230961</v>
      </c>
      <c r="AH1134" s="88">
        <v>1.4347034503784299</v>
      </c>
      <c r="AI1134" s="88">
        <v>1.4232048986903201</v>
      </c>
      <c r="AJ1134" s="88">
        <v>1.4174083690902599</v>
      </c>
      <c r="AK1134" s="88">
        <v>1.4125184632205099</v>
      </c>
    </row>
    <row r="1135" spans="1:37" s="88" customFormat="1" x14ac:dyDescent="0.3">
      <c r="A1135" s="117" t="str">
        <f t="shared" si="21"/>
        <v>SDGbaseTRA_UrbIRT_v6_3PQXcconf</v>
      </c>
      <c r="B1135" s="118" t="s">
        <v>220</v>
      </c>
      <c r="C1135" s="119" t="s">
        <v>295</v>
      </c>
      <c r="D1135" s="91" t="s">
        <v>120</v>
      </c>
      <c r="E1135" s="88" t="s">
        <v>152</v>
      </c>
      <c r="F1135" s="88">
        <v>1.3384186226572099</v>
      </c>
      <c r="G1135" s="88">
        <v>1.32069750870159</v>
      </c>
      <c r="H1135" s="88">
        <v>1.3253822297878799</v>
      </c>
      <c r="I1135" s="88">
        <v>1.32518504132826</v>
      </c>
      <c r="J1135" s="88">
        <v>1.3263680885374101</v>
      </c>
      <c r="K1135" s="88">
        <v>1.32700369948821</v>
      </c>
      <c r="L1135" s="88">
        <v>1.3277326602139501</v>
      </c>
      <c r="M1135" s="88">
        <v>1.3298240503276999</v>
      </c>
      <c r="N1135" s="88">
        <v>1.3314160064824301</v>
      </c>
      <c r="O1135" s="88">
        <v>1.3274245442675501</v>
      </c>
      <c r="P1135" s="88">
        <v>1.3291782711758999</v>
      </c>
      <c r="Q1135" s="88">
        <v>1.33256351896388</v>
      </c>
      <c r="R1135" s="88">
        <v>1.3390914455395999</v>
      </c>
      <c r="S1135" s="88">
        <v>1.3422846648773801</v>
      </c>
      <c r="T1135" s="88">
        <v>1.3452322390431899</v>
      </c>
      <c r="U1135" s="88">
        <v>1.3480485618731499</v>
      </c>
      <c r="V1135" s="88">
        <v>1.3512107066669301</v>
      </c>
      <c r="W1135" s="88">
        <v>1.3533650757411799</v>
      </c>
      <c r="X1135" s="88">
        <v>1.35423158314644</v>
      </c>
      <c r="Y1135" s="88">
        <v>1.3536427627398</v>
      </c>
      <c r="Z1135" s="88">
        <v>1.3527875121580399</v>
      </c>
      <c r="AA1135" s="88">
        <v>1.35194276140851</v>
      </c>
      <c r="AB1135" s="88">
        <v>1.34814813348014</v>
      </c>
      <c r="AC1135" s="88">
        <v>1.34685621174554</v>
      </c>
      <c r="AD1135" s="88">
        <v>1.3483615064722201</v>
      </c>
      <c r="AE1135" s="88">
        <v>1.3507032938868</v>
      </c>
      <c r="AF1135" s="88">
        <v>1.35206567337179</v>
      </c>
      <c r="AG1135" s="88">
        <v>1.3540268966409199</v>
      </c>
      <c r="AH1135" s="88">
        <v>1.35064904956342</v>
      </c>
      <c r="AI1135" s="88">
        <v>1.3467806301257499</v>
      </c>
      <c r="AJ1135" s="88">
        <v>1.3453684543117801</v>
      </c>
      <c r="AK1135" s="88">
        <v>1.34470891737919</v>
      </c>
    </row>
    <row r="1136" spans="1:37" s="88" customFormat="1" x14ac:dyDescent="0.3">
      <c r="A1136" s="117" t="str">
        <f t="shared" ref="A1136:A1199" si="22">_xlfn.CONCAT(C1136,D1136,E1136)</f>
        <v>SDGbaseTRA_UrbIRT_v6_3PQXcpast</v>
      </c>
      <c r="B1136" s="118" t="s">
        <v>220</v>
      </c>
      <c r="C1136" s="119" t="s">
        <v>295</v>
      </c>
      <c r="D1136" s="91" t="s">
        <v>120</v>
      </c>
      <c r="E1136" s="88" t="s">
        <v>153</v>
      </c>
      <c r="F1136" s="88">
        <v>1.43613676380422</v>
      </c>
      <c r="G1136" s="88">
        <v>1.3929461839661601</v>
      </c>
      <c r="H1136" s="88">
        <v>1.39067022872594</v>
      </c>
      <c r="I1136" s="88">
        <v>1.3832998823120599</v>
      </c>
      <c r="J1136" s="88">
        <v>1.38713876433025</v>
      </c>
      <c r="K1136" s="88">
        <v>1.3887561206955501</v>
      </c>
      <c r="L1136" s="88">
        <v>1.3892410892739699</v>
      </c>
      <c r="M1136" s="88">
        <v>1.3911637160553101</v>
      </c>
      <c r="N1136" s="88">
        <v>1.39005383971827</v>
      </c>
      <c r="O1136" s="88">
        <v>1.4009884717474901</v>
      </c>
      <c r="P1136" s="88">
        <v>1.39959629601936</v>
      </c>
      <c r="Q1136" s="88">
        <v>1.39675540379061</v>
      </c>
      <c r="R1136" s="88">
        <v>1.40234120853721</v>
      </c>
      <c r="S1136" s="88">
        <v>1.40525353569245</v>
      </c>
      <c r="T1136" s="88">
        <v>1.40717724050647</v>
      </c>
      <c r="U1136" s="88">
        <v>1.40644978178595</v>
      </c>
      <c r="V1136" s="88">
        <v>1.40636089552944</v>
      </c>
      <c r="W1136" s="88">
        <v>1.4085633317338899</v>
      </c>
      <c r="X1136" s="88">
        <v>1.4091841164734999</v>
      </c>
      <c r="Y1136" s="88">
        <v>1.4054074668992</v>
      </c>
      <c r="Z1136" s="88">
        <v>1.4008021891287199</v>
      </c>
      <c r="AA1136" s="88">
        <v>1.3987803952264699</v>
      </c>
      <c r="AB1136" s="88">
        <v>1.3985316565071599</v>
      </c>
      <c r="AC1136" s="88">
        <v>1.3978506689304</v>
      </c>
      <c r="AD1136" s="88">
        <v>1.39817707392155</v>
      </c>
      <c r="AE1136" s="88">
        <v>1.3996931377478601</v>
      </c>
      <c r="AF1136" s="88">
        <v>1.4026394882170199</v>
      </c>
      <c r="AG1136" s="88">
        <v>1.4050353729584899</v>
      </c>
      <c r="AH1136" s="88">
        <v>1.4111847036793601</v>
      </c>
      <c r="AI1136" s="88">
        <v>1.41445321930742</v>
      </c>
      <c r="AJ1136" s="88">
        <v>1.4184952340430601</v>
      </c>
      <c r="AK1136" s="88">
        <v>1.4223797901951301</v>
      </c>
    </row>
    <row r="1137" spans="1:37" s="88" customFormat="1" x14ac:dyDescent="0.3">
      <c r="A1137" s="117" t="str">
        <f t="shared" si="22"/>
        <v>SDGbaseTRA_UrbIRT_v6_3PQXcofoo</v>
      </c>
      <c r="B1137" s="118" t="s">
        <v>220</v>
      </c>
      <c r="C1137" s="119" t="s">
        <v>295</v>
      </c>
      <c r="D1137" s="91" t="s">
        <v>120</v>
      </c>
      <c r="E1137" s="88" t="s">
        <v>154</v>
      </c>
      <c r="F1137" s="88">
        <v>1.4927175915273401</v>
      </c>
      <c r="G1137" s="88">
        <v>1.4750619709948001</v>
      </c>
      <c r="H1137" s="88">
        <v>1.4736404480963901</v>
      </c>
      <c r="I1137" s="88">
        <v>1.4747346731636899</v>
      </c>
      <c r="J1137" s="88">
        <v>1.4745493124643101</v>
      </c>
      <c r="K1137" s="88">
        <v>1.47318457607112</v>
      </c>
      <c r="L1137" s="88">
        <v>1.4724168261405199</v>
      </c>
      <c r="M1137" s="88">
        <v>1.4732857476476999</v>
      </c>
      <c r="N1137" s="88">
        <v>1.47319945716445</v>
      </c>
      <c r="O1137" s="88">
        <v>1.4654115166119299</v>
      </c>
      <c r="P1137" s="88">
        <v>1.4649076774371601</v>
      </c>
      <c r="Q1137" s="88">
        <v>1.46654960153511</v>
      </c>
      <c r="R1137" s="88">
        <v>1.47116157573676</v>
      </c>
      <c r="S1137" s="88">
        <v>1.4744412668768601</v>
      </c>
      <c r="T1137" s="88">
        <v>1.47721869770068</v>
      </c>
      <c r="U1137" s="88">
        <v>1.4799361326585201</v>
      </c>
      <c r="V1137" s="88">
        <v>1.48346832811207</v>
      </c>
      <c r="W1137" s="88">
        <v>1.4859666858747</v>
      </c>
      <c r="X1137" s="88">
        <v>1.4873707187079599</v>
      </c>
      <c r="Y1137" s="88">
        <v>1.4864519890758501</v>
      </c>
      <c r="Z1137" s="88">
        <v>1.4848221097046901</v>
      </c>
      <c r="AA1137" s="88">
        <v>1.4836474459145299</v>
      </c>
      <c r="AB1137" s="88">
        <v>1.4777241546870901</v>
      </c>
      <c r="AC1137" s="88">
        <v>1.47526205246578</v>
      </c>
      <c r="AD1137" s="88">
        <v>1.47706888615541</v>
      </c>
      <c r="AE1137" s="88">
        <v>1.4802412029785099</v>
      </c>
      <c r="AF1137" s="88">
        <v>1.4824267495454699</v>
      </c>
      <c r="AG1137" s="88">
        <v>1.4840596257479199</v>
      </c>
      <c r="AH1137" s="88">
        <v>1.4791763650249901</v>
      </c>
      <c r="AI1137" s="88">
        <v>1.4751043989228201</v>
      </c>
      <c r="AJ1137" s="88">
        <v>1.4746636993734901</v>
      </c>
      <c r="AK1137" s="88">
        <v>1.4750398434565</v>
      </c>
    </row>
    <row r="1138" spans="1:37" s="88" customFormat="1" x14ac:dyDescent="0.3">
      <c r="A1138" s="117" t="str">
        <f t="shared" si="22"/>
        <v>SDGbaseTRA_UrbIRT_v6_3PQXcbevt</v>
      </c>
      <c r="B1138" s="118" t="s">
        <v>220</v>
      </c>
      <c r="C1138" s="119" t="s">
        <v>295</v>
      </c>
      <c r="D1138" s="91" t="s">
        <v>120</v>
      </c>
      <c r="E1138" s="88" t="s">
        <v>155</v>
      </c>
      <c r="F1138" s="88">
        <v>2.2017045343183002</v>
      </c>
      <c r="G1138" s="88">
        <v>2.1364727142941402</v>
      </c>
      <c r="H1138" s="88">
        <v>2.10299611851566</v>
      </c>
      <c r="I1138" s="88">
        <v>2.1014634336154501</v>
      </c>
      <c r="J1138" s="88">
        <v>2.0970163412558298</v>
      </c>
      <c r="K1138" s="88">
        <v>2.09222783796934</v>
      </c>
      <c r="L1138" s="88">
        <v>2.0899614479847899</v>
      </c>
      <c r="M1138" s="88">
        <v>2.0907767075226298</v>
      </c>
      <c r="N1138" s="88">
        <v>2.0925898125395501</v>
      </c>
      <c r="O1138" s="88">
        <v>2.0708129998245601</v>
      </c>
      <c r="P1138" s="88">
        <v>2.0710743483131999</v>
      </c>
      <c r="Q1138" s="88">
        <v>2.0777057788604498</v>
      </c>
      <c r="R1138" s="88">
        <v>2.08119731907246</v>
      </c>
      <c r="S1138" s="88">
        <v>2.0879343393657699</v>
      </c>
      <c r="T1138" s="88">
        <v>2.0948978915901102</v>
      </c>
      <c r="U1138" s="88">
        <v>2.10213690483587</v>
      </c>
      <c r="V1138" s="88">
        <v>2.11140220642109</v>
      </c>
      <c r="W1138" s="88">
        <v>2.11864743642704</v>
      </c>
      <c r="X1138" s="88">
        <v>2.12176617465005</v>
      </c>
      <c r="Y1138" s="88">
        <v>2.1238537960024799</v>
      </c>
      <c r="Z1138" s="88">
        <v>2.1262464293795702</v>
      </c>
      <c r="AA1138" s="88">
        <v>2.12579373697164</v>
      </c>
      <c r="AB1138" s="88">
        <v>2.1154739133198901</v>
      </c>
      <c r="AC1138" s="88">
        <v>2.1152560832068601</v>
      </c>
      <c r="AD1138" s="88">
        <v>2.1237135534837099</v>
      </c>
      <c r="AE1138" s="88">
        <v>2.1361816058165601</v>
      </c>
      <c r="AF1138" s="88">
        <v>2.1474769705018701</v>
      </c>
      <c r="AG1138" s="88">
        <v>2.1537239782549098</v>
      </c>
      <c r="AH1138" s="88">
        <v>2.1448945784503999</v>
      </c>
      <c r="AI1138" s="88">
        <v>2.1412559206232999</v>
      </c>
      <c r="AJ1138" s="88">
        <v>2.1418461012117098</v>
      </c>
      <c r="AK1138" s="88">
        <v>2.1436300384938298</v>
      </c>
    </row>
    <row r="1139" spans="1:37" s="88" customFormat="1" x14ac:dyDescent="0.3">
      <c r="A1139" s="117" t="str">
        <f t="shared" si="22"/>
        <v>SDGbaseTRA_UrbIRT_v6_3PQXctext</v>
      </c>
      <c r="B1139" s="118" t="s">
        <v>220</v>
      </c>
      <c r="C1139" s="119" t="s">
        <v>295</v>
      </c>
      <c r="D1139" s="91" t="s">
        <v>120</v>
      </c>
      <c r="E1139" s="88" t="s">
        <v>102</v>
      </c>
      <c r="F1139" s="88">
        <v>1.3704242950555101</v>
      </c>
      <c r="G1139" s="88">
        <v>1.3978676168076301</v>
      </c>
      <c r="H1139" s="88">
        <v>1.4103705956874</v>
      </c>
      <c r="I1139" s="88">
        <v>1.41630531831761</v>
      </c>
      <c r="J1139" s="88">
        <v>1.4175449151047499</v>
      </c>
      <c r="K1139" s="88">
        <v>1.41931391605379</v>
      </c>
      <c r="L1139" s="88">
        <v>1.42152462396122</v>
      </c>
      <c r="M1139" s="88">
        <v>1.42461751283201</v>
      </c>
      <c r="N1139" s="88">
        <v>1.42726191419945</v>
      </c>
      <c r="O1139" s="88">
        <v>1.4297777700719001</v>
      </c>
      <c r="P1139" s="88">
        <v>1.43426213147294</v>
      </c>
      <c r="Q1139" s="88">
        <v>1.4384829985404799</v>
      </c>
      <c r="R1139" s="88">
        <v>1.44173781087228</v>
      </c>
      <c r="S1139" s="88">
        <v>1.4458614908021099</v>
      </c>
      <c r="T1139" s="88">
        <v>1.45011290756762</v>
      </c>
      <c r="U1139" s="88">
        <v>1.45425885525243</v>
      </c>
      <c r="V1139" s="88">
        <v>1.4577804978236699</v>
      </c>
      <c r="W1139" s="88">
        <v>1.4608998567487399</v>
      </c>
      <c r="X1139" s="88">
        <v>1.4637884825577401</v>
      </c>
      <c r="Y1139" s="88">
        <v>1.46593445348819</v>
      </c>
      <c r="Z1139" s="88">
        <v>1.4671855330549599</v>
      </c>
      <c r="AA1139" s="88">
        <v>1.4692097262220101</v>
      </c>
      <c r="AB1139" s="88">
        <v>1.46902950551717</v>
      </c>
      <c r="AC1139" s="88">
        <v>1.4701052168823501</v>
      </c>
      <c r="AD1139" s="88">
        <v>1.4725041431429</v>
      </c>
      <c r="AE1139" s="88">
        <v>1.4748438238071699</v>
      </c>
      <c r="AF1139" s="88">
        <v>1.47651114196405</v>
      </c>
      <c r="AG1139" s="88">
        <v>1.4757292583642601</v>
      </c>
      <c r="AH1139" s="88">
        <v>1.46767158285616</v>
      </c>
      <c r="AI1139" s="88">
        <v>1.45935512445003</v>
      </c>
      <c r="AJ1139" s="88">
        <v>1.4546521405697601</v>
      </c>
      <c r="AK1139" s="88">
        <v>1.45114815147859</v>
      </c>
    </row>
    <row r="1140" spans="1:37" s="88" customFormat="1" x14ac:dyDescent="0.3">
      <c r="A1140" s="117" t="str">
        <f t="shared" si="22"/>
        <v>SDGbaseTRA_UrbIRT_v6_3PQXcclth</v>
      </c>
      <c r="B1140" s="118" t="s">
        <v>220</v>
      </c>
      <c r="C1140" s="119" t="s">
        <v>295</v>
      </c>
      <c r="D1140" s="91" t="s">
        <v>120</v>
      </c>
      <c r="E1140" s="88" t="s">
        <v>156</v>
      </c>
      <c r="F1140" s="88">
        <v>1.33294388030283</v>
      </c>
      <c r="G1140" s="88">
        <v>1.36894249400462</v>
      </c>
      <c r="H1140" s="88">
        <v>1.37162050029601</v>
      </c>
      <c r="I1140" s="88">
        <v>1.37260158936544</v>
      </c>
      <c r="J1140" s="88">
        <v>1.37145873181522</v>
      </c>
      <c r="K1140" s="88">
        <v>1.37219914222637</v>
      </c>
      <c r="L1140" s="88">
        <v>1.37414347901968</v>
      </c>
      <c r="M1140" s="88">
        <v>1.37792072772115</v>
      </c>
      <c r="N1140" s="88">
        <v>1.3813135537635599</v>
      </c>
      <c r="O1140" s="88">
        <v>1.3889021102744501</v>
      </c>
      <c r="P1140" s="88">
        <v>1.39436173010357</v>
      </c>
      <c r="Q1140" s="88">
        <v>1.39845059300909</v>
      </c>
      <c r="R1140" s="88">
        <v>1.3996527026107699</v>
      </c>
      <c r="S1140" s="88">
        <v>1.40335411586478</v>
      </c>
      <c r="T1140" s="88">
        <v>1.4071277763762899</v>
      </c>
      <c r="U1140" s="88">
        <v>1.41099840918507</v>
      </c>
      <c r="V1140" s="88">
        <v>1.4144935679205499</v>
      </c>
      <c r="W1140" s="88">
        <v>1.4175706716210501</v>
      </c>
      <c r="X1140" s="88">
        <v>1.4200325476312701</v>
      </c>
      <c r="Y1140" s="88">
        <v>1.4208860146953199</v>
      </c>
      <c r="Z1140" s="88">
        <v>1.4208101944662599</v>
      </c>
      <c r="AA1140" s="88">
        <v>1.4213451990258801</v>
      </c>
      <c r="AB1140" s="88">
        <v>1.4209191356269999</v>
      </c>
      <c r="AC1140" s="88">
        <v>1.42246507235956</v>
      </c>
      <c r="AD1140" s="88">
        <v>1.4256600466568901</v>
      </c>
      <c r="AE1140" s="88">
        <v>1.4288313605599401</v>
      </c>
      <c r="AF1140" s="88">
        <v>1.4308662753014401</v>
      </c>
      <c r="AG1140" s="88">
        <v>1.43087419082671</v>
      </c>
      <c r="AH1140" s="88">
        <v>1.42351474482559</v>
      </c>
      <c r="AI1140" s="88">
        <v>1.4153180120322699</v>
      </c>
      <c r="AJ1140" s="88">
        <v>1.4106426123020499</v>
      </c>
      <c r="AK1140" s="88">
        <v>1.40705172165862</v>
      </c>
    </row>
    <row r="1141" spans="1:37" s="88" customFormat="1" x14ac:dyDescent="0.3">
      <c r="A1141" s="117" t="str">
        <f t="shared" si="22"/>
        <v>SDGbaseTRA_UrbIRT_v6_3PQXcleat</v>
      </c>
      <c r="B1141" s="118" t="s">
        <v>220</v>
      </c>
      <c r="C1141" s="119" t="s">
        <v>295</v>
      </c>
      <c r="D1141" s="91" t="s">
        <v>120</v>
      </c>
      <c r="E1141" s="88" t="s">
        <v>103</v>
      </c>
      <c r="F1141" s="88">
        <v>1.16291522067194</v>
      </c>
      <c r="G1141" s="88">
        <v>1.1614604837632001</v>
      </c>
      <c r="H1141" s="88">
        <v>1.16636113584743</v>
      </c>
      <c r="I1141" s="88">
        <v>1.16208047570865</v>
      </c>
      <c r="J1141" s="88">
        <v>1.1632779973396099</v>
      </c>
      <c r="K1141" s="88">
        <v>1.1645004741481999</v>
      </c>
      <c r="L1141" s="88">
        <v>1.1655056467757401</v>
      </c>
      <c r="M1141" s="88">
        <v>1.16861043080924</v>
      </c>
      <c r="N1141" s="88">
        <v>1.17036847290041</v>
      </c>
      <c r="O1141" s="88">
        <v>1.1871739353994999</v>
      </c>
      <c r="P1141" s="88">
        <v>1.1856416558265399</v>
      </c>
      <c r="Q1141" s="88">
        <v>1.18127254516682</v>
      </c>
      <c r="R1141" s="88">
        <v>1.17785772718329</v>
      </c>
      <c r="S1141" s="88">
        <v>1.17719982831926</v>
      </c>
      <c r="T1141" s="88">
        <v>1.1772867859491101</v>
      </c>
      <c r="U1141" s="88">
        <v>1.17740101943271</v>
      </c>
      <c r="V1141" s="88">
        <v>1.17802994612175</v>
      </c>
      <c r="W1141" s="88">
        <v>1.17988302636167</v>
      </c>
      <c r="X1141" s="88">
        <v>1.1819718372733701</v>
      </c>
      <c r="Y1141" s="88">
        <v>1.18050335876365</v>
      </c>
      <c r="Z1141" s="88">
        <v>1.17838644862994</v>
      </c>
      <c r="AA1141" s="88">
        <v>1.1778857015567401</v>
      </c>
      <c r="AB1141" s="88">
        <v>1.17928270909747</v>
      </c>
      <c r="AC1141" s="88">
        <v>1.17934942171533</v>
      </c>
      <c r="AD1141" s="88">
        <v>1.1800389796067801</v>
      </c>
      <c r="AE1141" s="88">
        <v>1.18076315403962</v>
      </c>
      <c r="AF1141" s="88">
        <v>1.18129924988235</v>
      </c>
      <c r="AG1141" s="88">
        <v>1.18197830244599</v>
      </c>
      <c r="AH1141" s="88">
        <v>1.1829580967686699</v>
      </c>
      <c r="AI1141" s="88">
        <v>1.18008427878929</v>
      </c>
      <c r="AJ1141" s="88">
        <v>1.1795198112446199</v>
      </c>
      <c r="AK1141" s="88">
        <v>1.1795083217770601</v>
      </c>
    </row>
    <row r="1142" spans="1:37" s="88" customFormat="1" x14ac:dyDescent="0.3">
      <c r="A1142" s="117" t="str">
        <f t="shared" si="22"/>
        <v>SDGbaseTRA_UrbIRT_v6_3PQXcfoot</v>
      </c>
      <c r="B1142" s="118" t="s">
        <v>220</v>
      </c>
      <c r="C1142" s="119" t="s">
        <v>295</v>
      </c>
      <c r="D1142" s="91" t="s">
        <v>120</v>
      </c>
      <c r="E1142" s="88" t="s">
        <v>157</v>
      </c>
      <c r="F1142" s="88">
        <v>1.2069019956189699</v>
      </c>
      <c r="G1142" s="88">
        <v>1.2240243076547199</v>
      </c>
      <c r="H1142" s="88">
        <v>1.2329051696770399</v>
      </c>
      <c r="I1142" s="88">
        <v>1.2323161738377799</v>
      </c>
      <c r="J1142" s="88">
        <v>1.2332398011258601</v>
      </c>
      <c r="K1142" s="88">
        <v>1.23535609392215</v>
      </c>
      <c r="L1142" s="88">
        <v>1.23841641228705</v>
      </c>
      <c r="M1142" s="88">
        <v>1.24392307877158</v>
      </c>
      <c r="N1142" s="88">
        <v>1.24889072173317</v>
      </c>
      <c r="O1142" s="88">
        <v>1.2718119966750401</v>
      </c>
      <c r="P1142" s="88">
        <v>1.2792586523818901</v>
      </c>
      <c r="Q1142" s="88">
        <v>1.2824191036060599</v>
      </c>
      <c r="R1142" s="88">
        <v>1.28220619313603</v>
      </c>
      <c r="S1142" s="88">
        <v>1.28467733702493</v>
      </c>
      <c r="T1142" s="88">
        <v>1.28762630183252</v>
      </c>
      <c r="U1142" s="88">
        <v>1.2907630338440499</v>
      </c>
      <c r="V1142" s="88">
        <v>1.2924380758551199</v>
      </c>
      <c r="W1142" s="88">
        <v>1.2948421790029301</v>
      </c>
      <c r="X1142" s="88">
        <v>1.29807920895194</v>
      </c>
      <c r="Y1142" s="88">
        <v>1.2985268071832701</v>
      </c>
      <c r="Z1142" s="88">
        <v>1.29769694745443</v>
      </c>
      <c r="AA1142" s="88">
        <v>1.2987193409367901</v>
      </c>
      <c r="AB1142" s="88">
        <v>1.3027418787332901</v>
      </c>
      <c r="AC1142" s="88">
        <v>1.3052212528348499</v>
      </c>
      <c r="AD1142" s="88">
        <v>1.30720609967187</v>
      </c>
      <c r="AE1142" s="88">
        <v>1.3084044675583599</v>
      </c>
      <c r="AF1142" s="88">
        <v>1.3087246666654799</v>
      </c>
      <c r="AG1142" s="88">
        <v>1.3089717840955699</v>
      </c>
      <c r="AH1142" s="88">
        <v>1.3046610823851299</v>
      </c>
      <c r="AI1142" s="88">
        <v>1.2961609632625599</v>
      </c>
      <c r="AJ1142" s="88">
        <v>1.29055650841992</v>
      </c>
      <c r="AK1142" s="88">
        <v>1.28555998387388</v>
      </c>
    </row>
    <row r="1143" spans="1:37" s="88" customFormat="1" x14ac:dyDescent="0.3">
      <c r="A1143" s="117" t="str">
        <f t="shared" si="22"/>
        <v>SDGbaseTRA_UrbIRT_v6_3PQXcwood</v>
      </c>
      <c r="B1143" s="118" t="s">
        <v>220</v>
      </c>
      <c r="C1143" s="119" t="s">
        <v>295</v>
      </c>
      <c r="D1143" s="91" t="s">
        <v>120</v>
      </c>
      <c r="E1143" s="88" t="s">
        <v>158</v>
      </c>
      <c r="F1143" s="88">
        <v>1.21146402445734</v>
      </c>
      <c r="G1143" s="88">
        <v>1.2323806907190999</v>
      </c>
      <c r="H1143" s="88">
        <v>1.23192727497796</v>
      </c>
      <c r="I1143" s="88">
        <v>1.24037534322804</v>
      </c>
      <c r="J1143" s="88">
        <v>1.23641768428288</v>
      </c>
      <c r="K1143" s="88">
        <v>1.23454400545593</v>
      </c>
      <c r="L1143" s="88">
        <v>1.23332457579162</v>
      </c>
      <c r="M1143" s="88">
        <v>1.23310229358942</v>
      </c>
      <c r="N1143" s="88">
        <v>1.2320972401538</v>
      </c>
      <c r="O1143" s="88">
        <v>1.2210063503672799</v>
      </c>
      <c r="P1143" s="88">
        <v>1.21904763467426</v>
      </c>
      <c r="Q1143" s="88">
        <v>1.21955351496312</v>
      </c>
      <c r="R1143" s="88">
        <v>1.21675456784416</v>
      </c>
      <c r="S1143" s="88">
        <v>1.22130008101127</v>
      </c>
      <c r="T1143" s="88">
        <v>1.22511719896532</v>
      </c>
      <c r="U1143" s="88">
        <v>1.2284609996286699</v>
      </c>
      <c r="V1143" s="88">
        <v>1.2316474538850599</v>
      </c>
      <c r="W1143" s="88">
        <v>1.2345724674566501</v>
      </c>
      <c r="X1143" s="88">
        <v>1.23763474831372</v>
      </c>
      <c r="Y1143" s="88">
        <v>1.2382697939859699</v>
      </c>
      <c r="Z1143" s="88">
        <v>1.23824040739323</v>
      </c>
      <c r="AA1143" s="88">
        <v>1.2379195537099399</v>
      </c>
      <c r="AB1143" s="88">
        <v>1.2319655509646601</v>
      </c>
      <c r="AC1143" s="88">
        <v>1.22873766586811</v>
      </c>
      <c r="AD1143" s="88">
        <v>1.2287486442536399</v>
      </c>
      <c r="AE1143" s="88">
        <v>1.22967622722433</v>
      </c>
      <c r="AF1143" s="88">
        <v>1.23077445588607</v>
      </c>
      <c r="AG1143" s="88">
        <v>1.2322048668198899</v>
      </c>
      <c r="AH1143" s="88">
        <v>1.22797969707843</v>
      </c>
      <c r="AI1143" s="88">
        <v>1.22534497479416</v>
      </c>
      <c r="AJ1143" s="88">
        <v>1.2268297889970701</v>
      </c>
      <c r="AK1143" s="88">
        <v>1.2297101895851801</v>
      </c>
    </row>
    <row r="1144" spans="1:37" s="88" customFormat="1" x14ac:dyDescent="0.3">
      <c r="A1144" s="117" t="str">
        <f t="shared" si="22"/>
        <v>SDGbaseTRA_UrbIRT_v6_3PQXcpapr</v>
      </c>
      <c r="B1144" s="118" t="s">
        <v>220</v>
      </c>
      <c r="C1144" s="119" t="s">
        <v>295</v>
      </c>
      <c r="D1144" s="91" t="s">
        <v>120</v>
      </c>
      <c r="E1144" s="88" t="s">
        <v>159</v>
      </c>
      <c r="F1144" s="88">
        <v>1.3183205317003801</v>
      </c>
      <c r="G1144" s="88">
        <v>1.31824121621658</v>
      </c>
      <c r="H1144" s="88">
        <v>1.3096267528657699</v>
      </c>
      <c r="I1144" s="88">
        <v>1.3060945192999101</v>
      </c>
      <c r="J1144" s="88">
        <v>1.3051381031320499</v>
      </c>
      <c r="K1144" s="88">
        <v>1.2948131644318499</v>
      </c>
      <c r="L1144" s="88">
        <v>1.2922696673902501</v>
      </c>
      <c r="M1144" s="88">
        <v>1.3085678688740701</v>
      </c>
      <c r="N1144" s="88">
        <v>1.3092813202981499</v>
      </c>
      <c r="O1144" s="88">
        <v>1.29927008178119</v>
      </c>
      <c r="P1144" s="88">
        <v>1.30033615620243</v>
      </c>
      <c r="Q1144" s="88">
        <v>1.3032538221480701</v>
      </c>
      <c r="R1144" s="88">
        <v>1.2777101082337901</v>
      </c>
      <c r="S1144" s="88">
        <v>1.2803981520686001</v>
      </c>
      <c r="T1144" s="88">
        <v>1.2830053823721801</v>
      </c>
      <c r="U1144" s="88">
        <v>1.2858786057253999</v>
      </c>
      <c r="V1144" s="88">
        <v>1.2890668433428301</v>
      </c>
      <c r="W1144" s="88">
        <v>1.29107762502056</v>
      </c>
      <c r="X1144" s="88">
        <v>1.2922217613120299</v>
      </c>
      <c r="Y1144" s="88">
        <v>1.2923722074651001</v>
      </c>
      <c r="Z1144" s="88">
        <v>1.2919176290368299</v>
      </c>
      <c r="AA1144" s="88">
        <v>1.29174772692411</v>
      </c>
      <c r="AB1144" s="88">
        <v>1.2858940384794999</v>
      </c>
      <c r="AC1144" s="88">
        <v>1.2836085637457</v>
      </c>
      <c r="AD1144" s="88">
        <v>1.2845025815387401</v>
      </c>
      <c r="AE1144" s="88">
        <v>1.2861480330189501</v>
      </c>
      <c r="AF1144" s="88">
        <v>1.28711755908439</v>
      </c>
      <c r="AG1144" s="88">
        <v>1.2871779964211001</v>
      </c>
      <c r="AH1144" s="88">
        <v>1.27856602647617</v>
      </c>
      <c r="AI1144" s="88">
        <v>1.2706751324999901</v>
      </c>
      <c r="AJ1144" s="88">
        <v>1.26648015009304</v>
      </c>
      <c r="AK1144" s="88">
        <v>1.26336873310624</v>
      </c>
    </row>
    <row r="1145" spans="1:37" s="88" customFormat="1" x14ac:dyDescent="0.3">
      <c r="A1145" s="117" t="str">
        <f t="shared" si="22"/>
        <v>SDGbaseTRA_UrbIRT_v6_3PQXcprnt</v>
      </c>
      <c r="B1145" s="118" t="s">
        <v>220</v>
      </c>
      <c r="C1145" s="119" t="s">
        <v>295</v>
      </c>
      <c r="D1145" s="91" t="s">
        <v>120</v>
      </c>
      <c r="E1145" s="88" t="s">
        <v>104</v>
      </c>
      <c r="F1145" s="88">
        <v>1.4229191260929199</v>
      </c>
      <c r="G1145" s="88">
        <v>1.4532525439723201</v>
      </c>
      <c r="H1145" s="88">
        <v>1.4537866698928199</v>
      </c>
      <c r="I1145" s="88">
        <v>1.4557497019714001</v>
      </c>
      <c r="J1145" s="88">
        <v>1.4517214443796</v>
      </c>
      <c r="K1145" s="88">
        <v>1.4488949997051299</v>
      </c>
      <c r="L1145" s="88">
        <v>1.4493089763845299</v>
      </c>
      <c r="M1145" s="88">
        <v>1.45514890061758</v>
      </c>
      <c r="N1145" s="88">
        <v>1.4566650391668601</v>
      </c>
      <c r="O1145" s="88">
        <v>1.4447259544472999</v>
      </c>
      <c r="P1145" s="88">
        <v>1.4474324110726799</v>
      </c>
      <c r="Q1145" s="88">
        <v>1.4518083344103401</v>
      </c>
      <c r="R1145" s="88">
        <v>1.4481773653724399</v>
      </c>
      <c r="S1145" s="88">
        <v>1.4524136206096201</v>
      </c>
      <c r="T1145" s="88">
        <v>1.4560493474137699</v>
      </c>
      <c r="U1145" s="88">
        <v>1.46023318107282</v>
      </c>
      <c r="V1145" s="88">
        <v>1.46446252563766</v>
      </c>
      <c r="W1145" s="88">
        <v>1.46726767612093</v>
      </c>
      <c r="X1145" s="88">
        <v>1.46849616070556</v>
      </c>
      <c r="Y1145" s="88">
        <v>1.4679070686165401</v>
      </c>
      <c r="Z1145" s="88">
        <v>1.46670604988801</v>
      </c>
      <c r="AA1145" s="88">
        <v>1.46533696878307</v>
      </c>
      <c r="AB1145" s="88">
        <v>1.45917358444311</v>
      </c>
      <c r="AC1145" s="88">
        <v>1.4573503723669401</v>
      </c>
      <c r="AD1145" s="88">
        <v>1.45913433730979</v>
      </c>
      <c r="AE1145" s="88">
        <v>1.46162162241787</v>
      </c>
      <c r="AF1145" s="88">
        <v>1.46268212283858</v>
      </c>
      <c r="AG1145" s="88">
        <v>1.4631403792104201</v>
      </c>
      <c r="AH1145" s="88">
        <v>1.45005199501792</v>
      </c>
      <c r="AI1145" s="88">
        <v>1.4387449461147901</v>
      </c>
      <c r="AJ1145" s="88">
        <v>1.4324302608358701</v>
      </c>
      <c r="AK1145" s="88">
        <v>1.4280026512703701</v>
      </c>
    </row>
    <row r="1146" spans="1:37" s="88" customFormat="1" x14ac:dyDescent="0.3">
      <c r="A1146" s="117" t="str">
        <f t="shared" si="22"/>
        <v>SDGbaseTRA_UrbIRT_v6_3PQXcpetr-p</v>
      </c>
      <c r="B1146" s="118" t="s">
        <v>220</v>
      </c>
      <c r="C1146" s="119" t="s">
        <v>295</v>
      </c>
      <c r="D1146" s="91" t="s">
        <v>120</v>
      </c>
      <c r="E1146" s="88" t="s">
        <v>160</v>
      </c>
      <c r="F1146" s="88">
        <v>0.49747391548150599</v>
      </c>
      <c r="G1146" s="88">
        <v>0.50685910741319695</v>
      </c>
      <c r="H1146" s="88">
        <v>0.51157730175481897</v>
      </c>
      <c r="I1146" s="88">
        <v>0.51014109409837904</v>
      </c>
      <c r="J1146" s="88">
        <v>0.511682262383792</v>
      </c>
      <c r="K1146" s="88">
        <v>0.51356648800727001</v>
      </c>
      <c r="L1146" s="88">
        <v>0.51594731559368101</v>
      </c>
      <c r="M1146" s="88">
        <v>0.51972107032064596</v>
      </c>
      <c r="N1146" s="88">
        <v>0.52346250113787196</v>
      </c>
      <c r="O1146" s="88">
        <v>0.54568676440044495</v>
      </c>
      <c r="P1146" s="88">
        <v>0.55147705199885499</v>
      </c>
      <c r="Q1146" s="88">
        <v>0.55311947414528195</v>
      </c>
      <c r="R1146" s="88">
        <v>0.55185347175045396</v>
      </c>
      <c r="S1146" s="88">
        <v>0.55267599706877601</v>
      </c>
      <c r="T1146" s="88">
        <v>0.55408680470506</v>
      </c>
      <c r="U1146" s="88">
        <v>0.55561231170603698</v>
      </c>
      <c r="V1146" s="88">
        <v>0.55577193923049995</v>
      </c>
      <c r="W1146" s="88">
        <v>0.55681954853175997</v>
      </c>
      <c r="X1146" s="88">
        <v>0.55897763115558396</v>
      </c>
      <c r="Y1146" s="88">
        <v>0.55943509208817599</v>
      </c>
      <c r="Z1146" s="88">
        <v>0.55906727372892095</v>
      </c>
      <c r="AA1146" s="88">
        <v>0.56010516949380695</v>
      </c>
      <c r="AB1146" s="88">
        <v>0.56532455030442996</v>
      </c>
      <c r="AC1146" s="88">
        <v>0.56809527780693003</v>
      </c>
      <c r="AD1146" s="88">
        <v>0.56929112704817397</v>
      </c>
      <c r="AE1146" s="88">
        <v>0.56960434927188996</v>
      </c>
      <c r="AF1146" s="88">
        <v>0.56957279542913697</v>
      </c>
      <c r="AG1146" s="88">
        <v>0.569191800743162</v>
      </c>
      <c r="AH1146" s="88">
        <v>0.56806660066924297</v>
      </c>
      <c r="AI1146" s="88">
        <v>0.56337777690582702</v>
      </c>
      <c r="AJ1146" s="88">
        <v>0.55969396079544798</v>
      </c>
      <c r="AK1146" s="88">
        <v>0.55609729419645804</v>
      </c>
    </row>
    <row r="1147" spans="1:37" s="88" customFormat="1" x14ac:dyDescent="0.3">
      <c r="A1147" s="117" t="str">
        <f t="shared" si="22"/>
        <v>SDGbaseTRA_UrbIRT_v6_3PQXcpetr-d</v>
      </c>
      <c r="B1147" s="118" t="s">
        <v>220</v>
      </c>
      <c r="C1147" s="119" t="s">
        <v>295</v>
      </c>
      <c r="D1147" s="91" t="s">
        <v>120</v>
      </c>
      <c r="E1147" s="88" t="s">
        <v>161</v>
      </c>
      <c r="F1147" s="88">
        <v>0.41672301972307102</v>
      </c>
      <c r="G1147" s="88">
        <v>0.42278123756763503</v>
      </c>
      <c r="H1147" s="88">
        <v>0.42571971767721201</v>
      </c>
      <c r="I1147" s="88">
        <v>0.42528045919226598</v>
      </c>
      <c r="J1147" s="88">
        <v>0.42587633628324201</v>
      </c>
      <c r="K1147" s="88">
        <v>0.42690447676778998</v>
      </c>
      <c r="L1147" s="88">
        <v>0.428385435032966</v>
      </c>
      <c r="M1147" s="88">
        <v>0.43096731087439999</v>
      </c>
      <c r="N1147" s="88">
        <v>0.43353069810177902</v>
      </c>
      <c r="O1147" s="88">
        <v>0.44635201812337399</v>
      </c>
      <c r="P1147" s="88">
        <v>0.45049060395855101</v>
      </c>
      <c r="Q1147" s="88">
        <v>0.45223183955811103</v>
      </c>
      <c r="R1147" s="88">
        <v>0.45158650894084401</v>
      </c>
      <c r="S1147" s="88">
        <v>0.45257846859597101</v>
      </c>
      <c r="T1147" s="88">
        <v>0.45386050784186099</v>
      </c>
      <c r="U1147" s="88">
        <v>0.45518930914058198</v>
      </c>
      <c r="V1147" s="88">
        <v>0.455697609783832</v>
      </c>
      <c r="W1147" s="88">
        <v>0.45659892681398001</v>
      </c>
      <c r="X1147" s="88">
        <v>0.45800219160197198</v>
      </c>
      <c r="Y1147" s="88">
        <v>0.458260461803221</v>
      </c>
      <c r="Z1147" s="88">
        <v>0.45791785406844099</v>
      </c>
      <c r="AA1147" s="88">
        <v>0.45842642366369402</v>
      </c>
      <c r="AB1147" s="88">
        <v>0.46103721947617599</v>
      </c>
      <c r="AC1147" s="88">
        <v>0.46270064869250899</v>
      </c>
      <c r="AD1147" s="88">
        <v>0.46375545695867598</v>
      </c>
      <c r="AE1147" s="88">
        <v>0.46432539027655501</v>
      </c>
      <c r="AF1147" s="88">
        <v>0.46450099336937001</v>
      </c>
      <c r="AG1147" s="88">
        <v>0.46420680781692603</v>
      </c>
      <c r="AH1147" s="88">
        <v>0.46272122408685801</v>
      </c>
      <c r="AI1147" s="88">
        <v>0.45903030708759901</v>
      </c>
      <c r="AJ1147" s="88">
        <v>0.45629249332899202</v>
      </c>
      <c r="AK1147" s="88">
        <v>0.45369730350313497</v>
      </c>
    </row>
    <row r="1148" spans="1:37" s="88" customFormat="1" x14ac:dyDescent="0.3">
      <c r="A1148" s="117" t="str">
        <f t="shared" si="22"/>
        <v>SDGbaseTRA_UrbIRT_v6_3PQXcpetr-h</v>
      </c>
      <c r="B1148" s="118" t="s">
        <v>220</v>
      </c>
      <c r="C1148" s="119" t="s">
        <v>295</v>
      </c>
      <c r="D1148" s="91" t="s">
        <v>120</v>
      </c>
      <c r="E1148" s="88" t="s">
        <v>162</v>
      </c>
      <c r="F1148" s="88">
        <v>8.3408992767830703E-2</v>
      </c>
      <c r="G1148" s="88">
        <v>8.5460572336499799E-2</v>
      </c>
      <c r="H1148" s="88">
        <v>8.6590898630508895E-2</v>
      </c>
      <c r="I1148" s="88">
        <v>8.6428027030636706E-2</v>
      </c>
      <c r="J1148" s="88">
        <v>8.6594175591477501E-2</v>
      </c>
      <c r="K1148" s="88">
        <v>8.68703847224708E-2</v>
      </c>
      <c r="L1148" s="88">
        <v>8.7213647886166701E-2</v>
      </c>
      <c r="M1148" s="88">
        <v>8.77757792018901E-2</v>
      </c>
      <c r="N1148" s="88">
        <v>8.82780997031027E-2</v>
      </c>
      <c r="O1148" s="88">
        <v>9.1277647931089001E-2</v>
      </c>
      <c r="P1148" s="88">
        <v>9.2078630160238997E-2</v>
      </c>
      <c r="Q1148" s="88">
        <v>9.2303874846602907E-2</v>
      </c>
      <c r="R1148" s="88">
        <v>9.21824426454073E-2</v>
      </c>
      <c r="S1148" s="88">
        <v>9.2321846746896793E-2</v>
      </c>
      <c r="T1148" s="88">
        <v>9.2522359593127601E-2</v>
      </c>
      <c r="U1148" s="88">
        <v>9.2726552440288199E-2</v>
      </c>
      <c r="V1148" s="88">
        <v>9.2735845115725496E-2</v>
      </c>
      <c r="W1148" s="88">
        <v>9.2873173609725995E-2</v>
      </c>
      <c r="X1148" s="88">
        <v>9.3157079277681396E-2</v>
      </c>
      <c r="Y1148" s="88">
        <v>9.3158625675276593E-2</v>
      </c>
      <c r="Z1148" s="88">
        <v>9.3031141672958104E-2</v>
      </c>
      <c r="AA1148" s="88">
        <v>9.3142926860682096E-2</v>
      </c>
      <c r="AB1148" s="88">
        <v>9.3803777344686895E-2</v>
      </c>
      <c r="AC1148" s="88">
        <v>9.4107562431751904E-2</v>
      </c>
      <c r="AD1148" s="88">
        <v>9.4192463179494507E-2</v>
      </c>
      <c r="AE1148" s="88">
        <v>9.4141979343041096E-2</v>
      </c>
      <c r="AF1148" s="88">
        <v>9.4036673851976296E-2</v>
      </c>
      <c r="AG1148" s="88">
        <v>9.3929565446090393E-2</v>
      </c>
      <c r="AH1148" s="88">
        <v>9.3641506006093597E-2</v>
      </c>
      <c r="AI1148" s="88">
        <v>9.2825717006857794E-2</v>
      </c>
      <c r="AJ1148" s="88">
        <v>9.2218381137365801E-2</v>
      </c>
      <c r="AK1148" s="88">
        <v>9.1641324844225602E-2</v>
      </c>
    </row>
    <row r="1149" spans="1:37" s="88" customFormat="1" x14ac:dyDescent="0.3">
      <c r="A1149" s="117" t="str">
        <f t="shared" si="22"/>
        <v>SDGbaseTRA_UrbIRT_v6_3PQXcpetr-k</v>
      </c>
      <c r="B1149" s="118" t="s">
        <v>220</v>
      </c>
      <c r="C1149" s="119" t="s">
        <v>295</v>
      </c>
      <c r="D1149" s="91" t="s">
        <v>120</v>
      </c>
      <c r="E1149" s="88" t="s">
        <v>163</v>
      </c>
      <c r="F1149" s="88">
        <v>0.25572651944824298</v>
      </c>
      <c r="G1149" s="88">
        <v>0.26327551869695398</v>
      </c>
      <c r="H1149" s="88">
        <v>0.26707096801735403</v>
      </c>
      <c r="I1149" s="88">
        <v>0.26459325098617997</v>
      </c>
      <c r="J1149" s="88">
        <v>0.26701390417020299</v>
      </c>
      <c r="K1149" s="88">
        <v>0.26919889171247802</v>
      </c>
      <c r="L1149" s="88">
        <v>0.27159641289456699</v>
      </c>
      <c r="M1149" s="88">
        <v>0.27487535724336998</v>
      </c>
      <c r="N1149" s="88">
        <v>0.278236456622586</v>
      </c>
      <c r="O1149" s="88">
        <v>0.30301222075231499</v>
      </c>
      <c r="P1149" s="88">
        <v>0.30780653787794698</v>
      </c>
      <c r="Q1149" s="88">
        <v>0.30803528589479201</v>
      </c>
      <c r="R1149" s="88">
        <v>0.30634321655706698</v>
      </c>
      <c r="S1149" s="88">
        <v>0.306154925972489</v>
      </c>
      <c r="T1149" s="88">
        <v>0.30676180083441101</v>
      </c>
      <c r="U1149" s="88">
        <v>0.30756232227570701</v>
      </c>
      <c r="V1149" s="88">
        <v>0.30693025805740398</v>
      </c>
      <c r="W1149" s="88">
        <v>0.30750902985042899</v>
      </c>
      <c r="X1149" s="88">
        <v>0.30961288336599802</v>
      </c>
      <c r="Y1149" s="88">
        <v>0.31027241892063601</v>
      </c>
      <c r="Z1149" s="88">
        <v>0.31030410249742801</v>
      </c>
      <c r="AA1149" s="88">
        <v>0.31170803441386102</v>
      </c>
      <c r="AB1149" s="88">
        <v>0.318425630840178</v>
      </c>
      <c r="AC1149" s="88">
        <v>0.32154413947843902</v>
      </c>
      <c r="AD1149" s="88">
        <v>0.32232734176369399</v>
      </c>
      <c r="AE1149" s="88">
        <v>0.322118092717051</v>
      </c>
      <c r="AF1149" s="88">
        <v>0.32193528117232001</v>
      </c>
      <c r="AG1149" s="88">
        <v>0.32179220883871401</v>
      </c>
      <c r="AH1149" s="88">
        <v>0.32253789490384499</v>
      </c>
      <c r="AI1149" s="88">
        <v>0.31972169024017899</v>
      </c>
      <c r="AJ1149" s="88">
        <v>0.31710393050689201</v>
      </c>
      <c r="AK1149" s="88">
        <v>0.31435327317578798</v>
      </c>
    </row>
    <row r="1150" spans="1:37" s="88" customFormat="1" x14ac:dyDescent="0.3">
      <c r="A1150" s="117" t="str">
        <f t="shared" si="22"/>
        <v>SDGbaseTRA_UrbIRT_v6_3PQXcpetr-l</v>
      </c>
      <c r="B1150" s="118" t="s">
        <v>220</v>
      </c>
      <c r="C1150" s="119" t="s">
        <v>295</v>
      </c>
      <c r="D1150" s="91" t="s">
        <v>120</v>
      </c>
      <c r="E1150" s="88" t="s">
        <v>164</v>
      </c>
      <c r="F1150" s="88">
        <v>0.97343121913291497</v>
      </c>
      <c r="G1150" s="88">
        <v>0.98889373484163001</v>
      </c>
      <c r="H1150" s="88">
        <v>0.996412199800639</v>
      </c>
      <c r="I1150" s="88">
        <v>0.99444474332289901</v>
      </c>
      <c r="J1150" s="88">
        <v>0.99672177860246503</v>
      </c>
      <c r="K1150" s="88">
        <v>0.99978070321857804</v>
      </c>
      <c r="L1150" s="88">
        <v>1.00387947294675</v>
      </c>
      <c r="M1150" s="88">
        <v>1.0106429389376901</v>
      </c>
      <c r="N1150" s="88">
        <v>1.0174276035679599</v>
      </c>
      <c r="O1150" s="88">
        <v>1.05480256875089</v>
      </c>
      <c r="P1150" s="88">
        <v>1.06549622820358</v>
      </c>
      <c r="Q1150" s="88">
        <v>1.0692200769994</v>
      </c>
      <c r="R1150" s="88">
        <v>1.0671244977919101</v>
      </c>
      <c r="S1150" s="88">
        <v>1.0690997004245999</v>
      </c>
      <c r="T1150" s="88">
        <v>1.07203038704763</v>
      </c>
      <c r="U1150" s="88">
        <v>1.0751466651625099</v>
      </c>
      <c r="V1150" s="88">
        <v>1.0759385734819999</v>
      </c>
      <c r="W1150" s="88">
        <v>1.0780691039172201</v>
      </c>
      <c r="X1150" s="88">
        <v>1.0819045798325599</v>
      </c>
      <c r="Y1150" s="88">
        <v>1.0827497292389601</v>
      </c>
      <c r="Z1150" s="88">
        <v>1.0820777771310299</v>
      </c>
      <c r="AA1150" s="88">
        <v>1.0837542223549601</v>
      </c>
      <c r="AB1150" s="88">
        <v>1.0921204262378299</v>
      </c>
      <c r="AC1150" s="88">
        <v>1.09696488190165</v>
      </c>
      <c r="AD1150" s="88">
        <v>1.09952686269933</v>
      </c>
      <c r="AE1150" s="88">
        <v>1.1006534647837101</v>
      </c>
      <c r="AF1150" s="88">
        <v>1.10097442154159</v>
      </c>
      <c r="AG1150" s="88">
        <v>1.1003190595471399</v>
      </c>
      <c r="AH1150" s="88">
        <v>1.09759737188505</v>
      </c>
      <c r="AI1150" s="88">
        <v>1.0887526369704901</v>
      </c>
      <c r="AJ1150" s="88">
        <v>1.0819535628691499</v>
      </c>
      <c r="AK1150" s="88">
        <v>1.0753879777241599</v>
      </c>
    </row>
    <row r="1151" spans="1:37" s="88" customFormat="1" x14ac:dyDescent="0.3">
      <c r="A1151" s="117" t="str">
        <f t="shared" si="22"/>
        <v>SDGbaseTRA_UrbIRT_v6_3PQXchydr</v>
      </c>
      <c r="B1151" s="118" t="s">
        <v>220</v>
      </c>
      <c r="C1151" s="119" t="s">
        <v>295</v>
      </c>
      <c r="D1151" s="91" t="s">
        <v>120</v>
      </c>
      <c r="E1151" s="88" t="s">
        <v>165</v>
      </c>
      <c r="F1151" s="88">
        <v>0.90525772545483896</v>
      </c>
      <c r="G1151" s="88">
        <v>0.92752400864925899</v>
      </c>
      <c r="H1151" s="88">
        <v>0.939791709960341</v>
      </c>
      <c r="I1151" s="88">
        <v>0.93802402557585496</v>
      </c>
      <c r="J1151" s="88">
        <v>0.93982727560062096</v>
      </c>
      <c r="K1151" s="88">
        <v>0.94282503928743</v>
      </c>
      <c r="L1151" s="88">
        <v>0.94655055641080199</v>
      </c>
      <c r="M1151" s="88">
        <v>0.95265150187713998</v>
      </c>
      <c r="N1151" s="88">
        <v>0.95810330628440499</v>
      </c>
      <c r="O1151" s="88">
        <v>0.99065811981412499</v>
      </c>
      <c r="P1151" s="88">
        <v>0.99935137130691198</v>
      </c>
      <c r="Q1151" s="88">
        <v>1.00179600570043</v>
      </c>
      <c r="R1151" s="88">
        <v>1.0004780730099101</v>
      </c>
      <c r="S1151" s="88">
        <v>1.00199105902792</v>
      </c>
      <c r="T1151" s="88">
        <v>1.00416727285247</v>
      </c>
      <c r="U1151" s="88">
        <v>1.00638342660529</v>
      </c>
      <c r="V1151" s="88">
        <v>1.00648428223169</v>
      </c>
      <c r="W1151" s="88">
        <v>1.00797474118574</v>
      </c>
      <c r="X1151" s="88">
        <v>1.01105603722682</v>
      </c>
      <c r="Y1151" s="88">
        <v>1.0110728206494699</v>
      </c>
      <c r="Z1151" s="88">
        <v>1.0096892063106999</v>
      </c>
      <c r="AA1151" s="88">
        <v>1.0109024376406099</v>
      </c>
      <c r="AB1151" s="88">
        <v>1.0180748058434499</v>
      </c>
      <c r="AC1151" s="88">
        <v>1.0213718579585001</v>
      </c>
      <c r="AD1151" s="88">
        <v>1.0222933060733099</v>
      </c>
      <c r="AE1151" s="88">
        <v>1.0217453929201501</v>
      </c>
      <c r="AF1151" s="88">
        <v>1.02060248727912</v>
      </c>
      <c r="AG1151" s="88">
        <v>1.01944001415774</v>
      </c>
      <c r="AH1151" s="88">
        <v>1.01631363623753</v>
      </c>
      <c r="AI1151" s="88">
        <v>1.0074596833248799</v>
      </c>
      <c r="AJ1151" s="88">
        <v>1.0008681220361999</v>
      </c>
      <c r="AK1151" s="88">
        <v>0.99460519223716204</v>
      </c>
    </row>
    <row r="1152" spans="1:37" s="88" customFormat="1" x14ac:dyDescent="0.3">
      <c r="A1152" s="117" t="str">
        <f t="shared" si="22"/>
        <v>SDGbaseTRA_UrbIRT_v6_3PQXcammo</v>
      </c>
      <c r="B1152" s="118" t="s">
        <v>220</v>
      </c>
      <c r="C1152" s="119" t="s">
        <v>295</v>
      </c>
      <c r="D1152" s="91" t="s">
        <v>120</v>
      </c>
      <c r="E1152" s="88" t="s">
        <v>166</v>
      </c>
      <c r="F1152" s="88">
        <v>1.19043107039864</v>
      </c>
      <c r="G1152" s="88">
        <v>0.78351472719769499</v>
      </c>
      <c r="H1152" s="88">
        <v>0.78428623661133001</v>
      </c>
      <c r="I1152" s="88">
        <v>0.78768326316054904</v>
      </c>
      <c r="J1152" s="88">
        <v>0.78387621025743603</v>
      </c>
      <c r="K1152" s="88">
        <v>0.78134746343963402</v>
      </c>
      <c r="L1152" s="88">
        <v>0.77961817478274698</v>
      </c>
      <c r="M1152" s="88">
        <v>0.77876321340246601</v>
      </c>
      <c r="N1152" s="88">
        <v>0.77801170225804805</v>
      </c>
      <c r="O1152" s="88">
        <v>0.76633487272062595</v>
      </c>
      <c r="P1152" s="88">
        <v>0.76466860097344203</v>
      </c>
      <c r="Q1152" s="88">
        <v>0.76493147117273697</v>
      </c>
      <c r="R1152" s="88">
        <v>0.762301696913667</v>
      </c>
      <c r="S1152" s="88">
        <v>0.76205029713877803</v>
      </c>
      <c r="T1152" s="88">
        <v>0.76209051994250798</v>
      </c>
      <c r="U1152" s="88">
        <v>0.762079259741965</v>
      </c>
      <c r="V1152" s="88">
        <v>0.76214504837607</v>
      </c>
      <c r="W1152" s="88">
        <v>0.76130676957610299</v>
      </c>
      <c r="X1152" s="88">
        <v>0.75978552405488597</v>
      </c>
      <c r="Y1152" s="88">
        <v>0.88360711570101502</v>
      </c>
      <c r="Z1152" s="88">
        <v>1.01265033919882</v>
      </c>
      <c r="AA1152" s="88">
        <v>1.1489734987095901</v>
      </c>
      <c r="AB1152" s="88">
        <v>1.1766331017065701</v>
      </c>
      <c r="AC1152" s="88">
        <v>1.2060437692557899</v>
      </c>
      <c r="AD1152" s="88">
        <v>1.23668214657634</v>
      </c>
      <c r="AE1152" s="88">
        <v>1.2675129201970099</v>
      </c>
      <c r="AF1152" s="88">
        <v>1.2971482800774099</v>
      </c>
      <c r="AG1152" s="88">
        <v>1.3283360266195601</v>
      </c>
      <c r="AH1152" s="88">
        <v>1.3532257876467</v>
      </c>
      <c r="AI1152" s="88">
        <v>1.37523126253142</v>
      </c>
      <c r="AJ1152" s="88">
        <v>1.40054995930107</v>
      </c>
      <c r="AK1152" s="88">
        <v>1.42672158431792</v>
      </c>
    </row>
    <row r="1153" spans="1:37" s="88" customFormat="1" x14ac:dyDescent="0.3">
      <c r="A1153" s="117" t="str">
        <f t="shared" si="22"/>
        <v>SDGbaseTRA_UrbIRT_v6_3PQXcbchm</v>
      </c>
      <c r="B1153" s="118" t="s">
        <v>220</v>
      </c>
      <c r="C1153" s="119" t="s">
        <v>295</v>
      </c>
      <c r="D1153" s="91" t="s">
        <v>120</v>
      </c>
      <c r="E1153" s="88" t="s">
        <v>167</v>
      </c>
      <c r="F1153" s="88">
        <v>1.1904310703991301</v>
      </c>
      <c r="G1153" s="88">
        <v>1.2192308032981201</v>
      </c>
      <c r="H1153" s="88">
        <v>1.23507244369386</v>
      </c>
      <c r="I1153" s="88">
        <v>1.23288765054825</v>
      </c>
      <c r="J1153" s="88">
        <v>1.2351369210608101</v>
      </c>
      <c r="K1153" s="88">
        <v>1.2389744324129801</v>
      </c>
      <c r="L1153" s="88">
        <v>1.2437805167381599</v>
      </c>
      <c r="M1153" s="88">
        <v>1.25170025976828</v>
      </c>
      <c r="N1153" s="88">
        <v>1.2587815070844099</v>
      </c>
      <c r="O1153" s="88">
        <v>1.300567259113</v>
      </c>
      <c r="P1153" s="88">
        <v>1.3118942028793901</v>
      </c>
      <c r="Q1153" s="88">
        <v>1.31519795084647</v>
      </c>
      <c r="R1153" s="88">
        <v>1.31352815280753</v>
      </c>
      <c r="S1153" s="88">
        <v>1.31558047720048</v>
      </c>
      <c r="T1153" s="88">
        <v>1.31847225444778</v>
      </c>
      <c r="U1153" s="88">
        <v>1.3214101949803301</v>
      </c>
      <c r="V1153" s="88">
        <v>1.32162501868619</v>
      </c>
      <c r="W1153" s="88">
        <v>1.32359957786288</v>
      </c>
      <c r="X1153" s="88">
        <v>1.32758725544459</v>
      </c>
      <c r="Y1153" s="88">
        <v>1.3276023278395901</v>
      </c>
      <c r="Z1153" s="88">
        <v>1.3257922346102999</v>
      </c>
      <c r="AA1153" s="88">
        <v>1.32732857004492</v>
      </c>
      <c r="AB1153" s="88">
        <v>1.33644958867734</v>
      </c>
      <c r="AC1153" s="88">
        <v>1.3406899773049299</v>
      </c>
      <c r="AD1153" s="88">
        <v>1.34194220686828</v>
      </c>
      <c r="AE1153" s="88">
        <v>1.3413114771409</v>
      </c>
      <c r="AF1153" s="88">
        <v>1.33987554649457</v>
      </c>
      <c r="AG1153" s="88">
        <v>1.33836293149754</v>
      </c>
      <c r="AH1153" s="88">
        <v>1.33416485941521</v>
      </c>
      <c r="AI1153" s="88">
        <v>1.3225780824189699</v>
      </c>
      <c r="AJ1153" s="88">
        <v>1.31397916587945</v>
      </c>
      <c r="AK1153" s="88">
        <v>1.3058227588064999</v>
      </c>
    </row>
    <row r="1154" spans="1:37" s="88" customFormat="1" x14ac:dyDescent="0.3">
      <c r="A1154" s="117" t="str">
        <f t="shared" si="22"/>
        <v>SDGbaseTRA_UrbIRT_v6_3PQXcochm</v>
      </c>
      <c r="B1154" s="118" t="s">
        <v>220</v>
      </c>
      <c r="C1154" s="119" t="s">
        <v>295</v>
      </c>
      <c r="D1154" s="91" t="s">
        <v>120</v>
      </c>
      <c r="E1154" s="88" t="s">
        <v>168</v>
      </c>
      <c r="F1154" s="88">
        <v>1.3021397686218801</v>
      </c>
      <c r="G1154" s="88">
        <v>1.32953818605719</v>
      </c>
      <c r="H1154" s="88">
        <v>1.34416826329148</v>
      </c>
      <c r="I1154" s="88">
        <v>1.34204414639021</v>
      </c>
      <c r="J1154" s="88">
        <v>1.3443760947419301</v>
      </c>
      <c r="K1154" s="88">
        <v>1.3482953942296201</v>
      </c>
      <c r="L1154" s="88">
        <v>1.353393439802</v>
      </c>
      <c r="M1154" s="88">
        <v>1.3619172316934001</v>
      </c>
      <c r="N1154" s="88">
        <v>1.3698210448413799</v>
      </c>
      <c r="O1154" s="88">
        <v>1.4142651577773999</v>
      </c>
      <c r="P1154" s="88">
        <v>1.42693042034241</v>
      </c>
      <c r="Q1154" s="88">
        <v>1.4311319343408799</v>
      </c>
      <c r="R1154" s="88">
        <v>1.4291889864648899</v>
      </c>
      <c r="S1154" s="88">
        <v>1.4316927388918399</v>
      </c>
      <c r="T1154" s="88">
        <v>1.4351351458781301</v>
      </c>
      <c r="U1154" s="88">
        <v>1.43866684226835</v>
      </c>
      <c r="V1154" s="88">
        <v>1.43932376292887</v>
      </c>
      <c r="W1154" s="88">
        <v>1.4417071595409201</v>
      </c>
      <c r="X1154" s="88">
        <v>1.44612554949926</v>
      </c>
      <c r="Y1154" s="88">
        <v>1.44642946092016</v>
      </c>
      <c r="Z1154" s="88">
        <v>1.4447667776606501</v>
      </c>
      <c r="AA1154" s="88">
        <v>1.4464592655669799</v>
      </c>
      <c r="AB1154" s="88">
        <v>1.45602393558115</v>
      </c>
      <c r="AC1154" s="88">
        <v>1.46093518311547</v>
      </c>
      <c r="AD1154" s="88">
        <v>1.4629602532461099</v>
      </c>
      <c r="AE1154" s="88">
        <v>1.4630802856232199</v>
      </c>
      <c r="AF1154" s="88">
        <v>1.4622106983749199</v>
      </c>
      <c r="AG1154" s="88">
        <v>1.46080461776924</v>
      </c>
      <c r="AH1154" s="88">
        <v>1.45626153159202</v>
      </c>
      <c r="AI1154" s="88">
        <v>1.44394921530887</v>
      </c>
      <c r="AJ1154" s="88">
        <v>1.43479230145104</v>
      </c>
      <c r="AK1154" s="88">
        <v>1.42609789658974</v>
      </c>
    </row>
    <row r="1155" spans="1:37" s="88" customFormat="1" x14ac:dyDescent="0.3">
      <c r="A1155" s="117" t="str">
        <f t="shared" si="22"/>
        <v>SDGbaseTRA_UrbIRT_v6_3PQXcrubb</v>
      </c>
      <c r="B1155" s="118" t="s">
        <v>220</v>
      </c>
      <c r="C1155" s="119" t="s">
        <v>295</v>
      </c>
      <c r="D1155" s="91" t="s">
        <v>120</v>
      </c>
      <c r="E1155" s="88" t="s">
        <v>105</v>
      </c>
      <c r="F1155" s="88">
        <v>1.26969209312609</v>
      </c>
      <c r="G1155" s="88">
        <v>1.27810363292436</v>
      </c>
      <c r="H1155" s="88">
        <v>1.2857186141361301</v>
      </c>
      <c r="I1155" s="88">
        <v>1.2853696922747</v>
      </c>
      <c r="J1155" s="88">
        <v>1.2847262316227901</v>
      </c>
      <c r="K1155" s="88">
        <v>1.28645949950586</v>
      </c>
      <c r="L1155" s="88">
        <v>1.2892335408009199</v>
      </c>
      <c r="M1155" s="88">
        <v>1.2941079323031299</v>
      </c>
      <c r="N1155" s="88">
        <v>1.2984926587411201</v>
      </c>
      <c r="O1155" s="88">
        <v>1.3146472599255801</v>
      </c>
      <c r="P1155" s="88">
        <v>1.3214901632873099</v>
      </c>
      <c r="Q1155" s="88">
        <v>1.3250699837678599</v>
      </c>
      <c r="R1155" s="88">
        <v>1.32552260751805</v>
      </c>
      <c r="S1155" s="88">
        <v>1.32870945590678</v>
      </c>
      <c r="T1155" s="88">
        <v>1.3321169942222699</v>
      </c>
      <c r="U1155" s="88">
        <v>1.3358769880860599</v>
      </c>
      <c r="V1155" s="88">
        <v>1.33802258883188</v>
      </c>
      <c r="W1155" s="88">
        <v>1.3408256525986499</v>
      </c>
      <c r="X1155" s="88">
        <v>1.3454751765600901</v>
      </c>
      <c r="Y1155" s="88">
        <v>1.3484421296553699</v>
      </c>
      <c r="Z1155" s="88">
        <v>1.3510030962331301</v>
      </c>
      <c r="AA1155" s="88">
        <v>1.3567475984509501</v>
      </c>
      <c r="AB1155" s="88">
        <v>1.3602978071880001</v>
      </c>
      <c r="AC1155" s="88">
        <v>1.3614616594876301</v>
      </c>
      <c r="AD1155" s="88">
        <v>1.36175836239054</v>
      </c>
      <c r="AE1155" s="88">
        <v>1.36085512532346</v>
      </c>
      <c r="AF1155" s="88">
        <v>1.36143577659227</v>
      </c>
      <c r="AG1155" s="88">
        <v>1.3612279832818099</v>
      </c>
      <c r="AH1155" s="88">
        <v>1.3539557239820099</v>
      </c>
      <c r="AI1155" s="88">
        <v>1.3435702668403</v>
      </c>
      <c r="AJ1155" s="88">
        <v>1.3367023333038599</v>
      </c>
      <c r="AK1155" s="88">
        <v>1.3310174539500099</v>
      </c>
    </row>
    <row r="1156" spans="1:37" s="88" customFormat="1" x14ac:dyDescent="0.3">
      <c r="A1156" s="117" t="str">
        <f t="shared" si="22"/>
        <v>SDGbaseTRA_UrbIRT_v6_3PQXcplas</v>
      </c>
      <c r="B1156" s="118" t="s">
        <v>220</v>
      </c>
      <c r="C1156" s="119" t="s">
        <v>295</v>
      </c>
      <c r="D1156" s="91" t="s">
        <v>120</v>
      </c>
      <c r="E1156" s="88" t="s">
        <v>106</v>
      </c>
      <c r="F1156" s="88">
        <v>1.4958932107925</v>
      </c>
      <c r="G1156" s="88">
        <v>1.5158195844267099</v>
      </c>
      <c r="H1156" s="88">
        <v>1.52217781255479</v>
      </c>
      <c r="I1156" s="88">
        <v>1.5242710863259299</v>
      </c>
      <c r="J1156" s="88">
        <v>1.5202822022268401</v>
      </c>
      <c r="K1156" s="88">
        <v>1.51943338694485</v>
      </c>
      <c r="L1156" s="88">
        <v>1.5208086465113799</v>
      </c>
      <c r="M1156" s="88">
        <v>1.5257464325580901</v>
      </c>
      <c r="N1156" s="88">
        <v>1.5285211250623401</v>
      </c>
      <c r="O1156" s="88">
        <v>1.52706735620568</v>
      </c>
      <c r="P1156" s="88">
        <v>1.5322326642447299</v>
      </c>
      <c r="Q1156" s="88">
        <v>1.53713359210312</v>
      </c>
      <c r="R1156" s="88">
        <v>1.53653441579926</v>
      </c>
      <c r="S1156" s="88">
        <v>1.54104280292264</v>
      </c>
      <c r="T1156" s="88">
        <v>1.5449977808601401</v>
      </c>
      <c r="U1156" s="88">
        <v>1.54923123992379</v>
      </c>
      <c r="V1156" s="88">
        <v>1.5524969565634299</v>
      </c>
      <c r="W1156" s="88">
        <v>1.55529803512118</v>
      </c>
      <c r="X1156" s="88">
        <v>1.5577813539813601</v>
      </c>
      <c r="Y1156" s="88">
        <v>1.5593887945901199</v>
      </c>
      <c r="Z1156" s="88">
        <v>1.5601168139377</v>
      </c>
      <c r="AA1156" s="88">
        <v>1.56226984828934</v>
      </c>
      <c r="AB1156" s="88">
        <v>1.5592642973878701</v>
      </c>
      <c r="AC1156" s="88">
        <v>1.55879195917408</v>
      </c>
      <c r="AD1156" s="88">
        <v>1.5605917454234799</v>
      </c>
      <c r="AE1156" s="88">
        <v>1.56242321234913</v>
      </c>
      <c r="AF1156" s="88">
        <v>1.5631346613946999</v>
      </c>
      <c r="AG1156" s="88">
        <v>1.5629700016732899</v>
      </c>
      <c r="AH1156" s="88">
        <v>1.5506221547927801</v>
      </c>
      <c r="AI1156" s="88">
        <v>1.53776717159758</v>
      </c>
      <c r="AJ1156" s="88">
        <v>1.5300155046092001</v>
      </c>
      <c r="AK1156" s="88">
        <v>1.5238481115476701</v>
      </c>
    </row>
    <row r="1157" spans="1:37" s="88" customFormat="1" x14ac:dyDescent="0.3">
      <c r="A1157" s="117" t="str">
        <f t="shared" si="22"/>
        <v>SDGbaseTRA_UrbIRT_v6_3PQXcnmet</v>
      </c>
      <c r="B1157" s="118" t="s">
        <v>220</v>
      </c>
      <c r="C1157" s="119" t="s">
        <v>295</v>
      </c>
      <c r="D1157" s="91" t="s">
        <v>120</v>
      </c>
      <c r="E1157" s="88" t="s">
        <v>107</v>
      </c>
      <c r="F1157" s="88">
        <v>1.40438623929439</v>
      </c>
      <c r="G1157" s="88">
        <v>1.4287837296658901</v>
      </c>
      <c r="H1157" s="88">
        <v>1.4280976139718</v>
      </c>
      <c r="I1157" s="88">
        <v>1.4362538133628799</v>
      </c>
      <c r="J1157" s="88">
        <v>1.42815973734649</v>
      </c>
      <c r="K1157" s="88">
        <v>1.4236558123124201</v>
      </c>
      <c r="L1157" s="88">
        <v>1.42093582277077</v>
      </c>
      <c r="M1157" s="88">
        <v>1.4203656132289999</v>
      </c>
      <c r="N1157" s="88">
        <v>1.41774857644909</v>
      </c>
      <c r="O1157" s="88">
        <v>1.40367233781201</v>
      </c>
      <c r="P1157" s="88">
        <v>1.40134588866654</v>
      </c>
      <c r="Q1157" s="88">
        <v>1.4023195783511</v>
      </c>
      <c r="R1157" s="88">
        <v>1.3969492737720799</v>
      </c>
      <c r="S1157" s="88">
        <v>1.4025295682847501</v>
      </c>
      <c r="T1157" s="88">
        <v>1.4074090118270799</v>
      </c>
      <c r="U1157" s="88">
        <v>1.4114289149356001</v>
      </c>
      <c r="V1157" s="88">
        <v>1.4160297750708399</v>
      </c>
      <c r="W1157" s="88">
        <v>1.42003600110046</v>
      </c>
      <c r="X1157" s="88">
        <v>1.424099256836</v>
      </c>
      <c r="Y1157" s="88">
        <v>1.4256568998208601</v>
      </c>
      <c r="Z1157" s="88">
        <v>1.42701268810027</v>
      </c>
      <c r="AA1157" s="88">
        <v>1.42799169981109</v>
      </c>
      <c r="AB1157" s="88">
        <v>1.42178372974107</v>
      </c>
      <c r="AC1157" s="88">
        <v>1.4189603337490799</v>
      </c>
      <c r="AD1157" s="88">
        <v>1.41995686416863</v>
      </c>
      <c r="AE1157" s="88">
        <v>1.4219466450373901</v>
      </c>
      <c r="AF1157" s="88">
        <v>1.4243987876380999</v>
      </c>
      <c r="AG1157" s="88">
        <v>1.43389407151153</v>
      </c>
      <c r="AH1157" s="88">
        <v>1.4338589001345901</v>
      </c>
      <c r="AI1157" s="88">
        <v>1.4343707713954501</v>
      </c>
      <c r="AJ1157" s="88">
        <v>1.4396820039260501</v>
      </c>
      <c r="AK1157" s="88">
        <v>1.4474607157253001</v>
      </c>
    </row>
    <row r="1158" spans="1:37" s="88" customFormat="1" x14ac:dyDescent="0.3">
      <c r="A1158" s="117" t="str">
        <f t="shared" si="22"/>
        <v>SDGbaseTRA_UrbIRT_v6_3PQXciron</v>
      </c>
      <c r="B1158" s="118" t="s">
        <v>220</v>
      </c>
      <c r="C1158" s="119" t="s">
        <v>295</v>
      </c>
      <c r="D1158" s="91" t="s">
        <v>120</v>
      </c>
      <c r="E1158" s="88" t="s">
        <v>169</v>
      </c>
      <c r="F1158" s="88">
        <v>1.2185849816788801</v>
      </c>
      <c r="G1158" s="88">
        <v>1.3447461996082499</v>
      </c>
      <c r="H1158" s="88">
        <v>1.36960823939356</v>
      </c>
      <c r="I1158" s="88">
        <v>1.3950529600924599</v>
      </c>
      <c r="J1158" s="88">
        <v>1.4010259970691501</v>
      </c>
      <c r="K1158" s="88">
        <v>1.4032978766037001</v>
      </c>
      <c r="L1158" s="88">
        <v>1.3944782487940199</v>
      </c>
      <c r="M1158" s="88">
        <v>1.3816504059613901</v>
      </c>
      <c r="N1158" s="88">
        <v>1.37123435980226</v>
      </c>
      <c r="O1158" s="88">
        <v>1.3349321132276299</v>
      </c>
      <c r="P1158" s="88">
        <v>1.32891979078761</v>
      </c>
      <c r="Q1158" s="88">
        <v>1.3316671191946701</v>
      </c>
      <c r="R1158" s="88">
        <v>1.3317957208642699</v>
      </c>
      <c r="S1158" s="88">
        <v>1.33487650141188</v>
      </c>
      <c r="T1158" s="88">
        <v>1.33922066644521</v>
      </c>
      <c r="U1158" s="88">
        <v>1.34029378322657</v>
      </c>
      <c r="V1158" s="88">
        <v>1.28380127490564</v>
      </c>
      <c r="W1158" s="88">
        <v>1.28179874879641</v>
      </c>
      <c r="X1158" s="88">
        <v>1.37949857118757</v>
      </c>
      <c r="Y1158" s="88">
        <v>1.38393351038791</v>
      </c>
      <c r="Z1158" s="88">
        <v>1.3903399175638</v>
      </c>
      <c r="AA1158" s="88">
        <v>1.3984582470554801</v>
      </c>
      <c r="AB1158" s="88">
        <v>1.4071852082492999</v>
      </c>
      <c r="AC1158" s="88">
        <v>1.4073322134448101</v>
      </c>
      <c r="AD1158" s="88">
        <v>1.3984010863668099</v>
      </c>
      <c r="AE1158" s="88">
        <v>1.3870933819998901</v>
      </c>
      <c r="AF1158" s="88">
        <v>1.38452625191131</v>
      </c>
      <c r="AG1158" s="88">
        <v>1.39061175269544</v>
      </c>
      <c r="AH1158" s="88">
        <v>1.40738844802176</v>
      </c>
      <c r="AI1158" s="88">
        <v>1.42839564592669</v>
      </c>
      <c r="AJ1158" s="88">
        <v>1.44213685913623</v>
      </c>
      <c r="AK1158" s="88">
        <v>1.45745529978901</v>
      </c>
    </row>
    <row r="1159" spans="1:37" s="88" customFormat="1" x14ac:dyDescent="0.3">
      <c r="A1159" s="117" t="str">
        <f t="shared" si="22"/>
        <v>SDGbaseTRA_UrbIRT_v6_3PQXcnfrm</v>
      </c>
      <c r="B1159" s="118" t="s">
        <v>220</v>
      </c>
      <c r="C1159" s="119" t="s">
        <v>295</v>
      </c>
      <c r="D1159" s="91" t="s">
        <v>120</v>
      </c>
      <c r="E1159" s="88" t="s">
        <v>108</v>
      </c>
      <c r="F1159" s="88">
        <v>1.2468797409207899</v>
      </c>
      <c r="G1159" s="88">
        <v>1.29230459056493</v>
      </c>
      <c r="H1159" s="88">
        <v>1.35235927526472</v>
      </c>
      <c r="I1159" s="88">
        <v>1.4139083572265201</v>
      </c>
      <c r="J1159" s="88">
        <v>1.4456781836022199</v>
      </c>
      <c r="K1159" s="88">
        <v>1.4637347842449</v>
      </c>
      <c r="L1159" s="88">
        <v>1.46354144880583</v>
      </c>
      <c r="M1159" s="88">
        <v>1.42164044363652</v>
      </c>
      <c r="N1159" s="88">
        <v>1.3956690300786101</v>
      </c>
      <c r="O1159" s="88">
        <v>1.33376466580584</v>
      </c>
      <c r="P1159" s="88">
        <v>1.3103552695679701</v>
      </c>
      <c r="Q1159" s="88">
        <v>1.30459492480138</v>
      </c>
      <c r="R1159" s="88">
        <v>1.30112740183812</v>
      </c>
      <c r="S1159" s="88">
        <v>1.30383439272115</v>
      </c>
      <c r="T1159" s="88">
        <v>1.3065816657753899</v>
      </c>
      <c r="U1159" s="88">
        <v>1.30426116785385</v>
      </c>
      <c r="V1159" s="88">
        <v>1.2756536035399899</v>
      </c>
      <c r="W1159" s="88">
        <v>1.2586470988479499</v>
      </c>
      <c r="X1159" s="88">
        <v>1.2755620755827399</v>
      </c>
      <c r="Y1159" s="88">
        <v>1.2791609350558599</v>
      </c>
      <c r="Z1159" s="88">
        <v>1.2864223192062101</v>
      </c>
      <c r="AA1159" s="88">
        <v>1.2933572439343901</v>
      </c>
      <c r="AB1159" s="88">
        <v>1.4156145517427501</v>
      </c>
      <c r="AC1159" s="88">
        <v>1.4803660880843701</v>
      </c>
      <c r="AD1159" s="88">
        <v>1.4803443723187899</v>
      </c>
      <c r="AE1159" s="88">
        <v>1.4649464248774999</v>
      </c>
      <c r="AF1159" s="88">
        <v>1.45480719128833</v>
      </c>
      <c r="AG1159" s="88">
        <v>1.45599357174767</v>
      </c>
      <c r="AH1159" s="88">
        <v>1.5837671278810099</v>
      </c>
      <c r="AI1159" s="88">
        <v>1.7020135608788101</v>
      </c>
      <c r="AJ1159" s="88">
        <v>1.75441956540324</v>
      </c>
      <c r="AK1159" s="88">
        <v>1.79331138158012</v>
      </c>
    </row>
    <row r="1160" spans="1:37" s="88" customFormat="1" x14ac:dyDescent="0.3">
      <c r="A1160" s="117" t="str">
        <f t="shared" si="22"/>
        <v>SDGbaseTRA_UrbIRT_v6_3PQXcmetp</v>
      </c>
      <c r="B1160" s="118" t="s">
        <v>220</v>
      </c>
      <c r="C1160" s="119" t="s">
        <v>295</v>
      </c>
      <c r="D1160" s="91" t="s">
        <v>120</v>
      </c>
      <c r="E1160" s="88" t="s">
        <v>109</v>
      </c>
      <c r="F1160" s="88">
        <v>1.26807825699027</v>
      </c>
      <c r="G1160" s="88">
        <v>1.3564981305470001</v>
      </c>
      <c r="H1160" s="88">
        <v>1.3687163026115801</v>
      </c>
      <c r="I1160" s="88">
        <v>1.38101559301232</v>
      </c>
      <c r="J1160" s="88">
        <v>1.3818137003975299</v>
      </c>
      <c r="K1160" s="88">
        <v>1.3838054694877899</v>
      </c>
      <c r="L1160" s="88">
        <v>1.3830240817333801</v>
      </c>
      <c r="M1160" s="88">
        <v>1.3781533077444901</v>
      </c>
      <c r="N1160" s="88">
        <v>1.3746052660391701</v>
      </c>
      <c r="O1160" s="88">
        <v>1.3569827815923801</v>
      </c>
      <c r="P1160" s="88">
        <v>1.3553719491798</v>
      </c>
      <c r="Q1160" s="88">
        <v>1.3576289237233301</v>
      </c>
      <c r="R1160" s="88">
        <v>1.3585799224931101</v>
      </c>
      <c r="S1160" s="88">
        <v>1.36244071759989</v>
      </c>
      <c r="T1160" s="88">
        <v>1.36615939876815</v>
      </c>
      <c r="U1160" s="88">
        <v>1.3691316727930201</v>
      </c>
      <c r="V1160" s="88">
        <v>1.3563433665050899</v>
      </c>
      <c r="W1160" s="88">
        <v>1.35609480574357</v>
      </c>
      <c r="X1160" s="88">
        <v>1.3805855652749</v>
      </c>
      <c r="Y1160" s="88">
        <v>1.3815055630412401</v>
      </c>
      <c r="Z1160" s="88">
        <v>1.38284603457082</v>
      </c>
      <c r="AA1160" s="88">
        <v>1.3848323862969301</v>
      </c>
      <c r="AB1160" s="88">
        <v>1.39638823000042</v>
      </c>
      <c r="AC1160" s="88">
        <v>1.40214092838402</v>
      </c>
      <c r="AD1160" s="88">
        <v>1.40122051917636</v>
      </c>
      <c r="AE1160" s="88">
        <v>1.3983982732839499</v>
      </c>
      <c r="AF1160" s="88">
        <v>1.3972242240975199</v>
      </c>
      <c r="AG1160" s="88">
        <v>1.4010791810696701</v>
      </c>
      <c r="AH1160" s="88">
        <v>1.4098210775915301</v>
      </c>
      <c r="AI1160" s="88">
        <v>1.4199902887320099</v>
      </c>
      <c r="AJ1160" s="88">
        <v>1.4258404636303199</v>
      </c>
      <c r="AK1160" s="88">
        <v>1.4318702387231199</v>
      </c>
    </row>
    <row r="1161" spans="1:37" s="88" customFormat="1" x14ac:dyDescent="0.3">
      <c r="A1161" s="117" t="str">
        <f t="shared" si="22"/>
        <v>SDGbaseTRA_UrbIRT_v6_3PQXcmach</v>
      </c>
      <c r="B1161" s="118" t="s">
        <v>220</v>
      </c>
      <c r="C1161" s="119" t="s">
        <v>295</v>
      </c>
      <c r="D1161" s="91" t="s">
        <v>120</v>
      </c>
      <c r="E1161" s="88" t="s">
        <v>110</v>
      </c>
      <c r="F1161" s="88">
        <v>1.12927017964911</v>
      </c>
      <c r="G1161" s="88">
        <v>1.1735000169877901</v>
      </c>
      <c r="H1161" s="88">
        <v>1.1866628043340299</v>
      </c>
      <c r="I1161" s="88">
        <v>1.19676760949052</v>
      </c>
      <c r="J1161" s="88">
        <v>1.1987487519900599</v>
      </c>
      <c r="K1161" s="88">
        <v>1.2016072955702399</v>
      </c>
      <c r="L1161" s="88">
        <v>1.2028547509351299</v>
      </c>
      <c r="M1161" s="88">
        <v>1.1998663020860001</v>
      </c>
      <c r="N1161" s="88">
        <v>1.19909926651054</v>
      </c>
      <c r="O1161" s="88">
        <v>1.20354479448828</v>
      </c>
      <c r="P1161" s="88">
        <v>1.2067086387289501</v>
      </c>
      <c r="Q1161" s="88">
        <v>1.2090632013548599</v>
      </c>
      <c r="R1161" s="88">
        <v>1.2082308444465699</v>
      </c>
      <c r="S1161" s="88">
        <v>1.21263507948372</v>
      </c>
      <c r="T1161" s="88">
        <v>1.2165626045594999</v>
      </c>
      <c r="U1161" s="88">
        <v>1.2200058351382901</v>
      </c>
      <c r="V1161" s="88">
        <v>1.2174067230861501</v>
      </c>
      <c r="W1161" s="88">
        <v>1.2193640621074799</v>
      </c>
      <c r="X1161" s="88">
        <v>1.23040243517231</v>
      </c>
      <c r="Y1161" s="88">
        <v>1.2313562730755701</v>
      </c>
      <c r="Z1161" s="88">
        <v>1.2316330410995</v>
      </c>
      <c r="AA1161" s="88">
        <v>1.2333179122049001</v>
      </c>
      <c r="AB1161" s="88">
        <v>1.2555710846124599</v>
      </c>
      <c r="AC1161" s="88">
        <v>1.2677898475051801</v>
      </c>
      <c r="AD1161" s="88">
        <v>1.2686856035771099</v>
      </c>
      <c r="AE1161" s="88">
        <v>1.26642434918085</v>
      </c>
      <c r="AF1161" s="88">
        <v>1.2641818431384</v>
      </c>
      <c r="AG1161" s="88">
        <v>1.26471983573809</v>
      </c>
      <c r="AH1161" s="88">
        <v>1.28305140802105</v>
      </c>
      <c r="AI1161" s="88">
        <v>1.29941740077235</v>
      </c>
      <c r="AJ1161" s="88">
        <v>1.30642799936704</v>
      </c>
      <c r="AK1161" s="88">
        <v>1.31193843523675</v>
      </c>
    </row>
    <row r="1162" spans="1:37" s="88" customFormat="1" x14ac:dyDescent="0.3">
      <c r="A1162" s="117" t="str">
        <f t="shared" si="22"/>
        <v>SDGbaseTRA_UrbIRT_v6_3PQXcfcel</v>
      </c>
      <c r="B1162" s="118" t="s">
        <v>220</v>
      </c>
      <c r="C1162" s="119" t="s">
        <v>295</v>
      </c>
      <c r="D1162" s="91" t="s">
        <v>120</v>
      </c>
      <c r="E1162" s="88" t="s">
        <v>170</v>
      </c>
      <c r="F1162" s="88">
        <v>0.99999999999994504</v>
      </c>
      <c r="G1162" s="88">
        <v>1.02459662322482</v>
      </c>
      <c r="H1162" s="88">
        <v>1.0381482350654301</v>
      </c>
      <c r="I1162" s="88">
        <v>1.0361955487366901</v>
      </c>
      <c r="J1162" s="88">
        <v>1.03818752292709</v>
      </c>
      <c r="K1162" s="88">
        <v>1.0414990259416601</v>
      </c>
      <c r="L1162" s="88">
        <v>1.0456144474604301</v>
      </c>
      <c r="M1162" s="88">
        <v>1.0523539044071</v>
      </c>
      <c r="N1162" s="88">
        <v>1.0583762826248899</v>
      </c>
      <c r="O1162" s="88">
        <v>1.0943382110507001</v>
      </c>
      <c r="P1162" s="88">
        <v>1.10394127904818</v>
      </c>
      <c r="Q1162" s="88">
        <v>1.10664176347904</v>
      </c>
      <c r="R1162" s="88">
        <v>1.10518589886342</v>
      </c>
      <c r="S1162" s="88">
        <v>1.1068572306570701</v>
      </c>
      <c r="T1162" s="88">
        <v>1.1092612022149599</v>
      </c>
      <c r="U1162" s="88">
        <v>1.1117092937258199</v>
      </c>
      <c r="V1162" s="88">
        <v>1.11182070467936</v>
      </c>
      <c r="W1162" s="88">
        <v>1.11346715177629</v>
      </c>
      <c r="X1162" s="88">
        <v>1.11687092945704</v>
      </c>
      <c r="Y1162" s="88">
        <v>1.11688946939551</v>
      </c>
      <c r="Z1162" s="88">
        <v>1.1153610490406201</v>
      </c>
      <c r="AA1162" s="88">
        <v>1.11670125450595</v>
      </c>
      <c r="AB1162" s="88">
        <v>1.1246242669045099</v>
      </c>
      <c r="AC1162" s="88">
        <v>1.12826638122495</v>
      </c>
      <c r="AD1162" s="88">
        <v>1.1292842660465701</v>
      </c>
      <c r="AE1162" s="88">
        <v>1.1286790095294501</v>
      </c>
      <c r="AF1162" s="88">
        <v>1.12741648989489</v>
      </c>
      <c r="AG1162" s="88">
        <v>1.1261323549073901</v>
      </c>
      <c r="AH1162" s="88">
        <v>1.1226787771762801</v>
      </c>
      <c r="AI1162" s="88">
        <v>1.1128981891106</v>
      </c>
      <c r="AJ1162" s="88">
        <v>1.10561676957371</v>
      </c>
      <c r="AK1162" s="88">
        <v>1.0986983753575601</v>
      </c>
    </row>
    <row r="1163" spans="1:37" s="88" customFormat="1" x14ac:dyDescent="0.3">
      <c r="A1163" s="117" t="str">
        <f t="shared" si="22"/>
        <v>SDGbaseTRA_UrbIRT_v6_3PQXcelct</v>
      </c>
      <c r="B1163" s="118" t="s">
        <v>220</v>
      </c>
      <c r="C1163" s="119" t="s">
        <v>295</v>
      </c>
      <c r="D1163" s="91" t="s">
        <v>120</v>
      </c>
      <c r="E1163" s="88" t="s">
        <v>171</v>
      </c>
      <c r="F1163" s="88">
        <v>0.99999999999994504</v>
      </c>
      <c r="G1163" s="88">
        <v>1.02459662322482</v>
      </c>
      <c r="H1163" s="88">
        <v>1.0381482350654301</v>
      </c>
      <c r="I1163" s="88">
        <v>1.0361955487366901</v>
      </c>
      <c r="J1163" s="88">
        <v>1.03818752292709</v>
      </c>
      <c r="K1163" s="88">
        <v>1.0414990259416601</v>
      </c>
      <c r="L1163" s="88">
        <v>1.0456144474604301</v>
      </c>
      <c r="M1163" s="88">
        <v>1.0523539044071</v>
      </c>
      <c r="N1163" s="88">
        <v>1.0583762826248899</v>
      </c>
      <c r="O1163" s="88">
        <v>1.0943382110507001</v>
      </c>
      <c r="P1163" s="88">
        <v>1.10394127904818</v>
      </c>
      <c r="Q1163" s="88">
        <v>1.10664176347904</v>
      </c>
      <c r="R1163" s="88">
        <v>1.10518589886342</v>
      </c>
      <c r="S1163" s="88">
        <v>1.1068572306570701</v>
      </c>
      <c r="T1163" s="88">
        <v>1.1092612022149599</v>
      </c>
      <c r="U1163" s="88">
        <v>1.1117092937258199</v>
      </c>
      <c r="V1163" s="88">
        <v>1.11182070467936</v>
      </c>
      <c r="W1163" s="88">
        <v>1.11346715177629</v>
      </c>
      <c r="X1163" s="88">
        <v>1.11687092945704</v>
      </c>
      <c r="Y1163" s="88">
        <v>1.11688946939551</v>
      </c>
      <c r="Z1163" s="88">
        <v>1.1153610490406201</v>
      </c>
      <c r="AA1163" s="88">
        <v>1.11670125450595</v>
      </c>
      <c r="AB1163" s="88">
        <v>1.1246242669045099</v>
      </c>
      <c r="AC1163" s="88">
        <v>1.12826638122495</v>
      </c>
      <c r="AD1163" s="88">
        <v>1.1292842660465701</v>
      </c>
      <c r="AE1163" s="88">
        <v>1.1286790095294501</v>
      </c>
      <c r="AF1163" s="88">
        <v>1.12741648989489</v>
      </c>
      <c r="AG1163" s="88">
        <v>1.1261323549073901</v>
      </c>
      <c r="AH1163" s="88">
        <v>1.1226787771762801</v>
      </c>
      <c r="AI1163" s="88">
        <v>1.1128981891106</v>
      </c>
      <c r="AJ1163" s="88">
        <v>1.10561676957371</v>
      </c>
      <c r="AK1163" s="88">
        <v>1.0986983753575601</v>
      </c>
    </row>
    <row r="1164" spans="1:37" s="88" customFormat="1" x14ac:dyDescent="0.3">
      <c r="A1164" s="117" t="str">
        <f t="shared" si="22"/>
        <v>SDGbaseTRA_UrbIRT_v6_3PQXcemch</v>
      </c>
      <c r="B1164" s="118" t="s">
        <v>220</v>
      </c>
      <c r="C1164" s="119" t="s">
        <v>295</v>
      </c>
      <c r="D1164" s="91" t="s">
        <v>120</v>
      </c>
      <c r="E1164" s="88" t="s">
        <v>111</v>
      </c>
      <c r="F1164" s="88">
        <v>1.24867234600578</v>
      </c>
      <c r="G1164" s="88">
        <v>1.27748436012324</v>
      </c>
      <c r="H1164" s="88">
        <v>1.29476409907112</v>
      </c>
      <c r="I1164" s="88">
        <v>1.3063259424997899</v>
      </c>
      <c r="J1164" s="88">
        <v>1.3108206275879899</v>
      </c>
      <c r="K1164" s="88">
        <v>1.3149632261517199</v>
      </c>
      <c r="L1164" s="88">
        <v>1.31686411252091</v>
      </c>
      <c r="M1164" s="88">
        <v>1.3129617735869401</v>
      </c>
      <c r="N1164" s="88">
        <v>1.31209022676533</v>
      </c>
      <c r="O1164" s="88">
        <v>1.3148127762513699</v>
      </c>
      <c r="P1164" s="88">
        <v>1.3182076503134801</v>
      </c>
      <c r="Q1164" s="88">
        <v>1.3214619993497201</v>
      </c>
      <c r="R1164" s="88">
        <v>1.3223898457572301</v>
      </c>
      <c r="S1164" s="88">
        <v>1.32644890353917</v>
      </c>
      <c r="T1164" s="88">
        <v>1.3302185767207999</v>
      </c>
      <c r="U1164" s="88">
        <v>1.3331498581067101</v>
      </c>
      <c r="V1164" s="88">
        <v>1.3305743206746099</v>
      </c>
      <c r="W1164" s="88">
        <v>1.3312440735065501</v>
      </c>
      <c r="X1164" s="88">
        <v>1.33915339986757</v>
      </c>
      <c r="Y1164" s="88">
        <v>1.34010488087692</v>
      </c>
      <c r="Z1164" s="88">
        <v>1.34043893059326</v>
      </c>
      <c r="AA1164" s="88">
        <v>1.3420439231230601</v>
      </c>
      <c r="AB1164" s="88">
        <v>1.3695903209212299</v>
      </c>
      <c r="AC1164" s="88">
        <v>1.3846326301302001</v>
      </c>
      <c r="AD1164" s="88">
        <v>1.38558980283555</v>
      </c>
      <c r="AE1164" s="88">
        <v>1.3827489092113601</v>
      </c>
      <c r="AF1164" s="88">
        <v>1.37983133962266</v>
      </c>
      <c r="AG1164" s="88">
        <v>1.3770337171734499</v>
      </c>
      <c r="AH1164" s="88">
        <v>1.39784535764312</v>
      </c>
      <c r="AI1164" s="88">
        <v>1.4147807705275099</v>
      </c>
      <c r="AJ1164" s="88">
        <v>1.41992612679258</v>
      </c>
      <c r="AK1164" s="88">
        <v>1.4249305738481199</v>
      </c>
    </row>
    <row r="1165" spans="1:37" s="88" customFormat="1" x14ac:dyDescent="0.3">
      <c r="A1165" s="117" t="str">
        <f t="shared" si="22"/>
        <v>SDGbaseTRA_UrbIRT_v6_3PQXcsequ</v>
      </c>
      <c r="B1165" s="118" t="s">
        <v>220</v>
      </c>
      <c r="C1165" s="119" t="s">
        <v>295</v>
      </c>
      <c r="D1165" s="91" t="s">
        <v>120</v>
      </c>
      <c r="E1165" s="88" t="s">
        <v>112</v>
      </c>
      <c r="F1165" s="88">
        <v>1.1538066119605499</v>
      </c>
      <c r="G1165" s="88">
        <v>1.1669068237867399</v>
      </c>
      <c r="H1165" s="88">
        <v>1.1805560892637399</v>
      </c>
      <c r="I1165" s="88">
        <v>1.1859740096237299</v>
      </c>
      <c r="J1165" s="88">
        <v>1.1894719794933499</v>
      </c>
      <c r="K1165" s="88">
        <v>1.19340265153553</v>
      </c>
      <c r="L1165" s="88">
        <v>1.19658327176163</v>
      </c>
      <c r="M1165" s="88">
        <v>1.19738585000598</v>
      </c>
      <c r="N1165" s="88">
        <v>1.19979583440655</v>
      </c>
      <c r="O1165" s="88">
        <v>1.21878494542745</v>
      </c>
      <c r="P1165" s="88">
        <v>1.2256571800042899</v>
      </c>
      <c r="Q1165" s="88">
        <v>1.2290043244358599</v>
      </c>
      <c r="R1165" s="88">
        <v>1.2292007357040999</v>
      </c>
      <c r="S1165" s="88">
        <v>1.2329236528601699</v>
      </c>
      <c r="T1165" s="88">
        <v>1.23649958508036</v>
      </c>
      <c r="U1165" s="88">
        <v>1.2397659894359101</v>
      </c>
      <c r="V1165" s="88">
        <v>1.24160141075637</v>
      </c>
      <c r="W1165" s="88">
        <v>1.2440502828761499</v>
      </c>
      <c r="X1165" s="88">
        <v>1.24769487818154</v>
      </c>
      <c r="Y1165" s="88">
        <v>1.2482681460170699</v>
      </c>
      <c r="Z1165" s="88">
        <v>1.2475830655184501</v>
      </c>
      <c r="AA1165" s="88">
        <v>1.2486946344979599</v>
      </c>
      <c r="AB1165" s="88">
        <v>1.2696876915677899</v>
      </c>
      <c r="AC1165" s="88">
        <v>1.2817006999504901</v>
      </c>
      <c r="AD1165" s="88">
        <v>1.28384728361012</v>
      </c>
      <c r="AE1165" s="88">
        <v>1.2829688909314501</v>
      </c>
      <c r="AF1165" s="88">
        <v>1.2812233250710801</v>
      </c>
      <c r="AG1165" s="88">
        <v>1.28006554268895</v>
      </c>
      <c r="AH1165" s="88">
        <v>1.2946884563946099</v>
      </c>
      <c r="AI1165" s="88">
        <v>1.3043739124050899</v>
      </c>
      <c r="AJ1165" s="88">
        <v>1.3066441698856499</v>
      </c>
      <c r="AK1165" s="88">
        <v>1.3074456283112199</v>
      </c>
    </row>
    <row r="1166" spans="1:37" s="88" customFormat="1" x14ac:dyDescent="0.3">
      <c r="A1166" s="117" t="str">
        <f t="shared" si="22"/>
        <v>SDGbaseTRA_UrbIRT_v6_3PQXcvehi</v>
      </c>
      <c r="B1166" s="118" t="s">
        <v>220</v>
      </c>
      <c r="C1166" s="119" t="s">
        <v>295</v>
      </c>
      <c r="D1166" s="91" t="s">
        <v>120</v>
      </c>
      <c r="E1166" s="88" t="s">
        <v>113</v>
      </c>
      <c r="F1166" s="88">
        <v>1.2697466300101301</v>
      </c>
      <c r="G1166" s="88">
        <v>1.2917111519069</v>
      </c>
      <c r="H1166" s="88">
        <v>1.3084122833052501</v>
      </c>
      <c r="I1166" s="88">
        <v>1.3224071423099599</v>
      </c>
      <c r="J1166" s="88">
        <v>1.32765849546906</v>
      </c>
      <c r="K1166" s="88">
        <v>1.33221857675846</v>
      </c>
      <c r="L1166" s="88">
        <v>1.3338138297637201</v>
      </c>
      <c r="M1166" s="88">
        <v>1.3272193749629899</v>
      </c>
      <c r="N1166" s="88">
        <v>1.32502161214471</v>
      </c>
      <c r="O1166" s="88">
        <v>1.32282760532705</v>
      </c>
      <c r="P1166" s="88">
        <v>1.3261584892818401</v>
      </c>
      <c r="Q1166" s="88">
        <v>1.33014910244699</v>
      </c>
      <c r="R1166" s="88">
        <v>1.3326484679144299</v>
      </c>
      <c r="S1166" s="88">
        <v>1.33802359098729</v>
      </c>
      <c r="T1166" s="88">
        <v>1.3424991028233999</v>
      </c>
      <c r="U1166" s="88">
        <v>1.3461176784364199</v>
      </c>
      <c r="V1166" s="88">
        <v>1.3452817464061899</v>
      </c>
      <c r="W1166" s="88">
        <v>1.34716203010696</v>
      </c>
      <c r="X1166" s="88">
        <v>1.35536371556223</v>
      </c>
      <c r="Y1166" s="88">
        <v>1.38140938831638</v>
      </c>
      <c r="Z1166" s="88">
        <v>1.40867619341009</v>
      </c>
      <c r="AA1166" s="88">
        <v>1.4360845479698201</v>
      </c>
      <c r="AB1166" s="88">
        <v>1.4758455641097401</v>
      </c>
      <c r="AC1166" s="88">
        <v>1.50057308339352</v>
      </c>
      <c r="AD1166" s="88">
        <v>1.5064757331462999</v>
      </c>
      <c r="AE1166" s="88">
        <v>1.50640817288176</v>
      </c>
      <c r="AF1166" s="88">
        <v>1.5055228679595301</v>
      </c>
      <c r="AG1166" s="88">
        <v>1.50193426201802</v>
      </c>
      <c r="AH1166" s="88">
        <v>1.5309778563932199</v>
      </c>
      <c r="AI1166" s="88">
        <v>1.56113060476143</v>
      </c>
      <c r="AJ1166" s="88">
        <v>1.5752182904740799</v>
      </c>
      <c r="AK1166" s="88">
        <v>1.58526246722631</v>
      </c>
    </row>
    <row r="1167" spans="1:37" s="88" customFormat="1" x14ac:dyDescent="0.3">
      <c r="A1167" s="117" t="str">
        <f t="shared" si="22"/>
        <v>SDGbaseTRA_UrbIRT_v6_3PQXctequ</v>
      </c>
      <c r="B1167" s="118" t="s">
        <v>220</v>
      </c>
      <c r="C1167" s="119" t="s">
        <v>295</v>
      </c>
      <c r="D1167" s="91" t="s">
        <v>120</v>
      </c>
      <c r="E1167" s="88" t="s">
        <v>114</v>
      </c>
      <c r="F1167" s="88">
        <v>1.08451739466165</v>
      </c>
      <c r="G1167" s="88">
        <v>1.1380086382966199</v>
      </c>
      <c r="H1167" s="88">
        <v>1.1494345493848099</v>
      </c>
      <c r="I1167" s="88">
        <v>1.1653512107570501</v>
      </c>
      <c r="J1167" s="88">
        <v>1.16900376388408</v>
      </c>
      <c r="K1167" s="88">
        <v>1.17285524932828</v>
      </c>
      <c r="L1167" s="88">
        <v>1.1735799301387</v>
      </c>
      <c r="M1167" s="88">
        <v>1.1634470428665</v>
      </c>
      <c r="N1167" s="88">
        <v>1.15805288580123</v>
      </c>
      <c r="O1167" s="88">
        <v>1.13966246723607</v>
      </c>
      <c r="P1167" s="88">
        <v>1.1366201971679499</v>
      </c>
      <c r="Q1167" s="88">
        <v>1.1372163174756</v>
      </c>
      <c r="R1167" s="88">
        <v>1.1394429748938599</v>
      </c>
      <c r="S1167" s="88">
        <v>1.1449745685000401</v>
      </c>
      <c r="T1167" s="88">
        <v>1.1490819128637799</v>
      </c>
      <c r="U1167" s="88">
        <v>1.1528719548673401</v>
      </c>
      <c r="V1167" s="88">
        <v>1.1520072117565401</v>
      </c>
      <c r="W1167" s="88">
        <v>1.1544416908990001</v>
      </c>
      <c r="X1167" s="88">
        <v>1.1650315715110899</v>
      </c>
      <c r="Y1167" s="88">
        <v>1.168966033762</v>
      </c>
      <c r="Z1167" s="88">
        <v>1.1731595581327601</v>
      </c>
      <c r="AA1167" s="88">
        <v>1.1773402890414499</v>
      </c>
      <c r="AB1167" s="88">
        <v>1.21703086437154</v>
      </c>
      <c r="AC1167" s="88">
        <v>1.23944139400916</v>
      </c>
      <c r="AD1167" s="88">
        <v>1.2412143852959401</v>
      </c>
      <c r="AE1167" s="88">
        <v>1.2380649218334601</v>
      </c>
      <c r="AF1167" s="88">
        <v>1.23502990392731</v>
      </c>
      <c r="AG1167" s="88">
        <v>1.2370092008878499</v>
      </c>
      <c r="AH1167" s="88">
        <v>1.2745959957526101</v>
      </c>
      <c r="AI1167" s="88">
        <v>1.31229038153391</v>
      </c>
      <c r="AJ1167" s="88">
        <v>1.3297422454037899</v>
      </c>
      <c r="AK1167" s="88">
        <v>1.34348721520019</v>
      </c>
    </row>
    <row r="1168" spans="1:37" s="88" customFormat="1" x14ac:dyDescent="0.3">
      <c r="A1168" s="117" t="str">
        <f t="shared" si="22"/>
        <v>SDGbaseTRA_UrbIRT_v6_3PQXcfurn</v>
      </c>
      <c r="B1168" s="118" t="s">
        <v>220</v>
      </c>
      <c r="C1168" s="119" t="s">
        <v>295</v>
      </c>
      <c r="D1168" s="91" t="s">
        <v>120</v>
      </c>
      <c r="E1168" s="88" t="s">
        <v>115</v>
      </c>
      <c r="F1168" s="88">
        <v>1.3153729048665299</v>
      </c>
      <c r="G1168" s="88">
        <v>1.36875079316564</v>
      </c>
      <c r="H1168" s="88">
        <v>1.36914915033999</v>
      </c>
      <c r="I1168" s="88">
        <v>1.37517995643889</v>
      </c>
      <c r="J1168" s="88">
        <v>1.3710098190070401</v>
      </c>
      <c r="K1168" s="88">
        <v>1.3698717812105301</v>
      </c>
      <c r="L1168" s="88">
        <v>1.36975760007085</v>
      </c>
      <c r="M1168" s="88">
        <v>1.3704921587557699</v>
      </c>
      <c r="N1168" s="88">
        <v>1.3709820823396699</v>
      </c>
      <c r="O1168" s="88">
        <v>1.3636092716761199</v>
      </c>
      <c r="P1168" s="88">
        <v>1.3648977115411001</v>
      </c>
      <c r="Q1168" s="88">
        <v>1.36751448217057</v>
      </c>
      <c r="R1168" s="88">
        <v>1.3653324738438799</v>
      </c>
      <c r="S1168" s="88">
        <v>1.3699023254243501</v>
      </c>
      <c r="T1168" s="88">
        <v>1.3739911183348299</v>
      </c>
      <c r="U1168" s="88">
        <v>1.3780559557799501</v>
      </c>
      <c r="V1168" s="88">
        <v>1.3796369273347799</v>
      </c>
      <c r="W1168" s="88">
        <v>1.3821157235110899</v>
      </c>
      <c r="X1168" s="88">
        <v>1.3872459703758899</v>
      </c>
      <c r="Y1168" s="88">
        <v>1.3878205528618299</v>
      </c>
      <c r="Z1168" s="88">
        <v>1.3879361307078999</v>
      </c>
      <c r="AA1168" s="88">
        <v>1.38796286418624</v>
      </c>
      <c r="AB1168" s="88">
        <v>1.3859727243967499</v>
      </c>
      <c r="AC1168" s="88">
        <v>1.3857711525598899</v>
      </c>
      <c r="AD1168" s="88">
        <v>1.3870994526665399</v>
      </c>
      <c r="AE1168" s="88">
        <v>1.3886132471371699</v>
      </c>
      <c r="AF1168" s="88">
        <v>1.38960492753355</v>
      </c>
      <c r="AG1168" s="88">
        <v>1.39146089211228</v>
      </c>
      <c r="AH1168" s="88">
        <v>1.38608458980615</v>
      </c>
      <c r="AI1168" s="88">
        <v>1.38206676748638</v>
      </c>
      <c r="AJ1168" s="88">
        <v>1.3811807056738099</v>
      </c>
      <c r="AK1168" s="88">
        <v>1.3814308357381</v>
      </c>
    </row>
    <row r="1169" spans="1:37" s="88" customFormat="1" x14ac:dyDescent="0.3">
      <c r="A1169" s="117" t="str">
        <f t="shared" si="22"/>
        <v>SDGbaseTRA_UrbIRT_v6_3PQXcoman</v>
      </c>
      <c r="B1169" s="118" t="s">
        <v>220</v>
      </c>
      <c r="C1169" s="119" t="s">
        <v>295</v>
      </c>
      <c r="D1169" s="91" t="s">
        <v>120</v>
      </c>
      <c r="E1169" s="88" t="s">
        <v>116</v>
      </c>
      <c r="F1169" s="88">
        <v>1.20409156687984</v>
      </c>
      <c r="G1169" s="88">
        <v>1.25131979630479</v>
      </c>
      <c r="H1169" s="88">
        <v>1.2462953104527501</v>
      </c>
      <c r="I1169" s="88">
        <v>1.2409615663313101</v>
      </c>
      <c r="J1169" s="88">
        <v>1.2394272914947699</v>
      </c>
      <c r="K1169" s="88">
        <v>1.2380571895260599</v>
      </c>
      <c r="L1169" s="88">
        <v>1.2368560302706</v>
      </c>
      <c r="M1169" s="88">
        <v>1.23748301628797</v>
      </c>
      <c r="N1169" s="88">
        <v>1.23579024269704</v>
      </c>
      <c r="O1169" s="88">
        <v>1.2510790401505301</v>
      </c>
      <c r="P1169" s="88">
        <v>1.2463545482898699</v>
      </c>
      <c r="Q1169" s="88">
        <v>1.2397695931483901</v>
      </c>
      <c r="R1169" s="88">
        <v>1.23259161320407</v>
      </c>
      <c r="S1169" s="88">
        <v>1.23141590813949</v>
      </c>
      <c r="T1169" s="88">
        <v>1.23099351602258</v>
      </c>
      <c r="U1169" s="88">
        <v>1.2296986524995199</v>
      </c>
      <c r="V1169" s="88">
        <v>1.22970090647712</v>
      </c>
      <c r="W1169" s="88">
        <v>1.2312532305222801</v>
      </c>
      <c r="X1169" s="88">
        <v>1.2332071632913899</v>
      </c>
      <c r="Y1169" s="88">
        <v>1.2328630492596599</v>
      </c>
      <c r="Z1169" s="88">
        <v>1.2319368581397201</v>
      </c>
      <c r="AA1169" s="88">
        <v>1.2332259984858001</v>
      </c>
      <c r="AB1169" s="88">
        <v>1.23682657932498</v>
      </c>
      <c r="AC1169" s="88">
        <v>1.24100730584379</v>
      </c>
      <c r="AD1169" s="88">
        <v>1.24515046655159</v>
      </c>
      <c r="AE1169" s="88">
        <v>1.248601027911</v>
      </c>
      <c r="AF1169" s="88">
        <v>1.25147563630993</v>
      </c>
      <c r="AG1169" s="88">
        <v>1.25420546381278</v>
      </c>
      <c r="AH1169" s="88">
        <v>1.2612949825920501</v>
      </c>
      <c r="AI1169" s="88">
        <v>1.26689130471036</v>
      </c>
      <c r="AJ1169" s="88">
        <v>1.27375008145447</v>
      </c>
      <c r="AK1169" s="88">
        <v>1.28132235789883</v>
      </c>
    </row>
    <row r="1170" spans="1:37" s="88" customFormat="1" x14ac:dyDescent="0.3">
      <c r="A1170" s="117" t="str">
        <f t="shared" si="22"/>
        <v>SDGbaseTRA_UrbIRT_v6_3PQXcelec</v>
      </c>
      <c r="B1170" s="118" t="s">
        <v>220</v>
      </c>
      <c r="C1170" s="119" t="s">
        <v>295</v>
      </c>
      <c r="D1170" s="91" t="s">
        <v>120</v>
      </c>
      <c r="E1170" s="88" t="s">
        <v>172</v>
      </c>
      <c r="F1170" s="88">
        <v>0.35515715847666401</v>
      </c>
      <c r="G1170" s="88">
        <v>0.36156187679484603</v>
      </c>
      <c r="H1170" s="88">
        <v>0.33267324188728198</v>
      </c>
      <c r="I1170" s="88">
        <v>0.33197210415970502</v>
      </c>
      <c r="J1170" s="88">
        <v>0.33679088364631499</v>
      </c>
      <c r="K1170" s="88">
        <v>0.34182899385724003</v>
      </c>
      <c r="L1170" s="88">
        <v>0.34483076476394098</v>
      </c>
      <c r="M1170" s="88">
        <v>0.34148187298775201</v>
      </c>
      <c r="N1170" s="88">
        <v>0.33596663107822</v>
      </c>
      <c r="O1170" s="88">
        <v>0.33559352406058002</v>
      </c>
      <c r="P1170" s="88">
        <v>0.33525258190297802</v>
      </c>
      <c r="Q1170" s="88">
        <v>0.33887657485470901</v>
      </c>
      <c r="R1170" s="88">
        <v>0.34431137602009998</v>
      </c>
      <c r="S1170" s="88">
        <v>0.34583849628670699</v>
      </c>
      <c r="T1170" s="88">
        <v>0.34847755284571102</v>
      </c>
      <c r="U1170" s="88">
        <v>0.34984335075756601</v>
      </c>
      <c r="V1170" s="88">
        <v>0.350185085865371</v>
      </c>
      <c r="W1170" s="88">
        <v>0.35110330849914601</v>
      </c>
      <c r="X1170" s="88">
        <v>0.359567575121789</v>
      </c>
      <c r="Y1170" s="88">
        <v>0.37265620923700699</v>
      </c>
      <c r="Z1170" s="88">
        <v>0.39092026000450703</v>
      </c>
      <c r="AA1170" s="88">
        <v>0.41659636782640103</v>
      </c>
      <c r="AB1170" s="88">
        <v>0.41990387588074601</v>
      </c>
      <c r="AC1170" s="88">
        <v>0.40787535900980698</v>
      </c>
      <c r="AD1170" s="88">
        <v>0.38842790724930898</v>
      </c>
      <c r="AE1170" s="88">
        <v>0.36623846107466401</v>
      </c>
      <c r="AF1170" s="88">
        <v>0.36924357872576902</v>
      </c>
      <c r="AG1170" s="88">
        <v>0.38962831501245698</v>
      </c>
      <c r="AH1170" s="88">
        <v>0.40521479035394298</v>
      </c>
      <c r="AI1170" s="88">
        <v>0.42847602379274602</v>
      </c>
      <c r="AJ1170" s="88">
        <v>0.44949569526900102</v>
      </c>
      <c r="AK1170" s="88">
        <v>0.46727263581301798</v>
      </c>
    </row>
    <row r="1171" spans="1:37" s="88" customFormat="1" x14ac:dyDescent="0.3">
      <c r="A1171" s="117" t="str">
        <f t="shared" si="22"/>
        <v>SDGbaseTRA_UrbIRT_v6_3PQXcwatr</v>
      </c>
      <c r="B1171" s="118" t="s">
        <v>220</v>
      </c>
      <c r="C1171" s="119" t="s">
        <v>295</v>
      </c>
      <c r="D1171" s="91" t="s">
        <v>120</v>
      </c>
      <c r="E1171" s="88" t="s">
        <v>173</v>
      </c>
      <c r="F1171" s="88">
        <v>1.0475553820608301</v>
      </c>
      <c r="G1171" s="88">
        <v>0.93920726697136203</v>
      </c>
      <c r="H1171" s="88">
        <v>0.954259984778143</v>
      </c>
      <c r="I1171" s="88">
        <v>0.95637829011878905</v>
      </c>
      <c r="J1171" s="88">
        <v>0.96705517674452701</v>
      </c>
      <c r="K1171" s="88">
        <v>0.97507558948171003</v>
      </c>
      <c r="L1171" s="88">
        <v>0.97947747989004796</v>
      </c>
      <c r="M1171" s="88">
        <v>0.98089490502562404</v>
      </c>
      <c r="N1171" s="88">
        <v>0.97907525874277002</v>
      </c>
      <c r="O1171" s="88">
        <v>0.97716265132768598</v>
      </c>
      <c r="P1171" s="88">
        <v>0.97936517464716499</v>
      </c>
      <c r="Q1171" s="88">
        <v>0.98333808594921102</v>
      </c>
      <c r="R1171" s="88">
        <v>0.99695500101974799</v>
      </c>
      <c r="S1171" s="88">
        <v>1.0019809042233301</v>
      </c>
      <c r="T1171" s="88">
        <v>1.0047805028936601</v>
      </c>
      <c r="U1171" s="88">
        <v>1.00416673163619</v>
      </c>
      <c r="V1171" s="88">
        <v>1.0059121102783399</v>
      </c>
      <c r="W1171" s="88">
        <v>1.00789722328821</v>
      </c>
      <c r="X1171" s="88">
        <v>1.0089166862018899</v>
      </c>
      <c r="Y1171" s="88">
        <v>1.0072412138219999</v>
      </c>
      <c r="Z1171" s="88">
        <v>1.0064896546280699</v>
      </c>
      <c r="AA1171" s="88">
        <v>1.00541936104384</v>
      </c>
      <c r="AB1171" s="88">
        <v>1.01008222767656</v>
      </c>
      <c r="AC1171" s="88">
        <v>1.0150724126055699</v>
      </c>
      <c r="AD1171" s="88">
        <v>1.02081180858943</v>
      </c>
      <c r="AE1171" s="88">
        <v>1.02577954151857</v>
      </c>
      <c r="AF1171" s="88">
        <v>1.0297369205004501</v>
      </c>
      <c r="AG1171" s="88">
        <v>1.0317140947105801</v>
      </c>
      <c r="AH1171" s="88">
        <v>1.04542988388896</v>
      </c>
      <c r="AI1171" s="88">
        <v>1.0565336178448701</v>
      </c>
      <c r="AJ1171" s="88">
        <v>1.06289759878836</v>
      </c>
      <c r="AK1171" s="88">
        <v>1.0675730219346999</v>
      </c>
    </row>
    <row r="1172" spans="1:37" s="88" customFormat="1" x14ac:dyDescent="0.3">
      <c r="A1172" s="117" t="str">
        <f t="shared" si="22"/>
        <v>SDGbaseTRA_UrbIRT_v6_3PQXccons</v>
      </c>
      <c r="B1172" s="118" t="s">
        <v>220</v>
      </c>
      <c r="C1172" s="119" t="s">
        <v>295</v>
      </c>
      <c r="D1172" s="91" t="s">
        <v>120</v>
      </c>
      <c r="E1172" s="88" t="s">
        <v>117</v>
      </c>
      <c r="F1172" s="88">
        <v>1.0066853345789299</v>
      </c>
      <c r="G1172" s="88">
        <v>1.0668731328582901</v>
      </c>
      <c r="H1172" s="88">
        <v>1.0589251201471299</v>
      </c>
      <c r="I1172" s="88">
        <v>1.07161541714896</v>
      </c>
      <c r="J1172" s="88">
        <v>1.06030744632775</v>
      </c>
      <c r="K1172" s="88">
        <v>1.05540671144229</v>
      </c>
      <c r="L1172" s="88">
        <v>1.0524762313579901</v>
      </c>
      <c r="M1172" s="88">
        <v>1.0511998409929399</v>
      </c>
      <c r="N1172" s="88">
        <v>1.0498730340625499</v>
      </c>
      <c r="O1172" s="88">
        <v>1.04262161101416</v>
      </c>
      <c r="P1172" s="88">
        <v>1.0423966537457401</v>
      </c>
      <c r="Q1172" s="88">
        <v>1.04374670041032</v>
      </c>
      <c r="R1172" s="88">
        <v>1.0325104875619799</v>
      </c>
      <c r="S1172" s="88">
        <v>1.04068075535352</v>
      </c>
      <c r="T1172" s="88">
        <v>1.04673511396922</v>
      </c>
      <c r="U1172" s="88">
        <v>1.05147748033557</v>
      </c>
      <c r="V1172" s="88">
        <v>1.0533460495707401</v>
      </c>
      <c r="W1172" s="88">
        <v>1.0559846194688201</v>
      </c>
      <c r="X1172" s="88">
        <v>1.0617982121148299</v>
      </c>
      <c r="Y1172" s="88">
        <v>1.0624573423238399</v>
      </c>
      <c r="Z1172" s="88">
        <v>1.0633150425628</v>
      </c>
      <c r="AA1172" s="88">
        <v>1.06310010060305</v>
      </c>
      <c r="AB1172" s="88">
        <v>1.0605782884447399</v>
      </c>
      <c r="AC1172" s="88">
        <v>1.0602824828064099</v>
      </c>
      <c r="AD1172" s="88">
        <v>1.0618621603857099</v>
      </c>
      <c r="AE1172" s="88">
        <v>1.0636209371686101</v>
      </c>
      <c r="AF1172" s="88">
        <v>1.0648513654330301</v>
      </c>
      <c r="AG1172" s="88">
        <v>1.06704411967449</v>
      </c>
      <c r="AH1172" s="88">
        <v>1.0661376365171</v>
      </c>
      <c r="AI1172" s="88">
        <v>1.06558762308598</v>
      </c>
      <c r="AJ1172" s="88">
        <v>1.0667049897140899</v>
      </c>
      <c r="AK1172" s="88">
        <v>1.06855234616911</v>
      </c>
    </row>
    <row r="1173" spans="1:37" s="88" customFormat="1" x14ac:dyDescent="0.3">
      <c r="A1173" s="117" t="str">
        <f t="shared" si="22"/>
        <v>SDGbaseTRA_UrbIRT_v6_3PQXctrad</v>
      </c>
      <c r="B1173" s="118" t="s">
        <v>220</v>
      </c>
      <c r="C1173" s="119" t="s">
        <v>295</v>
      </c>
      <c r="D1173" s="91" t="s">
        <v>120</v>
      </c>
      <c r="E1173" s="88" t="s">
        <v>174</v>
      </c>
      <c r="F1173" s="88">
        <v>1.00131749317995</v>
      </c>
      <c r="G1173" s="88">
        <v>1.0100415941380601</v>
      </c>
      <c r="H1173" s="88">
        <v>1.01306200894388</v>
      </c>
      <c r="I1173" s="88">
        <v>1.01943510314416</v>
      </c>
      <c r="J1173" s="88">
        <v>1.01408783248725</v>
      </c>
      <c r="K1173" s="88">
        <v>1.0122716450443501</v>
      </c>
      <c r="L1173" s="88">
        <v>1.01165463460687</v>
      </c>
      <c r="M1173" s="88">
        <v>1.0129783570403099</v>
      </c>
      <c r="N1173" s="88">
        <v>1.01306179326961</v>
      </c>
      <c r="O1173" s="88">
        <v>0.98650939363002399</v>
      </c>
      <c r="P1173" s="88">
        <v>0.989845846674825</v>
      </c>
      <c r="Q1173" s="88">
        <v>0.99800856456651499</v>
      </c>
      <c r="R1173" s="88">
        <v>1.0031638048579401</v>
      </c>
      <c r="S1173" s="88">
        <v>1.0099659999278401</v>
      </c>
      <c r="T1173" s="88">
        <v>1.01471601560044</v>
      </c>
      <c r="U1173" s="88">
        <v>1.01893485360555</v>
      </c>
      <c r="V1173" s="88">
        <v>1.02441365981496</v>
      </c>
      <c r="W1173" s="88">
        <v>1.0278043711652001</v>
      </c>
      <c r="X1173" s="88">
        <v>1.0283550382967801</v>
      </c>
      <c r="Y1173" s="88">
        <v>1.02761420779073</v>
      </c>
      <c r="Z1173" s="88">
        <v>1.0262970625238901</v>
      </c>
      <c r="AA1173" s="88">
        <v>1.0247794525645399</v>
      </c>
      <c r="AB1173" s="88">
        <v>1.0146613348401901</v>
      </c>
      <c r="AC1173" s="88">
        <v>1.0121714673529001</v>
      </c>
      <c r="AD1173" s="88">
        <v>1.0150305190967099</v>
      </c>
      <c r="AE1173" s="88">
        <v>1.0189627722228201</v>
      </c>
      <c r="AF1173" s="88">
        <v>1.0213590608654599</v>
      </c>
      <c r="AG1173" s="88">
        <v>1.02140530972859</v>
      </c>
      <c r="AH1173" s="88">
        <v>1.0115090009547101</v>
      </c>
      <c r="AI1173" s="88">
        <v>1.0034051702955999</v>
      </c>
      <c r="AJ1173" s="88">
        <v>0.999243116753189</v>
      </c>
      <c r="AK1173" s="88">
        <v>0.99625261919339902</v>
      </c>
    </row>
    <row r="1174" spans="1:37" s="88" customFormat="1" x14ac:dyDescent="0.3">
      <c r="A1174" s="117" t="str">
        <f t="shared" si="22"/>
        <v>SDGbaseTRA_UrbIRT_v6_3PQXchotl</v>
      </c>
      <c r="B1174" s="118" t="s">
        <v>220</v>
      </c>
      <c r="C1174" s="119" t="s">
        <v>295</v>
      </c>
      <c r="D1174" s="91" t="s">
        <v>120</v>
      </c>
      <c r="E1174" s="88" t="s">
        <v>175</v>
      </c>
      <c r="F1174" s="88">
        <v>1.07621407528443</v>
      </c>
      <c r="G1174" s="88">
        <v>1.0835097834232199</v>
      </c>
      <c r="H1174" s="88">
        <v>1.08103889873106</v>
      </c>
      <c r="I1174" s="88">
        <v>1.07377451143967</v>
      </c>
      <c r="J1174" s="88">
        <v>1.07338924267586</v>
      </c>
      <c r="K1174" s="88">
        <v>1.0746218459986101</v>
      </c>
      <c r="L1174" s="88">
        <v>1.07538756505722</v>
      </c>
      <c r="M1174" s="88">
        <v>1.0769729962783099</v>
      </c>
      <c r="N1174" s="88">
        <v>1.07834085589087</v>
      </c>
      <c r="O1174" s="88">
        <v>1.0811209653379901</v>
      </c>
      <c r="P1174" s="88">
        <v>1.0830321084615999</v>
      </c>
      <c r="Q1174" s="88">
        <v>1.08491518392826</v>
      </c>
      <c r="R1174" s="88">
        <v>1.09076824437358</v>
      </c>
      <c r="S1174" s="88">
        <v>1.0930208635796801</v>
      </c>
      <c r="T1174" s="88">
        <v>1.0949586605858099</v>
      </c>
      <c r="U1174" s="88">
        <v>1.09700132320918</v>
      </c>
      <c r="V1174" s="88">
        <v>1.09999063957628</v>
      </c>
      <c r="W1174" s="88">
        <v>1.1027663737426501</v>
      </c>
      <c r="X1174" s="88">
        <v>1.10483947787214</v>
      </c>
      <c r="Y1174" s="88">
        <v>1.10525593085892</v>
      </c>
      <c r="Z1174" s="88">
        <v>1.1054089221978201</v>
      </c>
      <c r="AA1174" s="88">
        <v>1.10498270645665</v>
      </c>
      <c r="AB1174" s="88">
        <v>1.1038272474092801</v>
      </c>
      <c r="AC1174" s="88">
        <v>1.10369107583499</v>
      </c>
      <c r="AD1174" s="88">
        <v>1.1054006009649799</v>
      </c>
      <c r="AE1174" s="88">
        <v>1.1080288724881899</v>
      </c>
      <c r="AF1174" s="88">
        <v>1.1103101644978099</v>
      </c>
      <c r="AG1174" s="88">
        <v>1.1115380609682199</v>
      </c>
      <c r="AH1174" s="88">
        <v>1.1107516670798101</v>
      </c>
      <c r="AI1174" s="88">
        <v>1.1079158514943599</v>
      </c>
      <c r="AJ1174" s="88">
        <v>1.1054010089474999</v>
      </c>
      <c r="AK1174" s="88">
        <v>1.10306025072729</v>
      </c>
    </row>
    <row r="1175" spans="1:37" s="88" customFormat="1" x14ac:dyDescent="0.3">
      <c r="A1175" s="117" t="str">
        <f t="shared" si="22"/>
        <v>SDGbaseTRA_UrbIRT_v6_3PQXcptrp-l</v>
      </c>
      <c r="B1175" s="118" t="s">
        <v>220</v>
      </c>
      <c r="C1175" s="119" t="s">
        <v>295</v>
      </c>
      <c r="D1175" s="91" t="s">
        <v>120</v>
      </c>
      <c r="E1175" s="88" t="s">
        <v>176</v>
      </c>
      <c r="F1175" s="88">
        <v>0.94511785411850902</v>
      </c>
      <c r="G1175" s="88">
        <v>0.95255393862928806</v>
      </c>
      <c r="H1175" s="88">
        <v>0.95103668221541704</v>
      </c>
      <c r="I1175" s="88">
        <v>0.95167904578427398</v>
      </c>
      <c r="J1175" s="88">
        <v>0.95399700728023296</v>
      </c>
      <c r="K1175" s="88">
        <v>0.954838457658158</v>
      </c>
      <c r="L1175" s="88">
        <v>0.95511160200844003</v>
      </c>
      <c r="M1175" s="88">
        <v>0.95427363639090401</v>
      </c>
      <c r="N1175" s="88">
        <v>0.95096422122556101</v>
      </c>
      <c r="O1175" s="88">
        <v>0.95178824428041697</v>
      </c>
      <c r="P1175" s="88">
        <v>0.94692511497637899</v>
      </c>
      <c r="Q1175" s="88">
        <v>0.94019023724622497</v>
      </c>
      <c r="R1175" s="88">
        <v>0.93633288562061601</v>
      </c>
      <c r="S1175" s="88">
        <v>0.92990686013911195</v>
      </c>
      <c r="T1175" s="88">
        <v>0.92305116903359297</v>
      </c>
      <c r="U1175" s="88">
        <v>0.91498139275103096</v>
      </c>
      <c r="V1175" s="88">
        <v>0.90692300437810602</v>
      </c>
      <c r="W1175" s="88">
        <v>0.899622879358844</v>
      </c>
      <c r="X1175" s="88">
        <v>0.89118693142368999</v>
      </c>
      <c r="Y1175" s="88">
        <v>0.88235995408414603</v>
      </c>
      <c r="Z1175" s="88">
        <v>0.87356529918316395</v>
      </c>
      <c r="AA1175" s="88">
        <v>0.86614005535324001</v>
      </c>
      <c r="AB1175" s="88">
        <v>0.86098090298556695</v>
      </c>
      <c r="AC1175" s="88">
        <v>0.85516387166523999</v>
      </c>
      <c r="AD1175" s="88">
        <v>0.84969925536837998</v>
      </c>
      <c r="AE1175" s="88">
        <v>0.84485908546738497</v>
      </c>
      <c r="AF1175" s="88">
        <v>0.84007307463097802</v>
      </c>
      <c r="AG1175" s="88">
        <v>0.83663522742835295</v>
      </c>
      <c r="AH1175" s="88">
        <v>0.83726647884967498</v>
      </c>
      <c r="AI1175" s="88">
        <v>0.83884497353501297</v>
      </c>
      <c r="AJ1175" s="88">
        <v>0.84235429336050704</v>
      </c>
      <c r="AK1175" s="88">
        <v>0.84620931398056498</v>
      </c>
    </row>
    <row r="1176" spans="1:37" s="88" customFormat="1" x14ac:dyDescent="0.3">
      <c r="A1176" s="117" t="str">
        <f t="shared" si="22"/>
        <v>SDGbaseTRA_UrbIRT_v6_3PQXcftrp-l</v>
      </c>
      <c r="B1176" s="118" t="s">
        <v>220</v>
      </c>
      <c r="C1176" s="119" t="s">
        <v>295</v>
      </c>
      <c r="D1176" s="91" t="s">
        <v>120</v>
      </c>
      <c r="E1176" s="88" t="s">
        <v>177</v>
      </c>
      <c r="F1176" s="88">
        <v>0.99797758367020195</v>
      </c>
      <c r="G1176" s="88">
        <v>0.97628454682116905</v>
      </c>
      <c r="H1176" s="88">
        <v>0.98045123748636298</v>
      </c>
      <c r="I1176" s="88">
        <v>0.98580414253883797</v>
      </c>
      <c r="J1176" s="88">
        <v>0.97987220125493801</v>
      </c>
      <c r="K1176" s="88">
        <v>0.97003363035923895</v>
      </c>
      <c r="L1176" s="88">
        <v>0.96123896338947701</v>
      </c>
      <c r="M1176" s="88">
        <v>0.95419047026668502</v>
      </c>
      <c r="N1176" s="88">
        <v>0.95274749950181603</v>
      </c>
      <c r="O1176" s="88">
        <v>0.94164416050073796</v>
      </c>
      <c r="P1176" s="88">
        <v>0.931782339747521</v>
      </c>
      <c r="Q1176" s="88">
        <v>0.92162610686531399</v>
      </c>
      <c r="R1176" s="88">
        <v>0.90051113553579099</v>
      </c>
      <c r="S1176" s="88">
        <v>0.88503981596480297</v>
      </c>
      <c r="T1176" s="88">
        <v>0.87509257776153704</v>
      </c>
      <c r="U1176" s="88">
        <v>0.86526317271965403</v>
      </c>
      <c r="V1176" s="88">
        <v>0.85434797293919496</v>
      </c>
      <c r="W1176" s="88">
        <v>0.84068574145429098</v>
      </c>
      <c r="X1176" s="88">
        <v>0.82541451265918897</v>
      </c>
      <c r="Y1176" s="88">
        <v>0.818450510792327</v>
      </c>
      <c r="Z1176" s="88">
        <v>0.81061755395978796</v>
      </c>
      <c r="AA1176" s="88">
        <v>0.79859036307557896</v>
      </c>
      <c r="AB1176" s="88">
        <v>0.78481258238130003</v>
      </c>
      <c r="AC1176" s="88">
        <v>0.77476737171336596</v>
      </c>
      <c r="AD1176" s="88">
        <v>0.76363191893174298</v>
      </c>
      <c r="AE1176" s="88">
        <v>0.75298602387195701</v>
      </c>
      <c r="AF1176" s="88">
        <v>0.73822020588922799</v>
      </c>
      <c r="AG1176" s="88">
        <v>0.72621936386761399</v>
      </c>
      <c r="AH1176" s="88">
        <v>0.72593705688306098</v>
      </c>
      <c r="AI1176" s="88">
        <v>0.72690715500006997</v>
      </c>
      <c r="AJ1176" s="88">
        <v>0.72825667137185202</v>
      </c>
      <c r="AK1176" s="88">
        <v>0.72972381873471603</v>
      </c>
    </row>
    <row r="1177" spans="1:37" s="88" customFormat="1" x14ac:dyDescent="0.3">
      <c r="A1177" s="117" t="str">
        <f t="shared" si="22"/>
        <v>SDGbaseTRA_UrbIRT_v6_3PQXcptrp-o</v>
      </c>
      <c r="B1177" s="118" t="s">
        <v>220</v>
      </c>
      <c r="C1177" s="119" t="s">
        <v>295</v>
      </c>
      <c r="D1177" s="91" t="s">
        <v>120</v>
      </c>
      <c r="E1177" s="88" t="s">
        <v>178</v>
      </c>
      <c r="F1177" s="88">
        <v>0.94683671611760301</v>
      </c>
      <c r="G1177" s="88">
        <v>0.93543205607731705</v>
      </c>
      <c r="H1177" s="88">
        <v>0.91403155676089798</v>
      </c>
      <c r="I1177" s="88">
        <v>0.89536524718383503</v>
      </c>
      <c r="J1177" s="88">
        <v>0.88404264219248596</v>
      </c>
      <c r="K1177" s="88">
        <v>0.87351672606632802</v>
      </c>
      <c r="L1177" s="88">
        <v>0.86567578639280096</v>
      </c>
      <c r="M1177" s="88">
        <v>0.86119328818457697</v>
      </c>
      <c r="N1177" s="88">
        <v>0.85860134925279397</v>
      </c>
      <c r="O1177" s="88">
        <v>0.87388088598331204</v>
      </c>
      <c r="P1177" s="88">
        <v>0.87867135885587699</v>
      </c>
      <c r="Q1177" s="88">
        <v>0.87988665268320598</v>
      </c>
      <c r="R1177" s="88">
        <v>0.88227473011986102</v>
      </c>
      <c r="S1177" s="88">
        <v>0.883207724713436</v>
      </c>
      <c r="T1177" s="88">
        <v>0.88444560297443098</v>
      </c>
      <c r="U1177" s="88">
        <v>0.885425953614697</v>
      </c>
      <c r="V1177" s="88">
        <v>0.88525118374284595</v>
      </c>
      <c r="W1177" s="88">
        <v>0.88622148368032705</v>
      </c>
      <c r="X1177" s="88">
        <v>0.88775515412498396</v>
      </c>
      <c r="Y1177" s="88">
        <v>0.887813197020353</v>
      </c>
      <c r="Z1177" s="88">
        <v>0.88730114013334405</v>
      </c>
      <c r="AA1177" s="88">
        <v>0.88820733231698801</v>
      </c>
      <c r="AB1177" s="88">
        <v>0.89384961106087901</v>
      </c>
      <c r="AC1177" s="88">
        <v>0.89777479872201404</v>
      </c>
      <c r="AD1177" s="88">
        <v>0.90063127425982503</v>
      </c>
      <c r="AE1177" s="88">
        <v>0.90286560283130501</v>
      </c>
      <c r="AF1177" s="88">
        <v>0.90430662554812802</v>
      </c>
      <c r="AG1177" s="88">
        <v>0.90508835211949101</v>
      </c>
      <c r="AH1177" s="88">
        <v>0.90639550038248495</v>
      </c>
      <c r="AI1177" s="88">
        <v>0.90628667425408505</v>
      </c>
      <c r="AJ1177" s="88">
        <v>0.907392761965084</v>
      </c>
      <c r="AK1177" s="88">
        <v>0.90790315984382697</v>
      </c>
    </row>
    <row r="1178" spans="1:37" s="88" customFormat="1" x14ac:dyDescent="0.3">
      <c r="A1178" s="117" t="str">
        <f t="shared" si="22"/>
        <v>SDGbaseTRA_UrbIRT_v6_3PQXcftrp-o</v>
      </c>
      <c r="B1178" s="118" t="s">
        <v>220</v>
      </c>
      <c r="C1178" s="119" t="s">
        <v>295</v>
      </c>
      <c r="D1178" s="91" t="s">
        <v>120</v>
      </c>
      <c r="E1178" s="88" t="s">
        <v>179</v>
      </c>
      <c r="F1178" s="88">
        <v>0.97479049187387701</v>
      </c>
      <c r="G1178" s="88">
        <v>0.94369661529199</v>
      </c>
      <c r="H1178" s="88">
        <v>0.916377751436248</v>
      </c>
      <c r="I1178" s="88">
        <v>0.89924459283872205</v>
      </c>
      <c r="J1178" s="88">
        <v>0.88679378531494801</v>
      </c>
      <c r="K1178" s="88">
        <v>0.87748315093714302</v>
      </c>
      <c r="L1178" s="88">
        <v>0.87156314037349802</v>
      </c>
      <c r="M1178" s="88">
        <v>0.86943372052673296</v>
      </c>
      <c r="N1178" s="88">
        <v>0.87192830018052903</v>
      </c>
      <c r="O1178" s="88">
        <v>0.89201453949086795</v>
      </c>
      <c r="P1178" s="88">
        <v>0.89896196089674896</v>
      </c>
      <c r="Q1178" s="88">
        <v>0.90235019864605603</v>
      </c>
      <c r="R1178" s="88">
        <v>0.898750531702047</v>
      </c>
      <c r="S1178" s="88">
        <v>0.8980133703241</v>
      </c>
      <c r="T1178" s="88">
        <v>0.89992485018671597</v>
      </c>
      <c r="U1178" s="88">
        <v>0.90301024422478804</v>
      </c>
      <c r="V1178" s="88">
        <v>0.90373167482663697</v>
      </c>
      <c r="W1178" s="88">
        <v>0.903924571342552</v>
      </c>
      <c r="X1178" s="88">
        <v>0.90568941801589198</v>
      </c>
      <c r="Y1178" s="88">
        <v>0.90891965980577505</v>
      </c>
      <c r="Z1178" s="88">
        <v>0.91116765305216996</v>
      </c>
      <c r="AA1178" s="88">
        <v>0.91311040337782201</v>
      </c>
      <c r="AB1178" s="88">
        <v>0.91898719173446197</v>
      </c>
      <c r="AC1178" s="88">
        <v>0.92312273017869395</v>
      </c>
      <c r="AD1178" s="88">
        <v>0.92503640021386901</v>
      </c>
      <c r="AE1178" s="88">
        <v>0.92591144558875305</v>
      </c>
      <c r="AF1178" s="88">
        <v>0.924151822497843</v>
      </c>
      <c r="AG1178" s="88">
        <v>0.922571643043124</v>
      </c>
      <c r="AH1178" s="88">
        <v>0.92403984633403102</v>
      </c>
      <c r="AI1178" s="88">
        <v>0.92261393110201795</v>
      </c>
      <c r="AJ1178" s="88">
        <v>0.92207825981373404</v>
      </c>
      <c r="AK1178" s="88">
        <v>0.921211460102772</v>
      </c>
    </row>
    <row r="1179" spans="1:37" s="88" customFormat="1" x14ac:dyDescent="0.3">
      <c r="A1179" s="117" t="str">
        <f t="shared" si="22"/>
        <v>SDGbaseTRA_UrbIRT_v6_3PQXcprtr</v>
      </c>
      <c r="B1179" s="118" t="s">
        <v>220</v>
      </c>
      <c r="C1179" s="119" t="s">
        <v>295</v>
      </c>
      <c r="D1179" s="91" t="s">
        <v>120</v>
      </c>
      <c r="E1179" s="88" t="s">
        <v>180</v>
      </c>
      <c r="F1179" s="88">
        <v>0.99999999999993905</v>
      </c>
      <c r="G1179" s="88">
        <v>1.0181341688916901</v>
      </c>
      <c r="H1179" s="88">
        <v>1.0237414786092101</v>
      </c>
      <c r="I1179" s="88">
        <v>1.01176666800429</v>
      </c>
      <c r="J1179" s="88">
        <v>1.0049526135175899</v>
      </c>
      <c r="K1179" s="88">
        <v>0.99684277809574895</v>
      </c>
      <c r="L1179" s="88">
        <v>0.98959509243978605</v>
      </c>
      <c r="M1179" s="88">
        <v>0.97762808970983905</v>
      </c>
      <c r="N1179" s="88">
        <v>0.96408912818411396</v>
      </c>
      <c r="O1179" s="88">
        <v>0.98271220554212402</v>
      </c>
      <c r="P1179" s="88">
        <v>0.94442645356175103</v>
      </c>
      <c r="Q1179" s="88">
        <v>0.89735165652569504</v>
      </c>
      <c r="R1179" s="88">
        <v>0.83673230972919499</v>
      </c>
      <c r="S1179" s="88">
        <v>0.78415538716352995</v>
      </c>
      <c r="T1179" s="88">
        <v>0.73538940019521704</v>
      </c>
      <c r="U1179" s="88">
        <v>0.68956989778408095</v>
      </c>
      <c r="V1179" s="88">
        <v>0.64493067878341004</v>
      </c>
      <c r="W1179" s="88">
        <v>0.60380744867904801</v>
      </c>
      <c r="X1179" s="88">
        <v>0.56139614620340805</v>
      </c>
      <c r="Y1179" s="88">
        <v>0.51603008027313002</v>
      </c>
      <c r="Z1179" s="88">
        <v>0.47395025255589202</v>
      </c>
      <c r="AA1179" s="88">
        <v>0.43718201734388101</v>
      </c>
      <c r="AB1179" s="88">
        <v>0.41208217094309602</v>
      </c>
      <c r="AC1179" s="88">
        <v>0.38330599893078598</v>
      </c>
      <c r="AD1179" s="88">
        <v>0.35292941828100499</v>
      </c>
      <c r="AE1179" s="88">
        <v>0.32228895126646201</v>
      </c>
      <c r="AF1179" s="88">
        <v>0.298485958062013</v>
      </c>
      <c r="AG1179" s="88">
        <v>0.28041305376711101</v>
      </c>
      <c r="AH1179" s="88">
        <v>0.26211301942621901</v>
      </c>
      <c r="AI1179" s="88">
        <v>0.24629290417706101</v>
      </c>
      <c r="AJ1179" s="88">
        <v>0.231561731614042</v>
      </c>
      <c r="AK1179" s="88">
        <v>0.21724667043868101</v>
      </c>
    </row>
    <row r="1180" spans="1:37" s="88" customFormat="1" x14ac:dyDescent="0.3">
      <c r="A1180" s="117" t="str">
        <f t="shared" si="22"/>
        <v>SDGbaseTRA_UrbIRT_v6_3PQXctrps</v>
      </c>
      <c r="B1180" s="118" t="s">
        <v>220</v>
      </c>
      <c r="C1180" s="119" t="s">
        <v>295</v>
      </c>
      <c r="D1180" s="91" t="s">
        <v>120</v>
      </c>
      <c r="E1180" s="88" t="s">
        <v>181</v>
      </c>
      <c r="F1180" s="88">
        <v>1.0049024468524299</v>
      </c>
      <c r="G1180" s="88">
        <v>0.99830347292246402</v>
      </c>
      <c r="H1180" s="88">
        <v>0.99768601130852097</v>
      </c>
      <c r="I1180" s="88">
        <v>0.99836173448420695</v>
      </c>
      <c r="J1180" s="88">
        <v>0.99573270038225004</v>
      </c>
      <c r="K1180" s="88">
        <v>0.995819048705476</v>
      </c>
      <c r="L1180" s="88">
        <v>0.99525351608142398</v>
      </c>
      <c r="M1180" s="88">
        <v>0.99290755888931703</v>
      </c>
      <c r="N1180" s="88">
        <v>0.99151028105032701</v>
      </c>
      <c r="O1180" s="88">
        <v>0.98575970378852495</v>
      </c>
      <c r="P1180" s="88">
        <v>0.98376851170048596</v>
      </c>
      <c r="Q1180" s="88">
        <v>0.98162276729000797</v>
      </c>
      <c r="R1180" s="88">
        <v>0.98193393694598197</v>
      </c>
      <c r="S1180" s="88">
        <v>0.98520944896614704</v>
      </c>
      <c r="T1180" s="88">
        <v>0.98727303463986404</v>
      </c>
      <c r="U1180" s="88">
        <v>0.98931864133143699</v>
      </c>
      <c r="V1180" s="88">
        <v>0.99090171328346999</v>
      </c>
      <c r="W1180" s="88">
        <v>0.99222444705133295</v>
      </c>
      <c r="X1180" s="88">
        <v>0.99061485982752595</v>
      </c>
      <c r="Y1180" s="88">
        <v>0.99025426019362905</v>
      </c>
      <c r="Z1180" s="88">
        <v>0.98947766315862595</v>
      </c>
      <c r="AA1180" s="88">
        <v>0.98751574409626597</v>
      </c>
      <c r="AB1180" s="88">
        <v>0.99344651962925401</v>
      </c>
      <c r="AC1180" s="88">
        <v>0.99852317672930302</v>
      </c>
      <c r="AD1180" s="88">
        <v>1.0030834654521501</v>
      </c>
      <c r="AE1180" s="88">
        <v>1.0062293677177701</v>
      </c>
      <c r="AF1180" s="88">
        <v>1.00622970790277</v>
      </c>
      <c r="AG1180" s="88">
        <v>1.0024943791544101</v>
      </c>
      <c r="AH1180" s="88">
        <v>1.00355131788027</v>
      </c>
      <c r="AI1180" s="88">
        <v>1.00447859481269</v>
      </c>
      <c r="AJ1180" s="88">
        <v>1.00526346776371</v>
      </c>
      <c r="AK1180" s="88">
        <v>1.0059111032696899</v>
      </c>
    </row>
    <row r="1181" spans="1:37" s="88" customFormat="1" x14ac:dyDescent="0.3">
      <c r="A1181" s="117" t="str">
        <f t="shared" si="22"/>
        <v>SDGbaseTRA_UrbIRT_v6_3PQXccomm</v>
      </c>
      <c r="B1181" s="118" t="s">
        <v>220</v>
      </c>
      <c r="C1181" s="119" t="s">
        <v>295</v>
      </c>
      <c r="D1181" s="91" t="s">
        <v>120</v>
      </c>
      <c r="E1181" s="88" t="s">
        <v>182</v>
      </c>
      <c r="F1181" s="88">
        <v>1.0010985603248499</v>
      </c>
      <c r="G1181" s="88">
        <v>0.95535198437364499</v>
      </c>
      <c r="H1181" s="88">
        <v>0.97273466012154497</v>
      </c>
      <c r="I1181" s="88">
        <v>0.97998472343380505</v>
      </c>
      <c r="J1181" s="88">
        <v>0.98493444956297604</v>
      </c>
      <c r="K1181" s="88">
        <v>0.98967025404426401</v>
      </c>
      <c r="L1181" s="88">
        <v>0.992518648266146</v>
      </c>
      <c r="M1181" s="88">
        <v>0.99498893995222304</v>
      </c>
      <c r="N1181" s="88">
        <v>0.996567715158867</v>
      </c>
      <c r="O1181" s="88">
        <v>1.00004694886271</v>
      </c>
      <c r="P1181" s="88">
        <v>1.00338325195375</v>
      </c>
      <c r="Q1181" s="88">
        <v>1.0063360715876799</v>
      </c>
      <c r="R1181" s="88">
        <v>1.00962790865517</v>
      </c>
      <c r="S1181" s="88">
        <v>1.0126932281149299</v>
      </c>
      <c r="T1181" s="88">
        <v>1.0151512245351999</v>
      </c>
      <c r="U1181" s="88">
        <v>1.0172134804275299</v>
      </c>
      <c r="V1181" s="88">
        <v>1.0204562172034499</v>
      </c>
      <c r="W1181" s="88">
        <v>1.02313885765583</v>
      </c>
      <c r="X1181" s="88">
        <v>1.0250481504803399</v>
      </c>
      <c r="Y1181" s="88">
        <v>1.0252930269401901</v>
      </c>
      <c r="Z1181" s="88">
        <v>1.0249201167613</v>
      </c>
      <c r="AA1181" s="88">
        <v>1.02426303512995</v>
      </c>
      <c r="AB1181" s="88">
        <v>1.02549657077961</v>
      </c>
      <c r="AC1181" s="88">
        <v>1.0279232105193199</v>
      </c>
      <c r="AD1181" s="88">
        <v>1.03050461200768</v>
      </c>
      <c r="AE1181" s="88">
        <v>1.0327050474708701</v>
      </c>
      <c r="AF1181" s="88">
        <v>1.03368767101586</v>
      </c>
      <c r="AG1181" s="88">
        <v>1.0337457272636099</v>
      </c>
      <c r="AH1181" s="88">
        <v>1.0378274676007899</v>
      </c>
      <c r="AI1181" s="88">
        <v>1.03937294737387</v>
      </c>
      <c r="AJ1181" s="88">
        <v>1.0390708858237301</v>
      </c>
      <c r="AK1181" s="88">
        <v>1.0384525181316999</v>
      </c>
    </row>
    <row r="1182" spans="1:37" s="88" customFormat="1" x14ac:dyDescent="0.3">
      <c r="A1182" s="117" t="str">
        <f t="shared" si="22"/>
        <v>SDGbaseTRA_UrbIRT_v6_3PQXcfsrv</v>
      </c>
      <c r="B1182" s="118" t="s">
        <v>220</v>
      </c>
      <c r="C1182" s="119" t="s">
        <v>295</v>
      </c>
      <c r="D1182" s="91" t="s">
        <v>120</v>
      </c>
      <c r="E1182" s="88" t="s">
        <v>183</v>
      </c>
      <c r="F1182" s="88">
        <v>1.03694361559526</v>
      </c>
      <c r="G1182" s="88">
        <v>1.00882630533936</v>
      </c>
      <c r="H1182" s="88">
        <v>1.01539430042853</v>
      </c>
      <c r="I1182" s="88">
        <v>1.0122689602500401</v>
      </c>
      <c r="J1182" s="88">
        <v>1.0128886335157301</v>
      </c>
      <c r="K1182" s="88">
        <v>1.01687098776158</v>
      </c>
      <c r="L1182" s="88">
        <v>1.0207354219562399</v>
      </c>
      <c r="M1182" s="88">
        <v>1.0243313561907601</v>
      </c>
      <c r="N1182" s="88">
        <v>1.0264990845514601</v>
      </c>
      <c r="O1182" s="88">
        <v>1.02140568110536</v>
      </c>
      <c r="P1182" s="88">
        <v>1.0240659045952101</v>
      </c>
      <c r="Q1182" s="88">
        <v>1.0273566301255801</v>
      </c>
      <c r="R1182" s="88">
        <v>1.0374503507169599</v>
      </c>
      <c r="S1182" s="88">
        <v>1.0413685734299301</v>
      </c>
      <c r="T1182" s="88">
        <v>1.04432658497954</v>
      </c>
      <c r="U1182" s="88">
        <v>1.0479680572213701</v>
      </c>
      <c r="V1182" s="88">
        <v>1.05287548892399</v>
      </c>
      <c r="W1182" s="88">
        <v>1.05723410311292</v>
      </c>
      <c r="X1182" s="88">
        <v>1.0597293899550899</v>
      </c>
      <c r="Y1182" s="88">
        <v>1.05990029733004</v>
      </c>
      <c r="Z1182" s="88">
        <v>1.0598689417266001</v>
      </c>
      <c r="AA1182" s="88">
        <v>1.05858500088251</v>
      </c>
      <c r="AB1182" s="88">
        <v>1.05573679450812</v>
      </c>
      <c r="AC1182" s="88">
        <v>1.0552394388595401</v>
      </c>
      <c r="AD1182" s="88">
        <v>1.05742478235893</v>
      </c>
      <c r="AE1182" s="88">
        <v>1.0604951353266501</v>
      </c>
      <c r="AF1182" s="88">
        <v>1.06272063655774</v>
      </c>
      <c r="AG1182" s="88">
        <v>1.0630660595730901</v>
      </c>
      <c r="AH1182" s="88">
        <v>1.05383993240758</v>
      </c>
      <c r="AI1182" s="88">
        <v>1.0446045490529501</v>
      </c>
      <c r="AJ1182" s="88">
        <v>1.03726584695224</v>
      </c>
      <c r="AK1182" s="88">
        <v>1.0308623342416601</v>
      </c>
    </row>
    <row r="1183" spans="1:37" s="88" customFormat="1" x14ac:dyDescent="0.3">
      <c r="A1183" s="117" t="str">
        <f t="shared" si="22"/>
        <v>SDGbaseTRA_UrbIRT_v6_3PQXcbsrv</v>
      </c>
      <c r="B1183" s="118" t="s">
        <v>220</v>
      </c>
      <c r="C1183" s="119" t="s">
        <v>295</v>
      </c>
      <c r="D1183" s="91" t="s">
        <v>120</v>
      </c>
      <c r="E1183" s="88" t="s">
        <v>118</v>
      </c>
      <c r="F1183" s="88">
        <v>1.0381864367859399</v>
      </c>
      <c r="G1183" s="88">
        <v>1.0077954302860499</v>
      </c>
      <c r="H1183" s="88">
        <v>1.0149588558804601</v>
      </c>
      <c r="I1183" s="88">
        <v>1.01949610801496</v>
      </c>
      <c r="J1183" s="88">
        <v>1.0208949685731299</v>
      </c>
      <c r="K1183" s="88">
        <v>1.0232577254815001</v>
      </c>
      <c r="L1183" s="88">
        <v>1.0247720097722299</v>
      </c>
      <c r="M1183" s="88">
        <v>1.0262399175677801</v>
      </c>
      <c r="N1183" s="88">
        <v>1.02713451419908</v>
      </c>
      <c r="O1183" s="88">
        <v>1.0247178483086501</v>
      </c>
      <c r="P1183" s="88">
        <v>1.0267663108043901</v>
      </c>
      <c r="Q1183" s="88">
        <v>1.0293829539247701</v>
      </c>
      <c r="R1183" s="88">
        <v>1.03175437649538</v>
      </c>
      <c r="S1183" s="88">
        <v>1.03496280017381</v>
      </c>
      <c r="T1183" s="88">
        <v>1.0373012171234299</v>
      </c>
      <c r="U1183" s="88">
        <v>1.0395510462581801</v>
      </c>
      <c r="V1183" s="88">
        <v>1.042581927868</v>
      </c>
      <c r="W1183" s="88">
        <v>1.0449172561148801</v>
      </c>
      <c r="X1183" s="88">
        <v>1.0467051603061199</v>
      </c>
      <c r="Y1183" s="88">
        <v>1.0469741645549699</v>
      </c>
      <c r="Z1183" s="88">
        <v>1.04698160643515</v>
      </c>
      <c r="AA1183" s="88">
        <v>1.0461622695664601</v>
      </c>
      <c r="AB1183" s="88">
        <v>1.0438912864180101</v>
      </c>
      <c r="AC1183" s="88">
        <v>1.0437089077638899</v>
      </c>
      <c r="AD1183" s="88">
        <v>1.04527068685238</v>
      </c>
      <c r="AE1183" s="88">
        <v>1.04723822126607</v>
      </c>
      <c r="AF1183" s="88">
        <v>1.04850516937643</v>
      </c>
      <c r="AG1183" s="88">
        <v>1.0489990684677599</v>
      </c>
      <c r="AH1183" s="88">
        <v>1.0486016861971701</v>
      </c>
      <c r="AI1183" s="88">
        <v>1.04711241502751</v>
      </c>
      <c r="AJ1183" s="88">
        <v>1.0456961216877101</v>
      </c>
      <c r="AK1183" s="88">
        <v>1.0444487097725601</v>
      </c>
    </row>
    <row r="1184" spans="1:37" s="88" customFormat="1" x14ac:dyDescent="0.3">
      <c r="A1184" s="117" t="str">
        <f t="shared" si="22"/>
        <v>SDGbaseTRA_UrbIRT_v6_3PQXcgsrv</v>
      </c>
      <c r="B1184" s="118" t="s">
        <v>220</v>
      </c>
      <c r="C1184" s="119" t="s">
        <v>295</v>
      </c>
      <c r="D1184" s="91" t="s">
        <v>120</v>
      </c>
      <c r="E1184" s="88" t="s">
        <v>184</v>
      </c>
      <c r="F1184" s="88">
        <v>1.0247663158727001</v>
      </c>
      <c r="G1184" s="88">
        <v>1.0326895336026101</v>
      </c>
      <c r="H1184" s="88">
        <v>1.03643603113089</v>
      </c>
      <c r="I1184" s="88">
        <v>1.04234282768998</v>
      </c>
      <c r="J1184" s="88">
        <v>1.0391473396667601</v>
      </c>
      <c r="K1184" s="88">
        <v>1.04020026376873</v>
      </c>
      <c r="L1184" s="88">
        <v>1.04279077186192</v>
      </c>
      <c r="M1184" s="88">
        <v>1.0453388904811201</v>
      </c>
      <c r="N1184" s="88">
        <v>1.0469134965001099</v>
      </c>
      <c r="O1184" s="88">
        <v>1.0427387677939599</v>
      </c>
      <c r="P1184" s="88">
        <v>1.0438071627547301</v>
      </c>
      <c r="Q1184" s="88">
        <v>1.0446359062867701</v>
      </c>
      <c r="R1184" s="88">
        <v>1.0456799316718</v>
      </c>
      <c r="S1184" s="88">
        <v>1.0469221679966401</v>
      </c>
      <c r="T1184" s="88">
        <v>1.04796094753397</v>
      </c>
      <c r="U1184" s="88">
        <v>1.05056225131101</v>
      </c>
      <c r="V1184" s="88">
        <v>1.0535186366362701</v>
      </c>
      <c r="W1184" s="88">
        <v>1.0557577517047501</v>
      </c>
      <c r="X1184" s="88">
        <v>1.0566821290167401</v>
      </c>
      <c r="Y1184" s="88">
        <v>1.05593304653838</v>
      </c>
      <c r="Z1184" s="88">
        <v>1.0551686654319601</v>
      </c>
      <c r="AA1184" s="88">
        <v>1.0541590630106401</v>
      </c>
      <c r="AB1184" s="88">
        <v>1.05177534042517</v>
      </c>
      <c r="AC1184" s="88">
        <v>1.05111207242782</v>
      </c>
      <c r="AD1184" s="88">
        <v>1.0527258673373301</v>
      </c>
      <c r="AE1184" s="88">
        <v>1.05477414122026</v>
      </c>
      <c r="AF1184" s="88">
        <v>1.05545842304099</v>
      </c>
      <c r="AG1184" s="88">
        <v>1.05421728225168</v>
      </c>
      <c r="AH1184" s="88">
        <v>1.0381247859308</v>
      </c>
      <c r="AI1184" s="88">
        <v>1.0248566770045699</v>
      </c>
      <c r="AJ1184" s="88">
        <v>1.0162141924424599</v>
      </c>
      <c r="AK1184" s="88">
        <v>1.0091721464888299</v>
      </c>
    </row>
    <row r="1185" spans="1:37" s="88" customFormat="1" x14ac:dyDescent="0.3">
      <c r="A1185" s="117" t="str">
        <f t="shared" si="22"/>
        <v>SDGbaseTRA_UrbIRT_v6_3PQXcosrv</v>
      </c>
      <c r="B1185" s="118" t="s">
        <v>220</v>
      </c>
      <c r="C1185" s="119" t="s">
        <v>295</v>
      </c>
      <c r="D1185" s="91" t="s">
        <v>120</v>
      </c>
      <c r="E1185" s="88" t="s">
        <v>185</v>
      </c>
      <c r="F1185" s="88">
        <v>1.06678017525817</v>
      </c>
      <c r="G1185" s="88">
        <v>1.1462843934651401</v>
      </c>
      <c r="H1185" s="88">
        <v>1.13378713328167</v>
      </c>
      <c r="I1185" s="88">
        <v>1.1233534693093199</v>
      </c>
      <c r="J1185" s="88">
        <v>1.1194328952767401</v>
      </c>
      <c r="K1185" s="88">
        <v>1.1183399588813601</v>
      </c>
      <c r="L1185" s="88">
        <v>1.1175343167584699</v>
      </c>
      <c r="M1185" s="88">
        <v>1.11819030201321</v>
      </c>
      <c r="N1185" s="88">
        <v>1.1190135998650901</v>
      </c>
      <c r="O1185" s="88">
        <v>1.1171015831619</v>
      </c>
      <c r="P1185" s="88">
        <v>1.1199699920483599</v>
      </c>
      <c r="Q1185" s="88">
        <v>1.1236013929478099</v>
      </c>
      <c r="R1185" s="88">
        <v>1.1305358556457801</v>
      </c>
      <c r="S1185" s="88">
        <v>1.13439021409219</v>
      </c>
      <c r="T1185" s="88">
        <v>1.13737515980568</v>
      </c>
      <c r="U1185" s="88">
        <v>1.14010219811677</v>
      </c>
      <c r="V1185" s="88">
        <v>1.1443459680567001</v>
      </c>
      <c r="W1185" s="88">
        <v>1.1480336873965999</v>
      </c>
      <c r="X1185" s="88">
        <v>1.1507098094584201</v>
      </c>
      <c r="Y1185" s="88">
        <v>1.15204284443991</v>
      </c>
      <c r="Z1185" s="88">
        <v>1.1529772037522501</v>
      </c>
      <c r="AA1185" s="88">
        <v>1.1526645620421401</v>
      </c>
      <c r="AB1185" s="88">
        <v>1.1504342871739099</v>
      </c>
      <c r="AC1185" s="88">
        <v>1.1505266206946101</v>
      </c>
      <c r="AD1185" s="88">
        <v>1.1525465822231999</v>
      </c>
      <c r="AE1185" s="88">
        <v>1.1552560649414401</v>
      </c>
      <c r="AF1185" s="88">
        <v>1.1572317759042701</v>
      </c>
      <c r="AG1185" s="88">
        <v>1.1579239243127599</v>
      </c>
      <c r="AH1185" s="88">
        <v>1.15902949603927</v>
      </c>
      <c r="AI1185" s="88">
        <v>1.1584581972546899</v>
      </c>
      <c r="AJ1185" s="88">
        <v>1.15692685281341</v>
      </c>
      <c r="AK1185" s="88">
        <v>1.15524592615319</v>
      </c>
    </row>
    <row r="1186" spans="1:37" s="88" customFormat="1" x14ac:dyDescent="0.3">
      <c r="A1186" s="117" t="str">
        <f t="shared" si="22"/>
        <v>SDGbaseTRA_UrbIRT_v6_3PQXcimpt</v>
      </c>
      <c r="B1186" s="118" t="s">
        <v>220</v>
      </c>
      <c r="C1186" s="119" t="s">
        <v>295</v>
      </c>
      <c r="D1186" s="91" t="s">
        <v>120</v>
      </c>
      <c r="E1186" s="88" t="s">
        <v>119</v>
      </c>
      <c r="F1186" s="88">
        <v>1.01401053572661</v>
      </c>
      <c r="G1186" s="88">
        <v>1.0362194132976299</v>
      </c>
      <c r="H1186" s="88">
        <v>1.0483470080123101</v>
      </c>
      <c r="I1186" s="88">
        <v>1.0472860345869801</v>
      </c>
      <c r="J1186" s="88">
        <v>1.0484887876687099</v>
      </c>
      <c r="K1186" s="88">
        <v>1.05117070156449</v>
      </c>
      <c r="L1186" s="88">
        <v>1.05473096759317</v>
      </c>
      <c r="M1186" s="88">
        <v>1.06088131412999</v>
      </c>
      <c r="N1186" s="88">
        <v>1.0663673959270099</v>
      </c>
      <c r="O1186" s="88">
        <v>1.0960824181154001</v>
      </c>
      <c r="P1186" s="88">
        <v>1.1050783773814199</v>
      </c>
      <c r="Q1186" s="88">
        <v>1.10833407657705</v>
      </c>
      <c r="R1186" s="88">
        <v>1.1072985339191601</v>
      </c>
      <c r="S1186" s="88">
        <v>1.10937942568757</v>
      </c>
      <c r="T1186" s="88">
        <v>1.1119808213965601</v>
      </c>
      <c r="U1186" s="88">
        <v>1.1145790476147299</v>
      </c>
      <c r="V1186" s="88">
        <v>1.11518795283832</v>
      </c>
      <c r="W1186" s="88">
        <v>1.1169252184179901</v>
      </c>
      <c r="X1186" s="88">
        <v>1.11993623352451</v>
      </c>
      <c r="Y1186" s="88">
        <v>1.11986932493559</v>
      </c>
      <c r="Z1186" s="88">
        <v>1.11834014543931</v>
      </c>
      <c r="AA1186" s="88">
        <v>1.1193003368922501</v>
      </c>
      <c r="AB1186" s="88">
        <v>1.12530486640671</v>
      </c>
      <c r="AC1186" s="88">
        <v>1.12832379125906</v>
      </c>
      <c r="AD1186" s="88">
        <v>1.12953939343448</v>
      </c>
      <c r="AE1186" s="88">
        <v>1.1294185494945601</v>
      </c>
      <c r="AF1186" s="88">
        <v>1.12849382776424</v>
      </c>
      <c r="AG1186" s="88">
        <v>1.1272664260223599</v>
      </c>
      <c r="AH1186" s="88">
        <v>1.12317792175167</v>
      </c>
      <c r="AI1186" s="88">
        <v>1.11359094829989</v>
      </c>
      <c r="AJ1186" s="88">
        <v>1.1066381515685999</v>
      </c>
      <c r="AK1186" s="88">
        <v>1.1001257757841201</v>
      </c>
    </row>
    <row r="1187" spans="1:37" s="88" customFormat="1" x14ac:dyDescent="0.3">
      <c r="A1187" s="117" t="str">
        <f t="shared" si="22"/>
        <v>SDGbaseTRA_UrbIRT_v6_3C_InvValctext</v>
      </c>
      <c r="B1187" s="118" t="s">
        <v>220</v>
      </c>
      <c r="C1187" s="119" t="s">
        <v>295</v>
      </c>
      <c r="D1187" s="91" t="s">
        <v>186</v>
      </c>
      <c r="E1187" s="88" t="s">
        <v>102</v>
      </c>
      <c r="F1187" s="88">
        <v>3.2468516958317102E-2</v>
      </c>
      <c r="G1187" s="88">
        <v>3.0183199423785001E-2</v>
      </c>
      <c r="H1187" s="88">
        <v>3.1346612265058298E-2</v>
      </c>
      <c r="I1187" s="88">
        <v>3.3666868704590999E-2</v>
      </c>
      <c r="J1187" s="88">
        <v>3.4302863767095203E-2</v>
      </c>
      <c r="K1187" s="88">
        <v>3.5038673169509899E-2</v>
      </c>
      <c r="L1187" s="88">
        <v>3.59288519593116E-2</v>
      </c>
      <c r="M1187" s="88">
        <v>3.6954011385561203E-2</v>
      </c>
      <c r="N1187" s="88">
        <v>3.8021893240127599E-2</v>
      </c>
      <c r="O1187" s="88">
        <v>3.9339555235167002E-2</v>
      </c>
      <c r="P1187" s="88">
        <v>4.0623140672548297E-2</v>
      </c>
      <c r="Q1187" s="88">
        <v>4.1849804017083998E-2</v>
      </c>
      <c r="R1187" s="88">
        <v>4.1233982516793E-2</v>
      </c>
      <c r="S1187" s="88">
        <v>4.2633398677898802E-2</v>
      </c>
      <c r="T1187" s="88">
        <v>4.4120898767081002E-2</v>
      </c>
      <c r="U1187" s="88">
        <v>4.5827520896529403E-2</v>
      </c>
      <c r="V1187" s="88">
        <v>4.7581762201013199E-2</v>
      </c>
      <c r="W1187" s="88">
        <v>4.9307266104213598E-2</v>
      </c>
      <c r="X1187" s="88">
        <v>5.0899827027837803E-2</v>
      </c>
      <c r="Y1187" s="88">
        <v>5.2501317187470302E-2</v>
      </c>
      <c r="Z1187" s="88">
        <v>5.4163943418108103E-2</v>
      </c>
      <c r="AA1187" s="88">
        <v>5.5811130900371902E-2</v>
      </c>
      <c r="AB1187" s="88">
        <v>5.7178784021664902E-2</v>
      </c>
      <c r="AC1187" s="88">
        <v>5.8618288060234301E-2</v>
      </c>
      <c r="AD1187" s="88">
        <v>6.0362081477330201E-2</v>
      </c>
      <c r="AE1187" s="88">
        <v>6.2249001108241497E-2</v>
      </c>
      <c r="AF1187" s="88">
        <v>6.4207151748216701E-2</v>
      </c>
      <c r="AG1187" s="88">
        <v>6.6025326398005693E-2</v>
      </c>
      <c r="AH1187" s="88">
        <v>6.5430570496421994E-2</v>
      </c>
      <c r="AI1187" s="88">
        <v>6.4587893627741894E-2</v>
      </c>
      <c r="AJ1187" s="88">
        <v>6.4124850855762694E-2</v>
      </c>
      <c r="AK1187" s="88">
        <v>6.3601473619648699E-2</v>
      </c>
    </row>
    <row r="1188" spans="1:37" s="88" customFormat="1" x14ac:dyDescent="0.3">
      <c r="A1188" s="117" t="str">
        <f t="shared" si="22"/>
        <v>SDGbaseTRA_UrbIRT_v6_3C_InvValcleat</v>
      </c>
      <c r="B1188" s="118" t="s">
        <v>220</v>
      </c>
      <c r="C1188" s="119" t="s">
        <v>295</v>
      </c>
      <c r="D1188" s="91" t="s">
        <v>186</v>
      </c>
      <c r="E1188" s="88" t="s">
        <v>103</v>
      </c>
      <c r="F1188" s="142">
        <v>4.0175040329651301E-5</v>
      </c>
      <c r="G1188" s="142">
        <v>3.6568279802006901E-5</v>
      </c>
      <c r="H1188" s="142">
        <v>3.7799953972261397E-5</v>
      </c>
      <c r="I1188" s="142">
        <v>4.0279392119096198E-5</v>
      </c>
      <c r="J1188" s="142">
        <v>4.1046669793169E-5</v>
      </c>
      <c r="K1188" s="142">
        <v>4.1918885222958203E-5</v>
      </c>
      <c r="L1188" s="142">
        <v>4.2954057984202003E-5</v>
      </c>
      <c r="M1188" s="142">
        <v>4.4201186938560903E-5</v>
      </c>
      <c r="N1188" s="142">
        <v>4.5462523567611601E-5</v>
      </c>
      <c r="O1188" s="142">
        <v>4.7629510910117497E-5</v>
      </c>
      <c r="P1188" s="142">
        <v>4.89665242254219E-5</v>
      </c>
      <c r="Q1188" s="142">
        <v>5.0111761525459E-5</v>
      </c>
      <c r="R1188" s="142">
        <v>4.9120490319491698E-5</v>
      </c>
      <c r="S1188" s="142">
        <v>5.0614426279146198E-5</v>
      </c>
      <c r="T1188" s="142">
        <v>5.2230678271697501E-5</v>
      </c>
      <c r="U1188" s="142">
        <v>5.4101576243762399E-5</v>
      </c>
      <c r="V1188" s="142">
        <v>5.6066775607387297E-5</v>
      </c>
      <c r="W1188" s="142">
        <v>5.8067121001083297E-5</v>
      </c>
      <c r="X1188" s="142">
        <v>5.9930233987853199E-5</v>
      </c>
      <c r="Y1188" s="142">
        <v>6.1648673769223604E-5</v>
      </c>
      <c r="Z1188" s="142">
        <v>6.3432794282747198E-5</v>
      </c>
      <c r="AA1188" s="142">
        <v>6.5244069494621199E-5</v>
      </c>
      <c r="AB1188" s="142">
        <v>6.6930364667155696E-5</v>
      </c>
      <c r="AC1188" s="142">
        <v>6.8569040798157401E-5</v>
      </c>
      <c r="AD1188" s="142">
        <v>7.0535037072179597E-5</v>
      </c>
      <c r="AE1188" s="142">
        <v>7.2669138095389499E-5</v>
      </c>
      <c r="AF1188" s="142">
        <v>7.4904423924448401E-5</v>
      </c>
      <c r="AG1188" s="142">
        <v>7.71106274569828E-5</v>
      </c>
      <c r="AH1188" s="142">
        <v>7.6899239778961494E-5</v>
      </c>
      <c r="AI1188" s="142">
        <v>7.6155981966382995E-5</v>
      </c>
      <c r="AJ1188" s="142">
        <v>7.5818174075376995E-5</v>
      </c>
      <c r="AK1188" s="142">
        <v>7.5380202243408395E-5</v>
      </c>
    </row>
    <row r="1189" spans="1:37" s="88" customFormat="1" x14ac:dyDescent="0.3">
      <c r="A1189" s="117" t="str">
        <f t="shared" si="22"/>
        <v>SDGbaseTRA_UrbIRT_v6_3C_InvValcprnt</v>
      </c>
      <c r="B1189" s="118" t="s">
        <v>220</v>
      </c>
      <c r="C1189" s="119" t="s">
        <v>295</v>
      </c>
      <c r="D1189" s="91" t="s">
        <v>186</v>
      </c>
      <c r="E1189" s="88" t="s">
        <v>104</v>
      </c>
      <c r="F1189" s="88">
        <v>1.6898649277363E-3</v>
      </c>
      <c r="G1189" s="88">
        <v>1.57291297023159E-3</v>
      </c>
      <c r="H1189" s="88">
        <v>1.6196546498137101E-3</v>
      </c>
      <c r="I1189" s="88">
        <v>1.7345903337659199E-3</v>
      </c>
      <c r="J1189" s="88">
        <v>1.76092644213636E-3</v>
      </c>
      <c r="K1189" s="88">
        <v>1.7929594908963401E-3</v>
      </c>
      <c r="L1189" s="88">
        <v>1.8361760060864301E-3</v>
      </c>
      <c r="M1189" s="88">
        <v>1.89206092907843E-3</v>
      </c>
      <c r="N1189" s="88">
        <v>1.9451546277980999E-3</v>
      </c>
      <c r="O1189" s="88">
        <v>1.99255699477505E-3</v>
      </c>
      <c r="P1189" s="88">
        <v>2.0549801471640402E-3</v>
      </c>
      <c r="Q1189" s="88">
        <v>2.1172022805288201E-3</v>
      </c>
      <c r="R1189" s="88">
        <v>2.0761327631883598E-3</v>
      </c>
      <c r="S1189" s="88">
        <v>2.1467325940485401E-3</v>
      </c>
      <c r="T1189" s="88">
        <v>2.2206647517355798E-3</v>
      </c>
      <c r="U1189" s="88">
        <v>2.3065943960560199E-3</v>
      </c>
      <c r="V1189" s="88">
        <v>2.3960232163675399E-3</v>
      </c>
      <c r="W1189" s="88">
        <v>2.4823567708212001E-3</v>
      </c>
      <c r="X1189" s="88">
        <v>2.5596180782866901E-3</v>
      </c>
      <c r="Y1189" s="88">
        <v>2.6352303389410702E-3</v>
      </c>
      <c r="Z1189" s="88">
        <v>2.7141428133458201E-3</v>
      </c>
      <c r="AA1189" s="88">
        <v>2.7902229540446299E-3</v>
      </c>
      <c r="AB1189" s="88">
        <v>2.8469230472482399E-3</v>
      </c>
      <c r="AC1189" s="88">
        <v>2.9128160635219298E-3</v>
      </c>
      <c r="AD1189" s="88">
        <v>2.99824647775228E-3</v>
      </c>
      <c r="AE1189" s="88">
        <v>3.09232893926263E-3</v>
      </c>
      <c r="AF1189" s="88">
        <v>3.18831338500998E-3</v>
      </c>
      <c r="AG1189" s="88">
        <v>3.2813627043062499E-3</v>
      </c>
      <c r="AH1189" s="88">
        <v>3.2404085494354001E-3</v>
      </c>
      <c r="AI1189" s="88">
        <v>3.19181945587888E-3</v>
      </c>
      <c r="AJ1189" s="88">
        <v>3.1652285725853298E-3</v>
      </c>
      <c r="AK1189" s="88">
        <v>3.1372477151391802E-3</v>
      </c>
    </row>
    <row r="1190" spans="1:37" s="88" customFormat="1" x14ac:dyDescent="0.3">
      <c r="A1190" s="117" t="str">
        <f t="shared" si="22"/>
        <v>SDGbaseTRA_UrbIRT_v6_3C_InvValcrubb</v>
      </c>
      <c r="B1190" s="118" t="s">
        <v>220</v>
      </c>
      <c r="C1190" s="119" t="s">
        <v>295</v>
      </c>
      <c r="D1190" s="91" t="s">
        <v>186</v>
      </c>
      <c r="E1190" s="88" t="s">
        <v>105</v>
      </c>
      <c r="F1190" s="88">
        <v>5.6662119632731201E-3</v>
      </c>
      <c r="G1190" s="88">
        <v>5.1981917680840699E-3</v>
      </c>
      <c r="H1190" s="88">
        <v>5.3825775706717698E-3</v>
      </c>
      <c r="I1190" s="88">
        <v>5.7552062695948201E-3</v>
      </c>
      <c r="J1190" s="88">
        <v>5.85586613908961E-3</v>
      </c>
      <c r="K1190" s="88">
        <v>5.9820812603754003E-3</v>
      </c>
      <c r="L1190" s="88">
        <v>6.1377267195790904E-3</v>
      </c>
      <c r="M1190" s="88">
        <v>6.3229654313569699E-3</v>
      </c>
      <c r="N1190" s="88">
        <v>6.5156321631492696E-3</v>
      </c>
      <c r="O1190" s="88">
        <v>6.8132942336694199E-3</v>
      </c>
      <c r="P1190" s="88">
        <v>7.0501100824545103E-3</v>
      </c>
      <c r="Q1190" s="88">
        <v>7.2613021770960304E-3</v>
      </c>
      <c r="R1190" s="88">
        <v>7.1407385490119702E-3</v>
      </c>
      <c r="S1190" s="88">
        <v>7.37972687915096E-3</v>
      </c>
      <c r="T1190" s="88">
        <v>7.6343470725991998E-3</v>
      </c>
      <c r="U1190" s="88">
        <v>7.9293596161134003E-3</v>
      </c>
      <c r="V1190" s="88">
        <v>8.2261917843102807E-3</v>
      </c>
      <c r="W1190" s="88">
        <v>8.5241245308548506E-3</v>
      </c>
      <c r="X1190" s="88">
        <v>8.8125312322225695E-3</v>
      </c>
      <c r="Y1190" s="88">
        <v>9.0965133015909003E-3</v>
      </c>
      <c r="Z1190" s="88">
        <v>9.3943899394638708E-3</v>
      </c>
      <c r="AA1190" s="88">
        <v>9.7078506932899607E-3</v>
      </c>
      <c r="AB1190" s="88">
        <v>9.9729902244059393E-3</v>
      </c>
      <c r="AC1190" s="88">
        <v>1.0225325139051999E-2</v>
      </c>
      <c r="AD1190" s="88">
        <v>1.05146478335104E-2</v>
      </c>
      <c r="AE1190" s="88">
        <v>1.08189532721797E-2</v>
      </c>
      <c r="AF1190" s="88">
        <v>1.1151436973455499E-2</v>
      </c>
      <c r="AG1190" s="88">
        <v>1.1471540328108799E-2</v>
      </c>
      <c r="AH1190" s="88">
        <v>1.13695501824431E-2</v>
      </c>
      <c r="AI1190" s="88">
        <v>1.1200502750002899E-2</v>
      </c>
      <c r="AJ1190" s="88">
        <v>1.1099129601344401E-2</v>
      </c>
      <c r="AK1190" s="88">
        <v>1.09881903591111E-2</v>
      </c>
    </row>
    <row r="1191" spans="1:37" s="88" customFormat="1" x14ac:dyDescent="0.3">
      <c r="A1191" s="117" t="str">
        <f t="shared" si="22"/>
        <v>SDGbaseTRA_UrbIRT_v6_3C_InvValcplas</v>
      </c>
      <c r="B1191" s="118" t="s">
        <v>220</v>
      </c>
      <c r="C1191" s="119" t="s">
        <v>295</v>
      </c>
      <c r="D1191" s="91" t="s">
        <v>186</v>
      </c>
      <c r="E1191" s="88" t="s">
        <v>106</v>
      </c>
      <c r="F1191" s="88">
        <v>1.40737115558564E-2</v>
      </c>
      <c r="G1191" s="88">
        <v>1.2997127962715901E-2</v>
      </c>
      <c r="H1191" s="88">
        <v>1.34345587310851E-2</v>
      </c>
      <c r="I1191" s="88">
        <v>1.4388274106535599E-2</v>
      </c>
      <c r="J1191" s="88">
        <v>1.46089301711082E-2</v>
      </c>
      <c r="K1191" s="88">
        <v>1.48953772892706E-2</v>
      </c>
      <c r="L1191" s="88">
        <v>1.5263853116450199E-2</v>
      </c>
      <c r="M1191" s="88">
        <v>1.5716155763562899E-2</v>
      </c>
      <c r="N1191" s="88">
        <v>1.6169707290006101E-2</v>
      </c>
      <c r="O1191" s="88">
        <v>1.6684751794378502E-2</v>
      </c>
      <c r="P1191" s="88">
        <v>1.72333747854263E-2</v>
      </c>
      <c r="Q1191" s="88">
        <v>1.77582825072999E-2</v>
      </c>
      <c r="R1191" s="88">
        <v>1.74506632575239E-2</v>
      </c>
      <c r="S1191" s="88">
        <v>1.8044240959364799E-2</v>
      </c>
      <c r="T1191" s="88">
        <v>1.8666850282620901E-2</v>
      </c>
      <c r="U1191" s="88">
        <v>1.93865953198923E-2</v>
      </c>
      <c r="V1191" s="88">
        <v>2.0122400823053801E-2</v>
      </c>
      <c r="W1191" s="88">
        <v>2.0845136912079999E-2</v>
      </c>
      <c r="X1191" s="88">
        <v>2.1510233946575599E-2</v>
      </c>
      <c r="Y1191" s="88">
        <v>2.2177404017878301E-2</v>
      </c>
      <c r="Z1191" s="88">
        <v>2.28708870420644E-2</v>
      </c>
      <c r="AA1191" s="88">
        <v>2.3566426371381798E-2</v>
      </c>
      <c r="AB1191" s="88">
        <v>2.4100429558402001E-2</v>
      </c>
      <c r="AC1191" s="88">
        <v>2.46816119948161E-2</v>
      </c>
      <c r="AD1191" s="88">
        <v>2.54037388221274E-2</v>
      </c>
      <c r="AE1191" s="88">
        <v>2.61869963276153E-2</v>
      </c>
      <c r="AF1191" s="88">
        <v>2.69925380053786E-2</v>
      </c>
      <c r="AG1191" s="88">
        <v>2.7768675372892401E-2</v>
      </c>
      <c r="AH1191" s="88">
        <v>2.7451018222166199E-2</v>
      </c>
      <c r="AI1191" s="88">
        <v>2.70259750218045E-2</v>
      </c>
      <c r="AJ1191" s="88">
        <v>2.6783276283477701E-2</v>
      </c>
      <c r="AK1191" s="88">
        <v>2.65214801556755E-2</v>
      </c>
    </row>
    <row r="1192" spans="1:37" s="88" customFormat="1" x14ac:dyDescent="0.3">
      <c r="A1192" s="117" t="str">
        <f t="shared" si="22"/>
        <v>SDGbaseTRA_UrbIRT_v6_3C_InvValcnmet</v>
      </c>
      <c r="B1192" s="118" t="s">
        <v>220</v>
      </c>
      <c r="C1192" s="119" t="s">
        <v>295</v>
      </c>
      <c r="D1192" s="91" t="s">
        <v>186</v>
      </c>
      <c r="E1192" s="88" t="s">
        <v>107</v>
      </c>
      <c r="F1192" s="88">
        <v>2.9495101884183399E-2</v>
      </c>
      <c r="G1192" s="88">
        <v>2.7347753549200601E-2</v>
      </c>
      <c r="H1192" s="88">
        <v>2.81365725616235E-2</v>
      </c>
      <c r="I1192" s="88">
        <v>3.0264462591996399E-2</v>
      </c>
      <c r="J1192" s="88">
        <v>3.0635591345626101E-2</v>
      </c>
      <c r="K1192" s="88">
        <v>3.11551702682859E-2</v>
      </c>
      <c r="L1192" s="88">
        <v>3.1836062523360902E-2</v>
      </c>
      <c r="M1192" s="88">
        <v>3.2660241476842398E-2</v>
      </c>
      <c r="N1192" s="88">
        <v>3.3479981808167303E-2</v>
      </c>
      <c r="O1192" s="88">
        <v>3.4235965404790097E-2</v>
      </c>
      <c r="P1192" s="88">
        <v>3.5184083348546197E-2</v>
      </c>
      <c r="Q1192" s="88">
        <v>3.6165262777173697E-2</v>
      </c>
      <c r="R1192" s="88">
        <v>3.5416493675218499E-2</v>
      </c>
      <c r="S1192" s="88">
        <v>3.6659895513518198E-2</v>
      </c>
      <c r="T1192" s="88">
        <v>3.79593522038238E-2</v>
      </c>
      <c r="U1192" s="88">
        <v>3.9427531718871603E-2</v>
      </c>
      <c r="V1192" s="88">
        <v>4.09710132008788E-2</v>
      </c>
      <c r="W1192" s="88">
        <v>4.2485992100012297E-2</v>
      </c>
      <c r="X1192" s="88">
        <v>4.3896932499031899E-2</v>
      </c>
      <c r="Y1192" s="88">
        <v>4.5261255849390801E-2</v>
      </c>
      <c r="Z1192" s="88">
        <v>4.6699153321965697E-2</v>
      </c>
      <c r="AA1192" s="88">
        <v>4.8085999046328903E-2</v>
      </c>
      <c r="AB1192" s="88">
        <v>4.9056196076054603E-2</v>
      </c>
      <c r="AC1192" s="88">
        <v>5.01546148354639E-2</v>
      </c>
      <c r="AD1192" s="88">
        <v>5.1598700676331398E-2</v>
      </c>
      <c r="AE1192" s="88">
        <v>5.32017093543432E-2</v>
      </c>
      <c r="AF1192" s="88">
        <v>5.49078203503061E-2</v>
      </c>
      <c r="AG1192" s="88">
        <v>5.6869167472431002E-2</v>
      </c>
      <c r="AH1192" s="88">
        <v>5.6664905688139797E-2</v>
      </c>
      <c r="AI1192" s="88">
        <v>5.6273962025563E-2</v>
      </c>
      <c r="AJ1192" s="88">
        <v>5.6258704346912103E-2</v>
      </c>
      <c r="AK1192" s="88">
        <v>5.6236481842182398E-2</v>
      </c>
    </row>
    <row r="1193" spans="1:37" s="88" customFormat="1" x14ac:dyDescent="0.3">
      <c r="A1193" s="117" t="str">
        <f t="shared" si="22"/>
        <v>SDGbaseTRA_UrbIRT_v6_3C_InvValcnfrm</v>
      </c>
      <c r="B1193" s="118" t="s">
        <v>220</v>
      </c>
      <c r="C1193" s="119" t="s">
        <v>295</v>
      </c>
      <c r="D1193" s="91" t="s">
        <v>186</v>
      </c>
      <c r="E1193" s="88" t="s">
        <v>108</v>
      </c>
      <c r="F1193" s="88">
        <v>1.5791173492785699</v>
      </c>
      <c r="G1193" s="88">
        <v>1.4915799937741401</v>
      </c>
      <c r="H1193" s="88">
        <v>1.60668923772243</v>
      </c>
      <c r="I1193" s="88">
        <v>1.79659230137927</v>
      </c>
      <c r="J1193" s="88">
        <v>1.87002585359254</v>
      </c>
      <c r="K1193" s="88">
        <v>1.9315858630808</v>
      </c>
      <c r="L1193" s="88">
        <v>1.9773175151136899</v>
      </c>
      <c r="M1193" s="88">
        <v>1.9712218887814701</v>
      </c>
      <c r="N1193" s="88">
        <v>1.98744416358576</v>
      </c>
      <c r="O1193" s="88">
        <v>1.96165462480687</v>
      </c>
      <c r="P1193" s="88">
        <v>1.9838848356372301</v>
      </c>
      <c r="Q1193" s="88">
        <v>2.0288353970348099</v>
      </c>
      <c r="R1193" s="88">
        <v>1.98916702331179</v>
      </c>
      <c r="S1193" s="88">
        <v>2.05507715172693</v>
      </c>
      <c r="T1193" s="88">
        <v>2.12501267940609</v>
      </c>
      <c r="U1193" s="88">
        <v>2.1970080324468402</v>
      </c>
      <c r="V1193" s="88">
        <v>2.2256843905294201</v>
      </c>
      <c r="W1193" s="88">
        <v>2.2707895626315899</v>
      </c>
      <c r="X1193" s="88">
        <v>2.37094791123614</v>
      </c>
      <c r="Y1193" s="88">
        <v>2.4488561159816702</v>
      </c>
      <c r="Z1193" s="88">
        <v>2.5385822528725002</v>
      </c>
      <c r="AA1193" s="88">
        <v>2.6262614650158702</v>
      </c>
      <c r="AB1193" s="88">
        <v>2.9453156728929901</v>
      </c>
      <c r="AC1193" s="88">
        <v>3.1552681481231</v>
      </c>
      <c r="AD1193" s="88">
        <v>3.2437910583852299</v>
      </c>
      <c r="AE1193" s="88">
        <v>3.30514508790545</v>
      </c>
      <c r="AF1193" s="88">
        <v>3.3816958846841301</v>
      </c>
      <c r="AG1193" s="88">
        <v>3.4821362478879898</v>
      </c>
      <c r="AH1193" s="88">
        <v>3.77420581709714</v>
      </c>
      <c r="AI1193" s="88">
        <v>4.0265730589549698</v>
      </c>
      <c r="AJ1193" s="88">
        <v>4.1341203284979997</v>
      </c>
      <c r="AK1193" s="88">
        <v>4.2013954769976101</v>
      </c>
    </row>
    <row r="1194" spans="1:37" s="88" customFormat="1" x14ac:dyDescent="0.3">
      <c r="A1194" s="117" t="str">
        <f t="shared" si="22"/>
        <v>SDGbaseTRA_UrbIRT_v6_3C_InvValcmetp</v>
      </c>
      <c r="B1194" s="118" t="s">
        <v>220</v>
      </c>
      <c r="C1194" s="119" t="s">
        <v>295</v>
      </c>
      <c r="D1194" s="91" t="s">
        <v>186</v>
      </c>
      <c r="E1194" s="88" t="s">
        <v>109</v>
      </c>
      <c r="F1194" s="88">
        <v>2.8443098004737801</v>
      </c>
      <c r="G1194" s="88">
        <v>2.7729489067086499</v>
      </c>
      <c r="H1194" s="88">
        <v>2.88001166001707</v>
      </c>
      <c r="I1194" s="88">
        <v>3.1079058963530799</v>
      </c>
      <c r="J1194" s="88">
        <v>3.1656761422592301</v>
      </c>
      <c r="K1194" s="88">
        <v>3.2342059580322</v>
      </c>
      <c r="L1194" s="88">
        <v>3.30934568277458</v>
      </c>
      <c r="M1194" s="88">
        <v>3.3844202125817402</v>
      </c>
      <c r="N1194" s="88">
        <v>3.4668216756935202</v>
      </c>
      <c r="O1194" s="88">
        <v>3.5347498197679701</v>
      </c>
      <c r="P1194" s="88">
        <v>3.6343512369991799</v>
      </c>
      <c r="Q1194" s="88">
        <v>3.7393250243372602</v>
      </c>
      <c r="R1194" s="88">
        <v>3.6785581449982199</v>
      </c>
      <c r="S1194" s="88">
        <v>3.8033327035758302</v>
      </c>
      <c r="T1194" s="88">
        <v>3.9352048568097602</v>
      </c>
      <c r="U1194" s="88">
        <v>4.0846354603012598</v>
      </c>
      <c r="V1194" s="88">
        <v>4.1912297950774304</v>
      </c>
      <c r="W1194" s="88">
        <v>4.3331524435020699</v>
      </c>
      <c r="X1194" s="88">
        <v>4.5449043525561699</v>
      </c>
      <c r="Y1194" s="88">
        <v>4.6841600335168003</v>
      </c>
      <c r="Z1194" s="88">
        <v>4.8330635662856496</v>
      </c>
      <c r="AA1194" s="88">
        <v>4.9803249319902596</v>
      </c>
      <c r="AB1194" s="88">
        <v>5.14557621194965</v>
      </c>
      <c r="AC1194" s="88">
        <v>5.2929746912752904</v>
      </c>
      <c r="AD1194" s="88">
        <v>5.4379800383644303</v>
      </c>
      <c r="AE1194" s="88">
        <v>5.5877976522110897</v>
      </c>
      <c r="AF1194" s="88">
        <v>5.7522297209447304</v>
      </c>
      <c r="AG1194" s="88">
        <v>5.9345799867591298</v>
      </c>
      <c r="AH1194" s="88">
        <v>5.9503054418883199</v>
      </c>
      <c r="AI1194" s="88">
        <v>5.9497531417784302</v>
      </c>
      <c r="AJ1194" s="88">
        <v>5.9506114256157803</v>
      </c>
      <c r="AK1194" s="88">
        <v>5.9413142864000204</v>
      </c>
    </row>
    <row r="1195" spans="1:37" s="88" customFormat="1" x14ac:dyDescent="0.3">
      <c r="A1195" s="117" t="str">
        <f t="shared" si="22"/>
        <v>SDGbaseTRA_UrbIRT_v6_3C_InvValcmach</v>
      </c>
      <c r="B1195" s="118" t="s">
        <v>220</v>
      </c>
      <c r="C1195" s="119" t="s">
        <v>295</v>
      </c>
      <c r="D1195" s="91" t="s">
        <v>186</v>
      </c>
      <c r="E1195" s="88" t="s">
        <v>110</v>
      </c>
      <c r="F1195" s="88">
        <v>159.35794887059299</v>
      </c>
      <c r="G1195" s="88">
        <v>150.74222448614699</v>
      </c>
      <c r="H1195" s="88">
        <v>156.96515077107901</v>
      </c>
      <c r="I1195" s="88">
        <v>169.45003500509901</v>
      </c>
      <c r="J1195" s="88">
        <v>172.822834619704</v>
      </c>
      <c r="K1195" s="88">
        <v>176.77211907053999</v>
      </c>
      <c r="L1195" s="88">
        <v>181.21844906135499</v>
      </c>
      <c r="M1195" s="88">
        <v>185.57679069711099</v>
      </c>
      <c r="N1195" s="88">
        <v>190.519657973254</v>
      </c>
      <c r="O1195" s="88">
        <v>197.57291757533801</v>
      </c>
      <c r="P1195" s="88">
        <v>203.97726541049099</v>
      </c>
      <c r="Q1195" s="88">
        <v>209.98541785306301</v>
      </c>
      <c r="R1195" s="88">
        <v>206.25102906521701</v>
      </c>
      <c r="S1195" s="88">
        <v>213.482513014071</v>
      </c>
      <c r="T1195" s="88">
        <v>221.06351793784501</v>
      </c>
      <c r="U1195" s="88">
        <v>229.682863051162</v>
      </c>
      <c r="V1195" s="88">
        <v>237.46703388940401</v>
      </c>
      <c r="W1195" s="88">
        <v>246.019417262025</v>
      </c>
      <c r="X1195" s="88">
        <v>255.82299164238199</v>
      </c>
      <c r="Y1195" s="88">
        <v>263.75360816122497</v>
      </c>
      <c r="Z1195" s="88">
        <v>272.00062968568801</v>
      </c>
      <c r="AA1195" s="88">
        <v>280.33081007158302</v>
      </c>
      <c r="AB1195" s="88">
        <v>292.47151518561498</v>
      </c>
      <c r="AC1195" s="88">
        <v>302.58431985993298</v>
      </c>
      <c r="AD1195" s="88">
        <v>311.35920031635197</v>
      </c>
      <c r="AE1195" s="88">
        <v>320.07614416583499</v>
      </c>
      <c r="AF1195" s="88">
        <v>329.25391057419301</v>
      </c>
      <c r="AG1195" s="88">
        <v>338.96392728239698</v>
      </c>
      <c r="AH1195" s="88">
        <v>342.64245261557397</v>
      </c>
      <c r="AI1195" s="88">
        <v>344.47970061417101</v>
      </c>
      <c r="AJ1195" s="88">
        <v>344.95806509925302</v>
      </c>
      <c r="AK1195" s="88">
        <v>344.40230802610898</v>
      </c>
    </row>
    <row r="1196" spans="1:37" s="88" customFormat="1" x14ac:dyDescent="0.3">
      <c r="A1196" s="117" t="str">
        <f t="shared" si="22"/>
        <v>SDGbaseTRA_UrbIRT_v6_3C_InvValcemch</v>
      </c>
      <c r="B1196" s="118" t="s">
        <v>220</v>
      </c>
      <c r="C1196" s="119" t="s">
        <v>295</v>
      </c>
      <c r="D1196" s="91" t="s">
        <v>186</v>
      </c>
      <c r="E1196" s="88" t="s">
        <v>111</v>
      </c>
      <c r="F1196" s="88">
        <v>74.742496873506198</v>
      </c>
      <c r="G1196" s="88">
        <v>69.606636514532596</v>
      </c>
      <c r="H1196" s="88">
        <v>72.645680742745199</v>
      </c>
      <c r="I1196" s="88">
        <v>78.456083611098506</v>
      </c>
      <c r="J1196" s="88">
        <v>80.160323306901702</v>
      </c>
      <c r="K1196" s="88">
        <v>82.0555680509041</v>
      </c>
      <c r="L1196" s="88">
        <v>84.153739788923403</v>
      </c>
      <c r="M1196" s="88">
        <v>86.136282119203699</v>
      </c>
      <c r="N1196" s="88">
        <v>88.428364670503399</v>
      </c>
      <c r="O1196" s="88">
        <v>91.552942484101607</v>
      </c>
      <c r="P1196" s="88">
        <v>94.516233865596902</v>
      </c>
      <c r="Q1196" s="88">
        <v>97.350469285119004</v>
      </c>
      <c r="R1196" s="88">
        <v>95.752241311265905</v>
      </c>
      <c r="S1196" s="88">
        <v>99.0526140189138</v>
      </c>
      <c r="T1196" s="88">
        <v>102.529504813787</v>
      </c>
      <c r="U1196" s="88">
        <v>106.460595990649</v>
      </c>
      <c r="V1196" s="88">
        <v>110.09054115291799</v>
      </c>
      <c r="W1196" s="88">
        <v>113.929690835907</v>
      </c>
      <c r="X1196" s="88">
        <v>118.104367108566</v>
      </c>
      <c r="Y1196" s="88">
        <v>121.75777644176399</v>
      </c>
      <c r="Z1196" s="88">
        <v>125.567962671309</v>
      </c>
      <c r="AA1196" s="88">
        <v>129.39150368385</v>
      </c>
      <c r="AB1196" s="88">
        <v>135.32442323428</v>
      </c>
      <c r="AC1196" s="88">
        <v>140.177060372847</v>
      </c>
      <c r="AD1196" s="88">
        <v>144.23996457020399</v>
      </c>
      <c r="AE1196" s="88">
        <v>148.23836499796499</v>
      </c>
      <c r="AF1196" s="88">
        <v>152.43708493498301</v>
      </c>
      <c r="AG1196" s="88">
        <v>156.54779832248201</v>
      </c>
      <c r="AH1196" s="88">
        <v>158.34322207315401</v>
      </c>
      <c r="AI1196" s="88">
        <v>159.09163393797499</v>
      </c>
      <c r="AJ1196" s="88">
        <v>159.03393722435499</v>
      </c>
      <c r="AK1196" s="88">
        <v>158.668070215021</v>
      </c>
    </row>
    <row r="1197" spans="1:37" s="88" customFormat="1" x14ac:dyDescent="0.3">
      <c r="A1197" s="117" t="str">
        <f t="shared" si="22"/>
        <v>SDGbaseTRA_UrbIRT_v6_3C_InvValcsequ</v>
      </c>
      <c r="B1197" s="118" t="s">
        <v>220</v>
      </c>
      <c r="C1197" s="119" t="s">
        <v>295</v>
      </c>
      <c r="D1197" s="91" t="s">
        <v>186</v>
      </c>
      <c r="E1197" s="88" t="s">
        <v>112</v>
      </c>
      <c r="F1197" s="88">
        <v>34.736686859060299</v>
      </c>
      <c r="G1197" s="88">
        <v>32.0172019965595</v>
      </c>
      <c r="H1197" s="88">
        <v>33.342024024321098</v>
      </c>
      <c r="I1197" s="88">
        <v>35.823579493390604</v>
      </c>
      <c r="J1197" s="88">
        <v>36.5759599557949</v>
      </c>
      <c r="K1197" s="88">
        <v>37.437268740561301</v>
      </c>
      <c r="L1197" s="88">
        <v>38.4308374045156</v>
      </c>
      <c r="M1197" s="88">
        <v>39.468025347815903</v>
      </c>
      <c r="N1197" s="88">
        <v>40.614899060559601</v>
      </c>
      <c r="O1197" s="88">
        <v>42.612395935128397</v>
      </c>
      <c r="P1197" s="88">
        <v>44.112527877141197</v>
      </c>
      <c r="Q1197" s="88">
        <v>45.434952004379099</v>
      </c>
      <c r="R1197" s="88">
        <v>44.672450161730403</v>
      </c>
      <c r="S1197" s="88">
        <v>46.196323750272597</v>
      </c>
      <c r="T1197" s="88">
        <v>47.806227600679797</v>
      </c>
      <c r="U1197" s="88">
        <v>49.644636221337699</v>
      </c>
      <c r="V1197" s="88">
        <v>51.496599382017799</v>
      </c>
      <c r="W1197" s="88">
        <v>53.355154088848003</v>
      </c>
      <c r="X1197" s="88">
        <v>55.130805829406697</v>
      </c>
      <c r="Y1197" s="88">
        <v>56.808262026204503</v>
      </c>
      <c r="Z1197" s="88">
        <v>58.525169228397303</v>
      </c>
      <c r="AA1197" s="88">
        <v>60.275558199362898</v>
      </c>
      <c r="AB1197" s="88">
        <v>62.798500461169297</v>
      </c>
      <c r="AC1197" s="88">
        <v>64.941049202038897</v>
      </c>
      <c r="AD1197" s="88">
        <v>66.875803917004106</v>
      </c>
      <c r="AE1197" s="88">
        <v>68.809823874416296</v>
      </c>
      <c r="AF1197" s="88">
        <v>70.797753995233293</v>
      </c>
      <c r="AG1197" s="88">
        <v>72.775306568627798</v>
      </c>
      <c r="AH1197" s="88">
        <v>73.344079892190805</v>
      </c>
      <c r="AI1197" s="88">
        <v>73.356770858115794</v>
      </c>
      <c r="AJ1197" s="88">
        <v>73.193500862126797</v>
      </c>
      <c r="AK1197" s="88">
        <v>72.816035498625993</v>
      </c>
    </row>
    <row r="1198" spans="1:37" s="88" customFormat="1" x14ac:dyDescent="0.3">
      <c r="A1198" s="117" t="str">
        <f t="shared" si="22"/>
        <v>SDGbaseTRA_UrbIRT_v6_3C_InvValcvehi</v>
      </c>
      <c r="B1198" s="118" t="s">
        <v>220</v>
      </c>
      <c r="C1198" s="119" t="s">
        <v>295</v>
      </c>
      <c r="D1198" s="91" t="s">
        <v>186</v>
      </c>
      <c r="E1198" s="88" t="s">
        <v>113</v>
      </c>
      <c r="F1198" s="88">
        <v>115.652055349397</v>
      </c>
      <c r="G1198" s="88">
        <v>107.224374590461</v>
      </c>
      <c r="H1198" s="88">
        <v>111.79718371315199</v>
      </c>
      <c r="I1198" s="88">
        <v>120.848122953011</v>
      </c>
      <c r="J1198" s="88">
        <v>123.511902831182</v>
      </c>
      <c r="K1198" s="88">
        <v>126.436818746177</v>
      </c>
      <c r="L1198" s="88">
        <v>129.60240273014901</v>
      </c>
      <c r="M1198" s="88">
        <v>132.35334020745901</v>
      </c>
      <c r="N1198" s="88">
        <v>135.70064338717299</v>
      </c>
      <c r="O1198" s="88">
        <v>139.924266243288</v>
      </c>
      <c r="P1198" s="88">
        <v>144.40069321744099</v>
      </c>
      <c r="Q1198" s="88">
        <v>148.77087064189499</v>
      </c>
      <c r="R1198" s="88">
        <v>146.52559111483799</v>
      </c>
      <c r="S1198" s="88">
        <v>151.67566889478601</v>
      </c>
      <c r="T1198" s="88">
        <v>157.03100863179299</v>
      </c>
      <c r="U1198" s="88">
        <v>163.078443861453</v>
      </c>
      <c r="V1198" s="88">
        <v>168.807026284198</v>
      </c>
      <c r="W1198" s="88">
        <v>174.79910076828801</v>
      </c>
      <c r="X1198" s="88">
        <v>181.18519987342401</v>
      </c>
      <c r="Y1198" s="88">
        <v>190.198432851197</v>
      </c>
      <c r="Z1198" s="88">
        <v>199.92416850787399</v>
      </c>
      <c r="AA1198" s="88">
        <v>209.72293212938399</v>
      </c>
      <c r="AB1198" s="88">
        <v>220.838197919495</v>
      </c>
      <c r="AC1198" s="88">
        <v>230.02272691609701</v>
      </c>
      <c r="AD1198" s="88">
        <v>237.409834768655</v>
      </c>
      <c r="AE1198" s="88">
        <v>244.43190916644701</v>
      </c>
      <c r="AF1198" s="88">
        <v>251.68823577821399</v>
      </c>
      <c r="AG1198" s="88">
        <v>258.33525427666501</v>
      </c>
      <c r="AH1198" s="88">
        <v>262.39141067665099</v>
      </c>
      <c r="AI1198" s="88">
        <v>265.618460586862</v>
      </c>
      <c r="AJ1198" s="88">
        <v>266.954254842963</v>
      </c>
      <c r="AK1198" s="88">
        <v>267.10713325324502</v>
      </c>
    </row>
    <row r="1199" spans="1:37" s="88" customFormat="1" x14ac:dyDescent="0.3">
      <c r="A1199" s="117" t="str">
        <f t="shared" si="22"/>
        <v>SDGbaseTRA_UrbIRT_v6_3C_InvValctequ</v>
      </c>
      <c r="B1199" s="118" t="s">
        <v>220</v>
      </c>
      <c r="C1199" s="119" t="s">
        <v>295</v>
      </c>
      <c r="D1199" s="91" t="s">
        <v>186</v>
      </c>
      <c r="E1199" s="88" t="s">
        <v>114</v>
      </c>
      <c r="F1199" s="88">
        <v>11.6792231841657</v>
      </c>
      <c r="G1199" s="88">
        <v>11.1690136185325</v>
      </c>
      <c r="H1199" s="88">
        <v>11.6121235162068</v>
      </c>
      <c r="I1199" s="88">
        <v>12.591361819427499</v>
      </c>
      <c r="J1199" s="88">
        <v>12.8581797385347</v>
      </c>
      <c r="K1199" s="88">
        <v>13.1608409249729</v>
      </c>
      <c r="L1199" s="88">
        <v>13.482538213407601</v>
      </c>
      <c r="M1199" s="88">
        <v>13.717657721084899</v>
      </c>
      <c r="N1199" s="88">
        <v>14.0225980993847</v>
      </c>
      <c r="O1199" s="88">
        <v>14.2530294872737</v>
      </c>
      <c r="P1199" s="88">
        <v>14.6328987112464</v>
      </c>
      <c r="Q1199" s="88">
        <v>15.038406172485701</v>
      </c>
      <c r="R1199" s="88">
        <v>14.812611141485201</v>
      </c>
      <c r="S1199" s="88">
        <v>15.3457860066435</v>
      </c>
      <c r="T1199" s="88">
        <v>15.891451025753099</v>
      </c>
      <c r="U1199" s="88">
        <v>16.513371617255601</v>
      </c>
      <c r="V1199" s="88">
        <v>17.091241735997801</v>
      </c>
      <c r="W1199" s="88">
        <v>17.710568895426199</v>
      </c>
      <c r="X1199" s="88">
        <v>18.413896937849</v>
      </c>
      <c r="Y1199" s="88">
        <v>19.029508539944899</v>
      </c>
      <c r="Z1199" s="88">
        <v>19.685767688722699</v>
      </c>
      <c r="AA1199" s="88">
        <v>20.3286747173021</v>
      </c>
      <c r="AB1199" s="88">
        <v>21.5315860381771</v>
      </c>
      <c r="AC1199" s="88">
        <v>22.463671578890001</v>
      </c>
      <c r="AD1199" s="88">
        <v>23.127277678755899</v>
      </c>
      <c r="AE1199" s="88">
        <v>23.751979217206699</v>
      </c>
      <c r="AF1199" s="88">
        <v>24.411484053405498</v>
      </c>
      <c r="AG1199" s="88">
        <v>25.156303845357201</v>
      </c>
      <c r="AH1199" s="88">
        <v>25.828215658673699</v>
      </c>
      <c r="AI1199" s="88">
        <v>26.3991602486782</v>
      </c>
      <c r="AJ1199" s="88">
        <v>26.644324649887501</v>
      </c>
      <c r="AK1199" s="88">
        <v>26.764491458460999</v>
      </c>
    </row>
    <row r="1200" spans="1:37" s="88" customFormat="1" x14ac:dyDescent="0.3">
      <c r="A1200" s="117" t="str">
        <f t="shared" ref="A1200:A1263" si="23">_xlfn.CONCAT(C1200,D1200,E1200)</f>
        <v>SDGbaseTRA_UrbIRT_v6_3C_InvValcfurn</v>
      </c>
      <c r="B1200" s="118" t="s">
        <v>220</v>
      </c>
      <c r="C1200" s="119" t="s">
        <v>295</v>
      </c>
      <c r="D1200" s="91" t="s">
        <v>186</v>
      </c>
      <c r="E1200" s="88" t="s">
        <v>115</v>
      </c>
      <c r="F1200" s="88">
        <v>28.6353826209942</v>
      </c>
      <c r="G1200" s="88">
        <v>27.1562819363971</v>
      </c>
      <c r="H1200" s="88">
        <v>27.961136797694401</v>
      </c>
      <c r="I1200" s="88">
        <v>30.036689773796699</v>
      </c>
      <c r="J1200" s="88">
        <v>30.484621782405501</v>
      </c>
      <c r="K1200" s="88">
        <v>31.073903062015699</v>
      </c>
      <c r="L1200" s="88">
        <v>31.811149891744801</v>
      </c>
      <c r="M1200" s="88">
        <v>32.665293180558898</v>
      </c>
      <c r="N1200" s="88">
        <v>33.558963281239301</v>
      </c>
      <c r="O1200" s="88">
        <v>34.474465900556297</v>
      </c>
      <c r="P1200" s="88">
        <v>35.521538394332303</v>
      </c>
      <c r="Q1200" s="88">
        <v>36.5567286750926</v>
      </c>
      <c r="R1200" s="88">
        <v>35.880138424478098</v>
      </c>
      <c r="S1200" s="88">
        <v>37.115863032577501</v>
      </c>
      <c r="T1200" s="88">
        <v>38.412551343098997</v>
      </c>
      <c r="U1200" s="88">
        <v>39.902324438508899</v>
      </c>
      <c r="V1200" s="88">
        <v>41.377085078550103</v>
      </c>
      <c r="W1200" s="88">
        <v>42.862902901661897</v>
      </c>
      <c r="X1200" s="88">
        <v>44.323918604821898</v>
      </c>
      <c r="Y1200" s="88">
        <v>45.670488626716597</v>
      </c>
      <c r="Z1200" s="88">
        <v>47.080538008912399</v>
      </c>
      <c r="AA1200" s="88">
        <v>48.446406664271898</v>
      </c>
      <c r="AB1200" s="88">
        <v>49.568499913009397</v>
      </c>
      <c r="AC1200" s="88">
        <v>50.771842528329103</v>
      </c>
      <c r="AD1200" s="88">
        <v>52.247074539683503</v>
      </c>
      <c r="AE1200" s="88">
        <v>53.853551971169601</v>
      </c>
      <c r="AF1200" s="88">
        <v>55.524507838094202</v>
      </c>
      <c r="AG1200" s="88">
        <v>57.203364028759303</v>
      </c>
      <c r="AH1200" s="88">
        <v>56.779067093708498</v>
      </c>
      <c r="AI1200" s="88">
        <v>56.203822570606498</v>
      </c>
      <c r="AJ1200" s="88">
        <v>55.945404267059402</v>
      </c>
      <c r="AK1200" s="88">
        <v>55.632844649246799</v>
      </c>
    </row>
    <row r="1201" spans="1:37" s="88" customFormat="1" x14ac:dyDescent="0.3">
      <c r="A1201" s="117" t="str">
        <f t="shared" si="23"/>
        <v>SDGbaseTRA_UrbIRT_v6_3C_InvValcoman</v>
      </c>
      <c r="B1201" s="118" t="s">
        <v>220</v>
      </c>
      <c r="C1201" s="119" t="s">
        <v>295</v>
      </c>
      <c r="D1201" s="91" t="s">
        <v>186</v>
      </c>
      <c r="E1201" s="88" t="s">
        <v>116</v>
      </c>
      <c r="F1201" s="88">
        <v>1.75164302777768</v>
      </c>
      <c r="G1201" s="88">
        <v>1.65899940997502</v>
      </c>
      <c r="H1201" s="88">
        <v>1.7008147562432401</v>
      </c>
      <c r="I1201" s="88">
        <v>1.8112685977593701</v>
      </c>
      <c r="J1201" s="88">
        <v>1.84159145893745</v>
      </c>
      <c r="K1201" s="88">
        <v>1.87667290952379</v>
      </c>
      <c r="L1201" s="88">
        <v>1.9194941430083901</v>
      </c>
      <c r="M1201" s="88">
        <v>1.9709755816129699</v>
      </c>
      <c r="N1201" s="88">
        <v>2.02140581227978</v>
      </c>
      <c r="O1201" s="88">
        <v>2.1136074960593998</v>
      </c>
      <c r="P1201" s="88">
        <v>2.1675306872321798</v>
      </c>
      <c r="Q1201" s="88">
        <v>2.2146666354172799</v>
      </c>
      <c r="R1201" s="88">
        <v>2.1645463486284102</v>
      </c>
      <c r="S1201" s="88">
        <v>2.2294960718269201</v>
      </c>
      <c r="T1201" s="88">
        <v>2.2997307114867498</v>
      </c>
      <c r="U1201" s="88">
        <v>2.37937027347858</v>
      </c>
      <c r="V1201" s="88">
        <v>2.4644871984849401</v>
      </c>
      <c r="W1201" s="88">
        <v>2.5516232277723998</v>
      </c>
      <c r="X1201" s="88">
        <v>2.6330112013879798</v>
      </c>
      <c r="Y1201" s="88">
        <v>2.7111226844294398</v>
      </c>
      <c r="Z1201" s="88">
        <v>2.7924948179439499</v>
      </c>
      <c r="AA1201" s="88">
        <v>2.87646031697173</v>
      </c>
      <c r="AB1201" s="88">
        <v>2.9559146735906299</v>
      </c>
      <c r="AC1201" s="88">
        <v>3.0383495581277802</v>
      </c>
      <c r="AD1201" s="88">
        <v>3.13406648078786</v>
      </c>
      <c r="AE1201" s="88">
        <v>3.2358525846538901</v>
      </c>
      <c r="AF1201" s="88">
        <v>3.34154845184593</v>
      </c>
      <c r="AG1201" s="88">
        <v>3.44549198954785</v>
      </c>
      <c r="AH1201" s="88">
        <v>3.4526072391510199</v>
      </c>
      <c r="AI1201" s="88">
        <v>3.44277132025123</v>
      </c>
      <c r="AJ1201" s="88">
        <v>3.4477052454180899</v>
      </c>
      <c r="AK1201" s="88">
        <v>3.4482005490084702</v>
      </c>
    </row>
    <row r="1202" spans="1:37" s="88" customFormat="1" x14ac:dyDescent="0.3">
      <c r="A1202" s="117" t="str">
        <f t="shared" si="23"/>
        <v>SDGbaseTRA_UrbIRT_v6_3C_InvValccons</v>
      </c>
      <c r="B1202" s="118" t="s">
        <v>220</v>
      </c>
      <c r="C1202" s="119" t="s">
        <v>295</v>
      </c>
      <c r="D1202" s="91" t="s">
        <v>186</v>
      </c>
      <c r="E1202" s="88" t="s">
        <v>117</v>
      </c>
      <c r="F1202" s="88">
        <v>407.96078927222601</v>
      </c>
      <c r="G1202" s="88">
        <v>394.02999767473301</v>
      </c>
      <c r="H1202" s="88">
        <v>402.56859937606703</v>
      </c>
      <c r="I1202" s="88">
        <v>435.71455835420198</v>
      </c>
      <c r="J1202" s="88">
        <v>438.87681657288698</v>
      </c>
      <c r="K1202" s="88">
        <v>445.66273519183102</v>
      </c>
      <c r="L1202" s="88">
        <v>455.00747207457403</v>
      </c>
      <c r="M1202" s="88">
        <v>466.40787500771199</v>
      </c>
      <c r="N1202" s="88">
        <v>478.39223381135901</v>
      </c>
      <c r="O1202" s="88">
        <v>490.68740011790698</v>
      </c>
      <c r="P1202" s="88">
        <v>505.00450449688401</v>
      </c>
      <c r="Q1202" s="88">
        <v>519.39897638266802</v>
      </c>
      <c r="R1202" s="88">
        <v>505.103926220142</v>
      </c>
      <c r="S1202" s="88">
        <v>524.87763354209699</v>
      </c>
      <c r="T1202" s="88">
        <v>544.74920408831099</v>
      </c>
      <c r="U1202" s="88">
        <v>566.76353647699</v>
      </c>
      <c r="V1202" s="88">
        <v>588.08044139502397</v>
      </c>
      <c r="W1202" s="88">
        <v>609.628620880771</v>
      </c>
      <c r="X1202" s="88">
        <v>631.534745161464</v>
      </c>
      <c r="Y1202" s="88">
        <v>650.85527360491699</v>
      </c>
      <c r="Z1202" s="88">
        <v>671.43577315515904</v>
      </c>
      <c r="AA1202" s="88">
        <v>690.76204388193696</v>
      </c>
      <c r="AB1202" s="88">
        <v>706.09706693452597</v>
      </c>
      <c r="AC1202" s="88">
        <v>723.14198500599196</v>
      </c>
      <c r="AD1202" s="88">
        <v>744.54869259429302</v>
      </c>
      <c r="AE1202" s="88">
        <v>767.87496646170905</v>
      </c>
      <c r="AF1202" s="88">
        <v>792.05063606530302</v>
      </c>
      <c r="AG1202" s="88">
        <v>816.588998183699</v>
      </c>
      <c r="AH1202" s="88">
        <v>812.98470496617699</v>
      </c>
      <c r="AI1202" s="88">
        <v>806.67125216497698</v>
      </c>
      <c r="AJ1202" s="88">
        <v>804.31991662953499</v>
      </c>
      <c r="AK1202" s="88">
        <v>801.06638163129298</v>
      </c>
    </row>
    <row r="1203" spans="1:37" s="88" customFormat="1" x14ac:dyDescent="0.3">
      <c r="A1203" s="117" t="str">
        <f t="shared" si="23"/>
        <v>SDGbaseTRA_UrbIRT_v6_3C_InvValcbsrv</v>
      </c>
      <c r="B1203" s="118" t="s">
        <v>220</v>
      </c>
      <c r="C1203" s="119" t="s">
        <v>295</v>
      </c>
      <c r="D1203" s="91" t="s">
        <v>186</v>
      </c>
      <c r="E1203" s="88" t="s">
        <v>118</v>
      </c>
      <c r="F1203" s="88">
        <v>64.137533812048304</v>
      </c>
      <c r="G1203" s="88">
        <v>56.7415397601631</v>
      </c>
      <c r="H1203" s="88">
        <v>58.821393288750897</v>
      </c>
      <c r="I1203" s="88">
        <v>63.191827380577102</v>
      </c>
      <c r="J1203" s="88">
        <v>64.417537127037207</v>
      </c>
      <c r="K1203" s="88">
        <v>65.869402853680995</v>
      </c>
      <c r="L1203" s="88">
        <v>67.537613592463998</v>
      </c>
      <c r="M1203" s="88">
        <v>69.413143995420398</v>
      </c>
      <c r="N1203" s="88">
        <v>71.348835093465496</v>
      </c>
      <c r="O1203" s="88">
        <v>73.518173493768501</v>
      </c>
      <c r="P1203" s="88">
        <v>75.830876924491605</v>
      </c>
      <c r="Q1203" s="88">
        <v>78.0899546148908</v>
      </c>
      <c r="R1203" s="88">
        <v>76.944010105122203</v>
      </c>
      <c r="S1203" s="88">
        <v>79.575157645018393</v>
      </c>
      <c r="T1203" s="88">
        <v>82.295658157785098</v>
      </c>
      <c r="U1203" s="88">
        <v>85.420079232671199</v>
      </c>
      <c r="V1203" s="88">
        <v>88.733595953212699</v>
      </c>
      <c r="W1203" s="88">
        <v>91.9606179681291</v>
      </c>
      <c r="X1203" s="88">
        <v>94.905602146847897</v>
      </c>
      <c r="Y1203" s="88">
        <v>97.7734895074977</v>
      </c>
      <c r="Z1203" s="88">
        <v>100.784511376015</v>
      </c>
      <c r="AA1203" s="88">
        <v>103.62524821285901</v>
      </c>
      <c r="AB1203" s="88">
        <v>105.947123996088</v>
      </c>
      <c r="AC1203" s="88">
        <v>108.515957058898</v>
      </c>
      <c r="AD1203" s="88">
        <v>111.72901141764</v>
      </c>
      <c r="AE1203" s="88">
        <v>115.255415388809</v>
      </c>
      <c r="AF1203" s="88">
        <v>118.890390975203</v>
      </c>
      <c r="AG1203" s="88">
        <v>122.379443632506</v>
      </c>
      <c r="AH1203" s="88">
        <v>121.89667969887201</v>
      </c>
      <c r="AI1203" s="88">
        <v>120.84062022066701</v>
      </c>
      <c r="AJ1203" s="88">
        <v>120.199377328645</v>
      </c>
      <c r="AK1203" s="88">
        <v>119.36363773400799</v>
      </c>
    </row>
    <row r="1204" spans="1:37" s="88" customFormat="1" x14ac:dyDescent="0.3">
      <c r="A1204" s="117" t="str">
        <f t="shared" si="23"/>
        <v>SDGbaseTRA_UrbIRT_v6_3C_InvValcimpt</v>
      </c>
      <c r="B1204" s="118" t="s">
        <v>220</v>
      </c>
      <c r="C1204" s="119" t="s">
        <v>295</v>
      </c>
      <c r="D1204" s="91" t="s">
        <v>186</v>
      </c>
      <c r="E1204" s="88" t="s">
        <v>119</v>
      </c>
      <c r="F1204" s="88">
        <v>2.8575125020253598</v>
      </c>
      <c r="G1204" s="88">
        <v>2.9200977938731101</v>
      </c>
      <c r="H1204" s="88">
        <v>2.9542737242956201</v>
      </c>
      <c r="I1204" s="88">
        <v>2.95128386894365</v>
      </c>
      <c r="J1204" s="88">
        <v>2.9546732636755602</v>
      </c>
      <c r="K1204" s="88">
        <v>2.96223097852815</v>
      </c>
      <c r="L1204" s="88">
        <v>2.9722639163814102</v>
      </c>
      <c r="M1204" s="88">
        <v>2.9895957798103701</v>
      </c>
      <c r="N1204" s="88">
        <v>3.0050557250178498</v>
      </c>
      <c r="O1204" s="88">
        <v>3.0887935604836501</v>
      </c>
      <c r="P1204" s="88">
        <v>3.1141444470520399</v>
      </c>
      <c r="Q1204" s="88">
        <v>3.1233191063150101</v>
      </c>
      <c r="R1204" s="88">
        <v>3.12040091563845</v>
      </c>
      <c r="S1204" s="88">
        <v>3.1262649318730902</v>
      </c>
      <c r="T1204" s="88">
        <v>3.1335957440286402</v>
      </c>
      <c r="U1204" s="88">
        <v>3.1409176244627299</v>
      </c>
      <c r="V1204" s="88">
        <v>3.14263353788539</v>
      </c>
      <c r="W1204" s="88">
        <v>3.14752920507852</v>
      </c>
      <c r="X1204" s="88">
        <v>3.1560143371432399</v>
      </c>
      <c r="Y1204" s="88">
        <v>3.15582578670654</v>
      </c>
      <c r="Z1204" s="88">
        <v>3.1515165124194202</v>
      </c>
      <c r="AA1204" s="88">
        <v>3.1542223611107998</v>
      </c>
      <c r="AB1204" s="88">
        <v>3.1711433077398499</v>
      </c>
      <c r="AC1204" s="88">
        <v>3.1796507297086798</v>
      </c>
      <c r="AD1204" s="88">
        <v>3.18307633357706</v>
      </c>
      <c r="AE1204" s="88">
        <v>3.18273579168231</v>
      </c>
      <c r="AF1204" s="88">
        <v>3.1801298977471202</v>
      </c>
      <c r="AG1204" s="88">
        <v>3.1766710423419098</v>
      </c>
      <c r="AH1204" s="88">
        <v>3.1651495130713201</v>
      </c>
      <c r="AI1204" s="88">
        <v>3.1381331305685101</v>
      </c>
      <c r="AJ1204" s="88">
        <v>3.1185399381077898</v>
      </c>
      <c r="AK1204" s="88">
        <v>3.1001878652580701</v>
      </c>
    </row>
    <row r="1205" spans="1:37" s="88" customFormat="1" x14ac:dyDescent="0.3">
      <c r="A1205" s="117" t="str">
        <f t="shared" si="23"/>
        <v>SDGbaseTRA_UrbIRT_v6_3C_InvValtotal</v>
      </c>
      <c r="B1205" s="118" t="s">
        <v>220</v>
      </c>
      <c r="C1205" s="119" t="s">
        <v>295</v>
      </c>
      <c r="D1205" s="91" t="s">
        <v>186</v>
      </c>
      <c r="E1205" s="88" t="s">
        <v>1</v>
      </c>
      <c r="F1205" s="88">
        <v>906.01813310387604</v>
      </c>
      <c r="G1205" s="88">
        <v>857.60823243581103</v>
      </c>
      <c r="H1205" s="88">
        <v>884.93503938402603</v>
      </c>
      <c r="I1205" s="88">
        <v>955.865158736436</v>
      </c>
      <c r="J1205" s="88">
        <v>969.62734787744796</v>
      </c>
      <c r="K1205" s="88">
        <v>988.56225853021203</v>
      </c>
      <c r="L1205" s="88">
        <v>1011.51366963879</v>
      </c>
      <c r="M1205" s="88">
        <v>1036.14821137533</v>
      </c>
      <c r="N1205" s="88">
        <v>1063.16310058517</v>
      </c>
      <c r="O1205" s="88">
        <v>1095.39351049165</v>
      </c>
      <c r="P1205" s="88">
        <v>1128.9986447601</v>
      </c>
      <c r="Q1205" s="88">
        <v>1161.8371237582201</v>
      </c>
      <c r="R1205" s="88">
        <v>1136.9980371081101</v>
      </c>
      <c r="S1205" s="88">
        <v>1178.64264537243</v>
      </c>
      <c r="T1205" s="88">
        <v>1221.3833219345399</v>
      </c>
      <c r="U1205" s="88">
        <v>1269.3827139842399</v>
      </c>
      <c r="V1205" s="88">
        <v>1315.2869532513</v>
      </c>
      <c r="W1205" s="88">
        <v>1362.69287098358</v>
      </c>
      <c r="X1205" s="88">
        <v>1412.2541441801</v>
      </c>
      <c r="Y1205" s="88">
        <v>1458.97853774947</v>
      </c>
      <c r="Z1205" s="88">
        <v>1508.4560834209301</v>
      </c>
      <c r="AA1205" s="88">
        <v>1556.6604735096701</v>
      </c>
      <c r="AB1205" s="88">
        <v>1608.9380858018301</v>
      </c>
      <c r="AC1205" s="88">
        <v>1657.4315168753899</v>
      </c>
      <c r="AD1205" s="88">
        <v>1706.6867216640301</v>
      </c>
      <c r="AE1205" s="88">
        <v>1757.75930801815</v>
      </c>
      <c r="AF1205" s="88">
        <v>1810.87013033474</v>
      </c>
      <c r="AG1205" s="88">
        <v>1864.15476858993</v>
      </c>
      <c r="AH1205" s="88">
        <v>1870.71633403859</v>
      </c>
      <c r="AI1205" s="88">
        <v>1869.3810081624699</v>
      </c>
      <c r="AJ1205" s="88">
        <v>1868.0612648493</v>
      </c>
      <c r="AK1205" s="88">
        <v>1862.6725608975701</v>
      </c>
    </row>
    <row r="1206" spans="1:37" s="88" customFormat="1" x14ac:dyDescent="0.3">
      <c r="A1206" s="117" t="str">
        <f t="shared" si="23"/>
        <v>SDGbaseTRA_UrbIRT_v6_3IADJXtotal</v>
      </c>
      <c r="B1206" s="118" t="s">
        <v>220</v>
      </c>
      <c r="C1206" s="119" t="s">
        <v>295</v>
      </c>
      <c r="D1206" s="91" t="s">
        <v>187</v>
      </c>
      <c r="E1206" s="88" t="s">
        <v>1</v>
      </c>
      <c r="F1206" s="88">
        <v>1</v>
      </c>
      <c r="G1206" s="88">
        <v>0.90820100000000004</v>
      </c>
      <c r="H1206" s="88">
        <v>0.93589299999999997</v>
      </c>
      <c r="I1206" s="88">
        <v>1.003436</v>
      </c>
      <c r="J1206" s="88">
        <v>1.02214</v>
      </c>
      <c r="K1206" s="88">
        <v>1.0434840000000001</v>
      </c>
      <c r="L1206" s="88">
        <v>1.06918</v>
      </c>
      <c r="M1206" s="88">
        <v>1.098238</v>
      </c>
      <c r="N1206" s="88">
        <v>1.128844</v>
      </c>
      <c r="O1206" s="88">
        <v>1.167081</v>
      </c>
      <c r="P1206" s="88">
        <v>1.202442</v>
      </c>
      <c r="Q1206" s="88">
        <v>1.236086</v>
      </c>
      <c r="R1206" s="88">
        <v>1.2145429999999999</v>
      </c>
      <c r="S1206" s="88">
        <v>1.253287</v>
      </c>
      <c r="T1206" s="88">
        <v>1.294349</v>
      </c>
      <c r="U1206" s="88">
        <v>1.3418570000000001</v>
      </c>
      <c r="V1206" s="88">
        <v>1.391133</v>
      </c>
      <c r="W1206" s="88">
        <v>1.4397180000000001</v>
      </c>
      <c r="X1206" s="88">
        <v>1.4843660000000001</v>
      </c>
      <c r="Y1206" s="88">
        <v>1.5298970000000001</v>
      </c>
      <c r="Z1206" s="88">
        <v>1.5780989999999999</v>
      </c>
      <c r="AA1206" s="88">
        <v>1.6248849999999999</v>
      </c>
      <c r="AB1206" s="88">
        <v>1.665786</v>
      </c>
      <c r="AC1206" s="88">
        <v>1.7073449999999999</v>
      </c>
      <c r="AD1206" s="88">
        <v>1.756273</v>
      </c>
      <c r="AE1206" s="88">
        <v>1.809358</v>
      </c>
      <c r="AF1206" s="88">
        <v>1.865248</v>
      </c>
      <c r="AG1206" s="88">
        <v>1.920113</v>
      </c>
      <c r="AH1206" s="88">
        <v>1.9131359999999999</v>
      </c>
      <c r="AI1206" s="88">
        <v>1.899</v>
      </c>
      <c r="AJ1206" s="88">
        <v>1.89134</v>
      </c>
      <c r="AK1206" s="88">
        <v>1.8802270000000001</v>
      </c>
    </row>
    <row r="1207" spans="1:37" s="88" customFormat="1" x14ac:dyDescent="0.3">
      <c r="A1207" s="117" t="str">
        <f t="shared" si="23"/>
        <v>SDGbaseTRA_UrbIRT_v6_3C_QINV_IADJtotal</v>
      </c>
      <c r="B1207" s="118" t="s">
        <v>220</v>
      </c>
      <c r="C1207" s="119" t="s">
        <v>295</v>
      </c>
      <c r="D1207" s="91" t="s">
        <v>188</v>
      </c>
      <c r="E1207" s="88" t="s">
        <v>1</v>
      </c>
      <c r="F1207" s="88">
        <v>906.01813310387604</v>
      </c>
      <c r="G1207" s="88">
        <v>944.29342451264802</v>
      </c>
      <c r="H1207" s="88">
        <v>945.55151003803496</v>
      </c>
      <c r="I1207" s="88">
        <v>952.59205244423697</v>
      </c>
      <c r="J1207" s="88">
        <v>948.62479491796398</v>
      </c>
      <c r="K1207" s="88">
        <v>947.36695390653904</v>
      </c>
      <c r="L1207" s="88">
        <v>946.06489986606005</v>
      </c>
      <c r="M1207" s="88">
        <v>943.46417750553701</v>
      </c>
      <c r="N1207" s="88">
        <v>941.815787287852</v>
      </c>
      <c r="O1207" s="88">
        <v>938.57539493115905</v>
      </c>
      <c r="P1207" s="88">
        <v>938.92149871686502</v>
      </c>
      <c r="Q1207" s="88">
        <v>939.93227312518502</v>
      </c>
      <c r="R1207" s="88">
        <v>936.15297038318704</v>
      </c>
      <c r="S1207" s="88">
        <v>940.44113229645905</v>
      </c>
      <c r="T1207" s="88">
        <v>943.62750844983805</v>
      </c>
      <c r="U1207" s="88">
        <v>945.98956072386204</v>
      </c>
      <c r="V1207" s="88">
        <v>945.47893928998997</v>
      </c>
      <c r="W1207" s="88">
        <v>946.499849959215</v>
      </c>
      <c r="X1207" s="88">
        <v>951.41908678863797</v>
      </c>
      <c r="Y1207" s="88">
        <v>953.64494325400403</v>
      </c>
      <c r="Z1207" s="88">
        <v>955.869107971635</v>
      </c>
      <c r="AA1207" s="88">
        <v>958.01270459735599</v>
      </c>
      <c r="AB1207" s="88">
        <v>965.873218889957</v>
      </c>
      <c r="AC1207" s="88">
        <v>970.76543807806502</v>
      </c>
      <c r="AD1207" s="88">
        <v>971.76618991695898</v>
      </c>
      <c r="AE1207" s="88">
        <v>971.48232025842901</v>
      </c>
      <c r="AF1207" s="88">
        <v>970.84684199352398</v>
      </c>
      <c r="AG1207" s="88">
        <v>970.85680300582999</v>
      </c>
      <c r="AH1207" s="88">
        <v>977.82715606135002</v>
      </c>
      <c r="AI1207" s="88">
        <v>984.40284790019405</v>
      </c>
      <c r="AJ1207" s="88">
        <v>987.69193526774598</v>
      </c>
      <c r="AK1207" s="88">
        <v>990.66365970575305</v>
      </c>
    </row>
    <row r="1208" spans="1:37" s="88" customFormat="1" x14ac:dyDescent="0.3">
      <c r="A1208" s="117" t="str">
        <f t="shared" si="23"/>
        <v>SDGbaseTRA_UrbIRT_v6_3trnsfrx_govent-n</v>
      </c>
      <c r="B1208" s="118" t="s">
        <v>220</v>
      </c>
      <c r="C1208" s="119" t="s">
        <v>295</v>
      </c>
      <c r="D1208" s="91" t="s">
        <v>193</v>
      </c>
      <c r="E1208" s="88" t="s">
        <v>82</v>
      </c>
      <c r="F1208" s="88">
        <v>182.306313741493</v>
      </c>
      <c r="G1208" s="88">
        <v>182.306313741493</v>
      </c>
      <c r="H1208" s="88">
        <v>182.306313741493</v>
      </c>
      <c r="I1208" s="88">
        <v>182.306313741493</v>
      </c>
      <c r="J1208" s="88">
        <v>182.306313741493</v>
      </c>
      <c r="K1208" s="88">
        <v>182.306313741493</v>
      </c>
      <c r="L1208" s="88">
        <v>182.306313741493</v>
      </c>
      <c r="M1208" s="88">
        <v>182.306313741493</v>
      </c>
      <c r="N1208" s="88">
        <v>182.306313741493</v>
      </c>
      <c r="O1208" s="88">
        <v>182.306313741493</v>
      </c>
      <c r="P1208" s="88">
        <v>182.306313741493</v>
      </c>
      <c r="Q1208" s="88">
        <v>182.306313741493</v>
      </c>
      <c r="R1208" s="88">
        <v>182.306313741493</v>
      </c>
      <c r="S1208" s="88">
        <v>182.306313741493</v>
      </c>
      <c r="T1208" s="88">
        <v>182.306313741493</v>
      </c>
      <c r="U1208" s="88">
        <v>182.306313741493</v>
      </c>
      <c r="V1208" s="88">
        <v>182.306313741493</v>
      </c>
      <c r="W1208" s="88">
        <v>182.306313741493</v>
      </c>
      <c r="X1208" s="88">
        <v>182.306313741493</v>
      </c>
      <c r="Y1208" s="88">
        <v>182.306313741493</v>
      </c>
      <c r="Z1208" s="88">
        <v>182.306313741493</v>
      </c>
      <c r="AA1208" s="88">
        <v>182.306313741493</v>
      </c>
      <c r="AB1208" s="88">
        <v>182.306313741493</v>
      </c>
      <c r="AC1208" s="88">
        <v>182.306313741493</v>
      </c>
      <c r="AD1208" s="88">
        <v>182.306313741493</v>
      </c>
      <c r="AE1208" s="88">
        <v>182.306313741493</v>
      </c>
      <c r="AF1208" s="88">
        <v>182.306313741493</v>
      </c>
      <c r="AG1208" s="88">
        <v>182.306313741493</v>
      </c>
      <c r="AH1208" s="88">
        <v>182.306313741493</v>
      </c>
      <c r="AI1208" s="88">
        <v>182.306313741493</v>
      </c>
      <c r="AJ1208" s="88">
        <v>182.306313741493</v>
      </c>
      <c r="AK1208" s="88">
        <v>182.306313741493</v>
      </c>
    </row>
    <row r="1209" spans="1:37" s="88" customFormat="1" x14ac:dyDescent="0.3">
      <c r="A1209" s="117" t="str">
        <f t="shared" si="23"/>
        <v>SDGbaseTRA_UrbIRT_v6_3trnsfrx_govhhd-0</v>
      </c>
      <c r="B1209" s="118" t="s">
        <v>220</v>
      </c>
      <c r="C1209" s="119" t="s">
        <v>295</v>
      </c>
      <c r="D1209" s="91" t="s">
        <v>193</v>
      </c>
      <c r="E1209" s="88" t="s">
        <v>84</v>
      </c>
      <c r="F1209" s="88">
        <v>42.273558357640603</v>
      </c>
      <c r="G1209" s="88">
        <v>42.273558357640603</v>
      </c>
      <c r="H1209" s="88">
        <v>40.1277525354067</v>
      </c>
      <c r="I1209" s="88">
        <v>41.621146973764397</v>
      </c>
      <c r="J1209" s="88">
        <v>42.782668322361303</v>
      </c>
      <c r="K1209" s="88">
        <v>43.802906613844598</v>
      </c>
      <c r="L1209" s="88">
        <v>44.9841395965001</v>
      </c>
      <c r="M1209" s="88">
        <v>46.309372349013003</v>
      </c>
      <c r="N1209" s="88">
        <v>47.6714699179146</v>
      </c>
      <c r="O1209" s="88">
        <v>49.155530447929202</v>
      </c>
      <c r="P1209" s="88">
        <v>50.861473132124502</v>
      </c>
      <c r="Q1209" s="88">
        <v>52.671531237950603</v>
      </c>
      <c r="R1209" s="88">
        <v>54.472686920163497</v>
      </c>
      <c r="S1209" s="88">
        <v>56.5837759017545</v>
      </c>
      <c r="T1209" s="88">
        <v>58.747765827341198</v>
      </c>
      <c r="U1209" s="88">
        <v>61.029999034201701</v>
      </c>
      <c r="V1209" s="88">
        <v>63.615840093280902</v>
      </c>
      <c r="W1209" s="88">
        <v>66.164227031577596</v>
      </c>
      <c r="X1209" s="88">
        <v>68.819992940398095</v>
      </c>
      <c r="Y1209" s="88">
        <v>71.606996194505399</v>
      </c>
      <c r="Z1209" s="88">
        <v>74.276505012636505</v>
      </c>
      <c r="AA1209" s="88">
        <v>77.108668148768402</v>
      </c>
      <c r="AB1209" s="88">
        <v>79.901235674444195</v>
      </c>
      <c r="AC1209" s="88">
        <v>83.001084013669896</v>
      </c>
      <c r="AD1209" s="88">
        <v>85.949863525423595</v>
      </c>
      <c r="AE1209" s="88">
        <v>88.953123656728906</v>
      </c>
      <c r="AF1209" s="88">
        <v>92.076890500182301</v>
      </c>
      <c r="AG1209" s="88">
        <v>95.3289541957582</v>
      </c>
      <c r="AH1209" s="88">
        <v>98.585105284222706</v>
      </c>
      <c r="AI1209" s="88">
        <v>99.572730868960093</v>
      </c>
      <c r="AJ1209" s="88">
        <v>100.164192890322</v>
      </c>
      <c r="AK1209" s="88">
        <v>100.693560649747</v>
      </c>
    </row>
    <row r="1210" spans="1:37" s="88" customFormat="1" x14ac:dyDescent="0.3">
      <c r="A1210" s="117" t="str">
        <f t="shared" si="23"/>
        <v>SDGbaseTRA_UrbIRT_v6_3trnsfrx_govhhd-1</v>
      </c>
      <c r="B1210" s="118" t="s">
        <v>220</v>
      </c>
      <c r="C1210" s="119" t="s">
        <v>295</v>
      </c>
      <c r="D1210" s="91" t="s">
        <v>193</v>
      </c>
      <c r="E1210" s="88" t="s">
        <v>85</v>
      </c>
      <c r="F1210" s="88">
        <v>53.474000035044902</v>
      </c>
      <c r="G1210" s="88">
        <v>53.474000035044902</v>
      </c>
      <c r="H1210" s="88">
        <v>50.759659793266003</v>
      </c>
      <c r="I1210" s="88">
        <v>52.648731292132197</v>
      </c>
      <c r="J1210" s="88">
        <v>54.117999436301702</v>
      </c>
      <c r="K1210" s="88">
        <v>55.4085513688592</v>
      </c>
      <c r="L1210" s="88">
        <v>56.902753773623203</v>
      </c>
      <c r="M1210" s="88">
        <v>58.5791088997942</v>
      </c>
      <c r="N1210" s="88">
        <v>60.3020962298638</v>
      </c>
      <c r="O1210" s="88">
        <v>62.179360787595698</v>
      </c>
      <c r="P1210" s="88">
        <v>64.337295503729194</v>
      </c>
      <c r="Q1210" s="88">
        <v>66.626931176115903</v>
      </c>
      <c r="R1210" s="88">
        <v>68.9053057146144</v>
      </c>
      <c r="S1210" s="88">
        <v>71.575730837584203</v>
      </c>
      <c r="T1210" s="88">
        <v>74.313073087736797</v>
      </c>
      <c r="U1210" s="88">
        <v>77.199987351049202</v>
      </c>
      <c r="V1210" s="88">
        <v>80.470950815113198</v>
      </c>
      <c r="W1210" s="88">
        <v>83.694536633815801</v>
      </c>
      <c r="X1210" s="88">
        <v>87.053951639760498</v>
      </c>
      <c r="Y1210" s="88">
        <v>90.579375519315903</v>
      </c>
      <c r="Z1210" s="88">
        <v>93.956174638676003</v>
      </c>
      <c r="AA1210" s="88">
        <v>97.538723577648696</v>
      </c>
      <c r="AB1210" s="88">
        <v>101.07118599073701</v>
      </c>
      <c r="AC1210" s="88">
        <v>104.99234372243301</v>
      </c>
      <c r="AD1210" s="88">
        <v>108.72240671786</v>
      </c>
      <c r="AE1210" s="88">
        <v>112.521385053396</v>
      </c>
      <c r="AF1210" s="88">
        <v>116.47279853231601</v>
      </c>
      <c r="AG1210" s="88">
        <v>120.586501303679</v>
      </c>
      <c r="AH1210" s="88">
        <v>124.70537442870901</v>
      </c>
      <c r="AI1210" s="88">
        <v>125.95467286973501</v>
      </c>
      <c r="AJ1210" s="88">
        <v>126.70284362658199</v>
      </c>
      <c r="AK1210" s="88">
        <v>127.372468155148</v>
      </c>
    </row>
    <row r="1211" spans="1:37" s="88" customFormat="1" x14ac:dyDescent="0.3">
      <c r="A1211" s="117" t="str">
        <f t="shared" si="23"/>
        <v>SDGbaseTRA_UrbIRT_v6_3trnsfrx_govhhd-2</v>
      </c>
      <c r="B1211" s="118" t="s">
        <v>220</v>
      </c>
      <c r="C1211" s="119" t="s">
        <v>295</v>
      </c>
      <c r="D1211" s="91" t="s">
        <v>193</v>
      </c>
      <c r="E1211" s="88" t="s">
        <v>86</v>
      </c>
      <c r="F1211" s="88">
        <v>58.0983201113118</v>
      </c>
      <c r="G1211" s="88">
        <v>58.0983201113118</v>
      </c>
      <c r="H1211" s="88">
        <v>55.149249382461598</v>
      </c>
      <c r="I1211" s="88">
        <v>57.201683847479302</v>
      </c>
      <c r="J1211" s="88">
        <v>58.798011238610897</v>
      </c>
      <c r="K1211" s="88">
        <v>60.200167412618001</v>
      </c>
      <c r="L1211" s="88">
        <v>61.823585327234099</v>
      </c>
      <c r="M1211" s="88">
        <v>63.644908150974402</v>
      </c>
      <c r="N1211" s="88">
        <v>65.516895834419003</v>
      </c>
      <c r="O1211" s="88">
        <v>67.556502318640298</v>
      </c>
      <c r="P1211" s="88">
        <v>69.901050731608706</v>
      </c>
      <c r="Q1211" s="88">
        <v>72.388689325045206</v>
      </c>
      <c r="R1211" s="88">
        <v>74.864092945204405</v>
      </c>
      <c r="S1211" s="88">
        <v>77.765450867295897</v>
      </c>
      <c r="T1211" s="88">
        <v>80.739512770264696</v>
      </c>
      <c r="U1211" s="88">
        <v>83.876081362363905</v>
      </c>
      <c r="V1211" s="88">
        <v>87.429910929687296</v>
      </c>
      <c r="W1211" s="88">
        <v>90.932265731619694</v>
      </c>
      <c r="X1211" s="88">
        <v>94.582195945821098</v>
      </c>
      <c r="Y1211" s="88">
        <v>98.412491135039105</v>
      </c>
      <c r="Z1211" s="88">
        <v>102.081308804553</v>
      </c>
      <c r="AA1211" s="88">
        <v>105.973669109271</v>
      </c>
      <c r="AB1211" s="88">
        <v>109.811611509732</v>
      </c>
      <c r="AC1211" s="88">
        <v>114.071862789864</v>
      </c>
      <c r="AD1211" s="88">
        <v>118.12449385919901</v>
      </c>
      <c r="AE1211" s="88">
        <v>122.25199992362801</v>
      </c>
      <c r="AF1211" s="88">
        <v>126.545123404946</v>
      </c>
      <c r="AG1211" s="88">
        <v>131.01457061848501</v>
      </c>
      <c r="AH1211" s="88">
        <v>135.4896353071</v>
      </c>
      <c r="AI1211" s="88">
        <v>136.846970473607</v>
      </c>
      <c r="AJ1211" s="88">
        <v>137.65984147821999</v>
      </c>
      <c r="AK1211" s="88">
        <v>138.38737374043299</v>
      </c>
    </row>
    <row r="1212" spans="1:37" s="88" customFormat="1" x14ac:dyDescent="0.3">
      <c r="A1212" s="117" t="str">
        <f t="shared" si="23"/>
        <v>SDGbaseTRA_UrbIRT_v6_3trnsfrx_govhhd-3</v>
      </c>
      <c r="B1212" s="118" t="s">
        <v>220</v>
      </c>
      <c r="C1212" s="119" t="s">
        <v>295</v>
      </c>
      <c r="D1212" s="91" t="s">
        <v>193</v>
      </c>
      <c r="E1212" s="88" t="s">
        <v>87</v>
      </c>
      <c r="F1212" s="88">
        <v>61.808786157081002</v>
      </c>
      <c r="G1212" s="88">
        <v>61.808786157081002</v>
      </c>
      <c r="H1212" s="88">
        <v>58.6713721717475</v>
      </c>
      <c r="I1212" s="88">
        <v>60.854885958491302</v>
      </c>
      <c r="J1212" s="88">
        <v>62.553163260934902</v>
      </c>
      <c r="K1212" s="88">
        <v>64.044868545218407</v>
      </c>
      <c r="L1212" s="88">
        <v>65.771966515277299</v>
      </c>
      <c r="M1212" s="88">
        <v>67.709608648817394</v>
      </c>
      <c r="N1212" s="88">
        <v>69.701151368005</v>
      </c>
      <c r="O1212" s="88">
        <v>71.871017911242404</v>
      </c>
      <c r="P1212" s="88">
        <v>74.365301587852102</v>
      </c>
      <c r="Q1212" s="88">
        <v>77.011813940760504</v>
      </c>
      <c r="R1212" s="88">
        <v>79.645309930278799</v>
      </c>
      <c r="S1212" s="88">
        <v>82.731963916626697</v>
      </c>
      <c r="T1212" s="88">
        <v>85.895965144654198</v>
      </c>
      <c r="U1212" s="88">
        <v>89.232851598593697</v>
      </c>
      <c r="V1212" s="88">
        <v>93.013647520826098</v>
      </c>
      <c r="W1212" s="88">
        <v>96.739681226862899</v>
      </c>
      <c r="X1212" s="88">
        <v>100.622715291628</v>
      </c>
      <c r="Y1212" s="88">
        <v>104.69763339279299</v>
      </c>
      <c r="Z1212" s="88">
        <v>108.600761165676</v>
      </c>
      <c r="AA1212" s="88">
        <v>112.74170818892399</v>
      </c>
      <c r="AB1212" s="88">
        <v>116.824761892694</v>
      </c>
      <c r="AC1212" s="88">
        <v>121.357095355083</v>
      </c>
      <c r="AD1212" s="88">
        <v>125.668548881763</v>
      </c>
      <c r="AE1212" s="88">
        <v>130.05965931678901</v>
      </c>
      <c r="AF1212" s="88">
        <v>134.62696437301699</v>
      </c>
      <c r="AG1212" s="88">
        <v>139.38185412770699</v>
      </c>
      <c r="AH1212" s="88">
        <v>144.14272011914801</v>
      </c>
      <c r="AI1212" s="88">
        <v>145.58674188930101</v>
      </c>
      <c r="AJ1212" s="88">
        <v>146.45152713612401</v>
      </c>
      <c r="AK1212" s="88">
        <v>147.22552345703801</v>
      </c>
    </row>
    <row r="1213" spans="1:37" s="88" customFormat="1" x14ac:dyDescent="0.3">
      <c r="A1213" s="117" t="str">
        <f t="shared" si="23"/>
        <v>SDGbaseTRA_UrbIRT_v6_3trnsfrx_govhhd-4</v>
      </c>
      <c r="B1213" s="118" t="s">
        <v>220</v>
      </c>
      <c r="C1213" s="119" t="s">
        <v>295</v>
      </c>
      <c r="D1213" s="91" t="s">
        <v>193</v>
      </c>
      <c r="E1213" s="88" t="s">
        <v>88</v>
      </c>
      <c r="F1213" s="88">
        <v>54.277256646940998</v>
      </c>
      <c r="G1213" s="88">
        <v>54.277256646940998</v>
      </c>
      <c r="H1213" s="88">
        <v>51.522143099542198</v>
      </c>
      <c r="I1213" s="88">
        <v>53.439591177134801</v>
      </c>
      <c r="J1213" s="88">
        <v>54.930929848115099</v>
      </c>
      <c r="K1213" s="88">
        <v>56.2408677322031</v>
      </c>
      <c r="L1213" s="88">
        <v>57.757515212337402</v>
      </c>
      <c r="M1213" s="88">
        <v>59.459051610492899</v>
      </c>
      <c r="N1213" s="88">
        <v>61.2079206955123</v>
      </c>
      <c r="O1213" s="88">
        <v>63.113384474684302</v>
      </c>
      <c r="P1213" s="88">
        <v>65.303734482878198</v>
      </c>
      <c r="Q1213" s="88">
        <v>67.627763785654906</v>
      </c>
      <c r="R1213" s="88">
        <v>69.940362796069095</v>
      </c>
      <c r="S1213" s="88">
        <v>72.650901556230806</v>
      </c>
      <c r="T1213" s="88">
        <v>75.429362635347303</v>
      </c>
      <c r="U1213" s="88">
        <v>78.359642515005305</v>
      </c>
      <c r="V1213" s="88">
        <v>81.679740568366</v>
      </c>
      <c r="W1213" s="88">
        <v>84.951749295794201</v>
      </c>
      <c r="X1213" s="88">
        <v>88.361627560778103</v>
      </c>
      <c r="Y1213" s="88">
        <v>91.940008392106904</v>
      </c>
      <c r="Z1213" s="88">
        <v>95.367531904964693</v>
      </c>
      <c r="AA1213" s="88">
        <v>99.003895896501007</v>
      </c>
      <c r="AB1213" s="88">
        <v>102.589420990289</v>
      </c>
      <c r="AC1213" s="88">
        <v>106.569480167028</v>
      </c>
      <c r="AD1213" s="88">
        <v>110.355574088922</v>
      </c>
      <c r="AE1213" s="88">
        <v>114.211618558737</v>
      </c>
      <c r="AF1213" s="88">
        <v>118.22238796766401</v>
      </c>
      <c r="AG1213" s="88">
        <v>122.397884488294</v>
      </c>
      <c r="AH1213" s="88">
        <v>126.578629028761</v>
      </c>
      <c r="AI1213" s="88">
        <v>127.846693734371</v>
      </c>
      <c r="AJ1213" s="88">
        <v>128.606103095153</v>
      </c>
      <c r="AK1213" s="88">
        <v>129.28578635001099</v>
      </c>
    </row>
    <row r="1214" spans="1:37" s="88" customFormat="1" x14ac:dyDescent="0.3">
      <c r="A1214" s="117" t="str">
        <f t="shared" si="23"/>
        <v>SDGbaseTRA_UrbIRT_v6_3trnsfrx_govhhd-5</v>
      </c>
      <c r="B1214" s="118" t="s">
        <v>220</v>
      </c>
      <c r="C1214" s="119" t="s">
        <v>295</v>
      </c>
      <c r="D1214" s="91" t="s">
        <v>193</v>
      </c>
      <c r="E1214" s="88" t="s">
        <v>89</v>
      </c>
      <c r="F1214" s="88">
        <v>51.448840412463099</v>
      </c>
      <c r="G1214" s="88">
        <v>51.448840412463099</v>
      </c>
      <c r="H1214" s="88">
        <v>48.837297273126502</v>
      </c>
      <c r="I1214" s="88">
        <v>50.654826128443197</v>
      </c>
      <c r="J1214" s="88">
        <v>52.068450361209599</v>
      </c>
      <c r="K1214" s="88">
        <v>53.310126696973398</v>
      </c>
      <c r="L1214" s="88">
        <v>54.747740883610703</v>
      </c>
      <c r="M1214" s="88">
        <v>56.360609330041797</v>
      </c>
      <c r="N1214" s="88">
        <v>58.018343932266397</v>
      </c>
      <c r="O1214" s="88">
        <v>59.824512997221703</v>
      </c>
      <c r="P1214" s="88">
        <v>61.900722720790299</v>
      </c>
      <c r="Q1214" s="88">
        <v>64.103645640977803</v>
      </c>
      <c r="R1214" s="88">
        <v>66.295733907316702</v>
      </c>
      <c r="S1214" s="88">
        <v>68.865025074894703</v>
      </c>
      <c r="T1214" s="88">
        <v>71.498699093859003</v>
      </c>
      <c r="U1214" s="88">
        <v>74.276280556257205</v>
      </c>
      <c r="V1214" s="88">
        <v>77.423366563425901</v>
      </c>
      <c r="W1214" s="88">
        <v>80.524869204590203</v>
      </c>
      <c r="X1214" s="88">
        <v>83.757056929593205</v>
      </c>
      <c r="Y1214" s="88">
        <v>87.148966464070895</v>
      </c>
      <c r="Z1214" s="88">
        <v>90.397879933851499</v>
      </c>
      <c r="AA1214" s="88">
        <v>93.844751095729293</v>
      </c>
      <c r="AB1214" s="88">
        <v>97.243432601412195</v>
      </c>
      <c r="AC1214" s="88">
        <v>101.016088812617</v>
      </c>
      <c r="AD1214" s="88">
        <v>104.60488739986199</v>
      </c>
      <c r="AE1214" s="88">
        <v>108.259991375388</v>
      </c>
      <c r="AF1214" s="88">
        <v>112.061757492518</v>
      </c>
      <c r="AG1214" s="88">
        <v>116.01966670539601</v>
      </c>
      <c r="AH1214" s="88">
        <v>119.982550461052</v>
      </c>
      <c r="AI1214" s="88">
        <v>121.184535651571</v>
      </c>
      <c r="AJ1214" s="88">
        <v>121.90437179334199</v>
      </c>
      <c r="AK1214" s="88">
        <v>122.548636398269</v>
      </c>
    </row>
    <row r="1215" spans="1:37" s="88" customFormat="1" x14ac:dyDescent="0.3">
      <c r="A1215" s="117" t="str">
        <f t="shared" si="23"/>
        <v>SDGbaseTRA_UrbIRT_v6_3trnsfrx_govhhd-6</v>
      </c>
      <c r="B1215" s="118" t="s">
        <v>220</v>
      </c>
      <c r="C1215" s="119" t="s">
        <v>295</v>
      </c>
      <c r="D1215" s="91" t="s">
        <v>193</v>
      </c>
      <c r="E1215" s="88" t="s">
        <v>90</v>
      </c>
      <c r="F1215" s="88">
        <v>33.304564377838098</v>
      </c>
      <c r="G1215" s="88">
        <v>33.304564377838098</v>
      </c>
      <c r="H1215" s="88">
        <v>31.614024690019001</v>
      </c>
      <c r="I1215" s="88">
        <v>32.790572232882703</v>
      </c>
      <c r="J1215" s="88">
        <v>33.705658732185803</v>
      </c>
      <c r="K1215" s="88">
        <v>34.5094375759722</v>
      </c>
      <c r="L1215" s="88">
        <v>35.440053579083497</v>
      </c>
      <c r="M1215" s="88">
        <v>36.484117557523298</v>
      </c>
      <c r="N1215" s="88">
        <v>37.557224907242698</v>
      </c>
      <c r="O1215" s="88">
        <v>38.726418875830099</v>
      </c>
      <c r="P1215" s="88">
        <v>40.070419242915797</v>
      </c>
      <c r="Q1215" s="88">
        <v>41.496445322932601</v>
      </c>
      <c r="R1215" s="88">
        <v>42.915457767195598</v>
      </c>
      <c r="S1215" s="88">
        <v>44.578646332963302</v>
      </c>
      <c r="T1215" s="88">
        <v>46.283512083321199</v>
      </c>
      <c r="U1215" s="88">
        <v>48.081533960733999</v>
      </c>
      <c r="V1215" s="88">
        <v>50.118748554650303</v>
      </c>
      <c r="W1215" s="88">
        <v>52.126455503001097</v>
      </c>
      <c r="X1215" s="88">
        <v>54.218759300435998</v>
      </c>
      <c r="Y1215" s="88">
        <v>56.414456395825802</v>
      </c>
      <c r="Z1215" s="88">
        <v>58.517587330262202</v>
      </c>
      <c r="AA1215" s="88">
        <v>60.7488629351651</v>
      </c>
      <c r="AB1215" s="88">
        <v>62.948943755225002</v>
      </c>
      <c r="AC1215" s="88">
        <v>65.391110977152707</v>
      </c>
      <c r="AD1215" s="88">
        <v>67.714260976838005</v>
      </c>
      <c r="AE1215" s="88">
        <v>70.080332683890703</v>
      </c>
      <c r="AF1215" s="88">
        <v>72.541343726750895</v>
      </c>
      <c r="AG1215" s="88">
        <v>75.103431445835994</v>
      </c>
      <c r="AH1215" s="88">
        <v>77.668739353731496</v>
      </c>
      <c r="AI1215" s="88">
        <v>78.446824784577103</v>
      </c>
      <c r="AJ1215" s="88">
        <v>78.912798923797496</v>
      </c>
      <c r="AK1215" s="88">
        <v>79.329853066109806</v>
      </c>
    </row>
    <row r="1216" spans="1:37" s="88" customFormat="1" x14ac:dyDescent="0.3">
      <c r="A1216" s="117" t="str">
        <f t="shared" si="23"/>
        <v>SDGbaseTRA_UrbIRT_v6_3trnsfrx_govhhd-7</v>
      </c>
      <c r="B1216" s="118" t="s">
        <v>220</v>
      </c>
      <c r="C1216" s="119" t="s">
        <v>295</v>
      </c>
      <c r="D1216" s="91" t="s">
        <v>193</v>
      </c>
      <c r="E1216" s="88" t="s">
        <v>91</v>
      </c>
      <c r="F1216" s="88">
        <v>17.1658864276604</v>
      </c>
      <c r="G1216" s="88">
        <v>17.1658864276604</v>
      </c>
      <c r="H1216" s="88">
        <v>16.2945460325924</v>
      </c>
      <c r="I1216" s="88">
        <v>16.900963857741299</v>
      </c>
      <c r="J1216" s="88">
        <v>17.372619056119301</v>
      </c>
      <c r="K1216" s="88">
        <v>17.786903902750598</v>
      </c>
      <c r="L1216" s="88">
        <v>18.266563340295999</v>
      </c>
      <c r="M1216" s="88">
        <v>18.804696296301199</v>
      </c>
      <c r="N1216" s="88">
        <v>19.357798828464301</v>
      </c>
      <c r="O1216" s="88">
        <v>19.960426463793201</v>
      </c>
      <c r="P1216" s="88">
        <v>20.653153064219101</v>
      </c>
      <c r="Q1216" s="88">
        <v>21.388157475468599</v>
      </c>
      <c r="R1216" s="88">
        <v>22.1195469084997</v>
      </c>
      <c r="S1216" s="88">
        <v>22.976789948938599</v>
      </c>
      <c r="T1216" s="88">
        <v>23.8555143037458</v>
      </c>
      <c r="U1216" s="88">
        <v>24.782253323417699</v>
      </c>
      <c r="V1216" s="88">
        <v>25.832277396730898</v>
      </c>
      <c r="W1216" s="88">
        <v>26.8670925969666</v>
      </c>
      <c r="X1216" s="88">
        <v>27.945510826716198</v>
      </c>
      <c r="Y1216" s="88">
        <v>29.077220178665701</v>
      </c>
      <c r="Z1216" s="88">
        <v>30.1612189469264</v>
      </c>
      <c r="AA1216" s="88">
        <v>31.311266225372702</v>
      </c>
      <c r="AB1216" s="88">
        <v>32.445235042990802</v>
      </c>
      <c r="AC1216" s="88">
        <v>33.703980381718701</v>
      </c>
      <c r="AD1216" s="88">
        <v>34.901381692740003</v>
      </c>
      <c r="AE1216" s="88">
        <v>36.120905771847703</v>
      </c>
      <c r="AF1216" s="88">
        <v>37.389363619837702</v>
      </c>
      <c r="AG1216" s="88">
        <v>38.709918553526798</v>
      </c>
      <c r="AH1216" s="88">
        <v>40.032133241559599</v>
      </c>
      <c r="AI1216" s="88">
        <v>40.433175152373501</v>
      </c>
      <c r="AJ1216" s="88">
        <v>40.673348212778599</v>
      </c>
      <c r="AK1216" s="88">
        <v>40.888306858083098</v>
      </c>
    </row>
    <row r="1217" spans="1:37" s="88" customFormat="1" x14ac:dyDescent="0.3">
      <c r="A1217" s="117" t="str">
        <f t="shared" si="23"/>
        <v>SDGbaseTRA_UrbIRT_v6_3trnsfrx_govhhd-8</v>
      </c>
      <c r="B1217" s="118" t="s">
        <v>220</v>
      </c>
      <c r="C1217" s="119" t="s">
        <v>295</v>
      </c>
      <c r="D1217" s="91" t="s">
        <v>193</v>
      </c>
      <c r="E1217" s="88" t="s">
        <v>92</v>
      </c>
      <c r="F1217" s="88">
        <v>-31.5393310233951</v>
      </c>
      <c r="G1217" s="88">
        <v>-31.5393310233951</v>
      </c>
      <c r="H1217" s="88">
        <v>-29.9383945806475</v>
      </c>
      <c r="I1217" s="88">
        <v>-31.0525818733609</v>
      </c>
      <c r="J1217" s="88">
        <v>-31.9191662757008</v>
      </c>
      <c r="K1217" s="88">
        <v>-32.680342633877402</v>
      </c>
      <c r="L1217" s="88">
        <v>-33.561633433685202</v>
      </c>
      <c r="M1217" s="88">
        <v>-34.550359154641498</v>
      </c>
      <c r="N1217" s="88">
        <v>-35.566588868457004</v>
      </c>
      <c r="O1217" s="88">
        <v>-36.673812346520997</v>
      </c>
      <c r="P1217" s="88">
        <v>-37.946577004006997</v>
      </c>
      <c r="Q1217" s="88">
        <v>-39.297019786425601</v>
      </c>
      <c r="R1217" s="88">
        <v>-40.6408206750422</v>
      </c>
      <c r="S1217" s="88">
        <v>-42.215855680303399</v>
      </c>
      <c r="T1217" s="88">
        <v>-43.830358864940898</v>
      </c>
      <c r="U1217" s="88">
        <v>-45.533080646126201</v>
      </c>
      <c r="V1217" s="88">
        <v>-47.462317273102499</v>
      </c>
      <c r="W1217" s="88">
        <v>-49.3636102407458</v>
      </c>
      <c r="X1217" s="88">
        <v>-51.345016192198997</v>
      </c>
      <c r="Y1217" s="88">
        <v>-53.424335312934502</v>
      </c>
      <c r="Z1217" s="88">
        <v>-55.415994533400699</v>
      </c>
      <c r="AA1217" s="88">
        <v>-57.529006404959297</v>
      </c>
      <c r="AB1217" s="88">
        <v>-59.612476900921301</v>
      </c>
      <c r="AC1217" s="88">
        <v>-61.925202554769399</v>
      </c>
      <c r="AD1217" s="88">
        <v>-64.125219225932796</v>
      </c>
      <c r="AE1217" s="88">
        <v>-66.365882636125306</v>
      </c>
      <c r="AF1217" s="88">
        <v>-68.696453336658095</v>
      </c>
      <c r="AG1217" s="88">
        <v>-71.122743372055496</v>
      </c>
      <c r="AH1217" s="88">
        <v>-73.552082917414793</v>
      </c>
      <c r="AI1217" s="88">
        <v>-74.2889276840815</v>
      </c>
      <c r="AJ1217" s="88">
        <v>-74.730203914524907</v>
      </c>
      <c r="AK1217" s="88">
        <v>-75.125153042213199</v>
      </c>
    </row>
    <row r="1218" spans="1:37" s="88" customFormat="1" x14ac:dyDescent="0.3">
      <c r="A1218" s="117" t="str">
        <f t="shared" si="23"/>
        <v>SDGbaseTRA_UrbIRT_v6_3trnsfrx_govhhd-9</v>
      </c>
      <c r="B1218" s="118" t="s">
        <v>220</v>
      </c>
      <c r="C1218" s="119" t="s">
        <v>295</v>
      </c>
      <c r="D1218" s="91" t="s">
        <v>193</v>
      </c>
      <c r="E1218" s="88" t="s">
        <v>93</v>
      </c>
      <c r="F1218" s="88">
        <v>-164.453474595279</v>
      </c>
      <c r="G1218" s="88">
        <v>-164.453474595279</v>
      </c>
      <c r="H1218" s="88">
        <v>-156.105816224823</v>
      </c>
      <c r="I1218" s="88">
        <v>-161.915450281446</v>
      </c>
      <c r="J1218" s="88">
        <v>-166.43402475245</v>
      </c>
      <c r="K1218" s="88">
        <v>-170.402976940722</v>
      </c>
      <c r="L1218" s="88">
        <v>-174.99823401988201</v>
      </c>
      <c r="M1218" s="88">
        <v>-180.15368199410801</v>
      </c>
      <c r="N1218" s="88">
        <v>-185.452542242601</v>
      </c>
      <c r="O1218" s="88">
        <v>-191.22586533515499</v>
      </c>
      <c r="P1218" s="88">
        <v>-197.86235899161201</v>
      </c>
      <c r="Q1218" s="88">
        <v>-204.90388462340499</v>
      </c>
      <c r="R1218" s="88">
        <v>-211.91077786198699</v>
      </c>
      <c r="S1218" s="88">
        <v>-220.123380058028</v>
      </c>
      <c r="T1218" s="88">
        <v>-228.54177860496799</v>
      </c>
      <c r="U1218" s="88">
        <v>-237.42016962021299</v>
      </c>
      <c r="V1218" s="88">
        <v>-247.47966220702199</v>
      </c>
      <c r="W1218" s="88">
        <v>-257.39344999537298</v>
      </c>
      <c r="X1218" s="88">
        <v>-267.72496568473701</v>
      </c>
      <c r="Y1218" s="88">
        <v>-278.56702362007201</v>
      </c>
      <c r="Z1218" s="88">
        <v>-288.95200226062798</v>
      </c>
      <c r="AA1218" s="88">
        <v>-299.969742106826</v>
      </c>
      <c r="AB1218" s="88">
        <v>-310.83344628696699</v>
      </c>
      <c r="AC1218" s="88">
        <v>-322.89254066911599</v>
      </c>
      <c r="AD1218" s="88">
        <v>-334.36394396146801</v>
      </c>
      <c r="AE1218" s="88">
        <v>-346.04728889136902</v>
      </c>
      <c r="AF1218" s="88">
        <v>-358.19943153536798</v>
      </c>
      <c r="AG1218" s="88">
        <v>-370.85067725776503</v>
      </c>
      <c r="AH1218" s="88">
        <v>-383.51782384085902</v>
      </c>
      <c r="AI1218" s="88">
        <v>-387.35990540009601</v>
      </c>
      <c r="AJ1218" s="88">
        <v>-389.66082323817301</v>
      </c>
      <c r="AK1218" s="88">
        <v>-391.720180688987</v>
      </c>
    </row>
    <row r="1219" spans="1:37" s="88" customFormat="1" x14ac:dyDescent="0.3">
      <c r="A1219" s="117" t="str">
        <f t="shared" si="23"/>
        <v>SDGbaseTRA_UrbIRT_v6_3trnsfrx_rowent-e</v>
      </c>
      <c r="B1219" s="118" t="s">
        <v>220</v>
      </c>
      <c r="C1219" s="119" t="s">
        <v>295</v>
      </c>
      <c r="D1219" s="91" t="s">
        <v>194</v>
      </c>
      <c r="E1219" s="88" t="s">
        <v>83</v>
      </c>
      <c r="F1219" s="88">
        <v>-32.416327613782698</v>
      </c>
      <c r="G1219" s="88">
        <v>-32.416327613782698</v>
      </c>
      <c r="H1219" s="88">
        <v>-32.416327613782698</v>
      </c>
      <c r="I1219" s="88">
        <v>-32.416327613782698</v>
      </c>
      <c r="J1219" s="88">
        <v>-32.416327613782698</v>
      </c>
      <c r="K1219" s="88">
        <v>-32.416327613782698</v>
      </c>
      <c r="L1219" s="88">
        <v>-32.416327613782698</v>
      </c>
      <c r="M1219" s="88">
        <v>-32.416327613782698</v>
      </c>
      <c r="N1219" s="88">
        <v>-32.416327613782698</v>
      </c>
      <c r="O1219" s="88">
        <v>-32.416327613782698</v>
      </c>
      <c r="P1219" s="88">
        <v>-32.416327613782698</v>
      </c>
      <c r="Q1219" s="88">
        <v>-32.416327613782698</v>
      </c>
      <c r="R1219" s="88">
        <v>-32.416327613782698</v>
      </c>
      <c r="S1219" s="88">
        <v>-32.416327613782698</v>
      </c>
      <c r="T1219" s="88">
        <v>-32.416327613782698</v>
      </c>
      <c r="U1219" s="88">
        <v>-32.416327613782698</v>
      </c>
      <c r="V1219" s="88">
        <v>-32.416327613782698</v>
      </c>
      <c r="W1219" s="88">
        <v>-32.416327613782698</v>
      </c>
      <c r="X1219" s="88">
        <v>-32.416327613782698</v>
      </c>
      <c r="Y1219" s="88">
        <v>-32.416327613782698</v>
      </c>
      <c r="Z1219" s="88">
        <v>-32.416327613782698</v>
      </c>
      <c r="AA1219" s="88">
        <v>-32.416327613782698</v>
      </c>
      <c r="AB1219" s="88">
        <v>-32.416327613782698</v>
      </c>
      <c r="AC1219" s="88">
        <v>-32.416327613782698</v>
      </c>
      <c r="AD1219" s="88">
        <v>-32.416327613782698</v>
      </c>
      <c r="AE1219" s="88">
        <v>-32.416327613782698</v>
      </c>
      <c r="AF1219" s="88">
        <v>-32.416327613782698</v>
      </c>
      <c r="AG1219" s="88">
        <v>-32.416327613782698</v>
      </c>
      <c r="AH1219" s="88">
        <v>-32.416327613782698</v>
      </c>
      <c r="AI1219" s="88">
        <v>-32.416327613782698</v>
      </c>
      <c r="AJ1219" s="88">
        <v>-32.416327613782698</v>
      </c>
      <c r="AK1219" s="88">
        <v>-32.416327613782698</v>
      </c>
    </row>
    <row r="1220" spans="1:37" s="88" customFormat="1" x14ac:dyDescent="0.3">
      <c r="A1220" s="117" t="str">
        <f t="shared" si="23"/>
        <v>SDGbaseTRA_UrbIRT_v6_3trnsfrx_rowhhd-0</v>
      </c>
      <c r="B1220" s="118" t="s">
        <v>220</v>
      </c>
      <c r="C1220" s="119" t="s">
        <v>295</v>
      </c>
      <c r="D1220" s="91" t="s">
        <v>194</v>
      </c>
      <c r="E1220" s="88" t="s">
        <v>84</v>
      </c>
      <c r="F1220" s="88">
        <v>2.9558537024277999E-2</v>
      </c>
      <c r="G1220" s="88">
        <v>2.9558537024277999E-2</v>
      </c>
      <c r="H1220" s="88">
        <v>2.9558537024277999E-2</v>
      </c>
      <c r="I1220" s="88">
        <v>2.9558537024277999E-2</v>
      </c>
      <c r="J1220" s="88">
        <v>2.9558537024277999E-2</v>
      </c>
      <c r="K1220" s="88">
        <v>2.9558537024277999E-2</v>
      </c>
      <c r="L1220" s="88">
        <v>2.9558537024277999E-2</v>
      </c>
      <c r="M1220" s="88">
        <v>2.9558537024277999E-2</v>
      </c>
      <c r="N1220" s="88">
        <v>2.9558537024277999E-2</v>
      </c>
      <c r="O1220" s="88">
        <v>2.9558537024277999E-2</v>
      </c>
      <c r="P1220" s="88">
        <v>2.9558537024277999E-2</v>
      </c>
      <c r="Q1220" s="88">
        <v>2.9558537024277999E-2</v>
      </c>
      <c r="R1220" s="88">
        <v>2.9558537024277999E-2</v>
      </c>
      <c r="S1220" s="88">
        <v>2.9558537024277999E-2</v>
      </c>
      <c r="T1220" s="88">
        <v>2.9558537024277999E-2</v>
      </c>
      <c r="U1220" s="88">
        <v>2.9558537024277999E-2</v>
      </c>
      <c r="V1220" s="88">
        <v>2.9558537024277999E-2</v>
      </c>
      <c r="W1220" s="88">
        <v>2.9558537024277999E-2</v>
      </c>
      <c r="X1220" s="88">
        <v>2.9558537024277999E-2</v>
      </c>
      <c r="Y1220" s="88">
        <v>2.9558537024277999E-2</v>
      </c>
      <c r="Z1220" s="88">
        <v>2.9558537024277999E-2</v>
      </c>
      <c r="AA1220" s="88">
        <v>2.9558537024277999E-2</v>
      </c>
      <c r="AB1220" s="88">
        <v>2.9558537024277999E-2</v>
      </c>
      <c r="AC1220" s="88">
        <v>2.9558537024277999E-2</v>
      </c>
      <c r="AD1220" s="88">
        <v>2.9558537024277999E-2</v>
      </c>
      <c r="AE1220" s="88">
        <v>2.9558537024277999E-2</v>
      </c>
      <c r="AF1220" s="88">
        <v>2.9558537024277999E-2</v>
      </c>
      <c r="AG1220" s="88">
        <v>2.9558537024277999E-2</v>
      </c>
      <c r="AH1220" s="88">
        <v>2.9558537024277999E-2</v>
      </c>
      <c r="AI1220" s="88">
        <v>2.9558537024277999E-2</v>
      </c>
      <c r="AJ1220" s="88">
        <v>2.9558537024277999E-2</v>
      </c>
      <c r="AK1220" s="88">
        <v>2.9558537024277999E-2</v>
      </c>
    </row>
    <row r="1221" spans="1:37" s="88" customFormat="1" x14ac:dyDescent="0.3">
      <c r="A1221" s="117" t="str">
        <f t="shared" si="23"/>
        <v>SDGbaseTRA_UrbIRT_v6_3trnsfrx_rowhhd-1</v>
      </c>
      <c r="B1221" s="118" t="s">
        <v>220</v>
      </c>
      <c r="C1221" s="119" t="s">
        <v>295</v>
      </c>
      <c r="D1221" s="91" t="s">
        <v>194</v>
      </c>
      <c r="E1221" s="88" t="s">
        <v>85</v>
      </c>
      <c r="F1221" s="88">
        <v>6.0737858203831901E-2</v>
      </c>
      <c r="G1221" s="88">
        <v>6.0737858203831901E-2</v>
      </c>
      <c r="H1221" s="88">
        <v>6.0737858203831901E-2</v>
      </c>
      <c r="I1221" s="88">
        <v>6.0737858203831901E-2</v>
      </c>
      <c r="J1221" s="88">
        <v>6.0737858203831901E-2</v>
      </c>
      <c r="K1221" s="88">
        <v>6.0737858203831901E-2</v>
      </c>
      <c r="L1221" s="88">
        <v>6.0737858203831901E-2</v>
      </c>
      <c r="M1221" s="88">
        <v>6.0737858203831901E-2</v>
      </c>
      <c r="N1221" s="88">
        <v>6.0737858203831901E-2</v>
      </c>
      <c r="O1221" s="88">
        <v>6.0737858203831901E-2</v>
      </c>
      <c r="P1221" s="88">
        <v>6.0737858203831901E-2</v>
      </c>
      <c r="Q1221" s="88">
        <v>6.0737858203831901E-2</v>
      </c>
      <c r="R1221" s="88">
        <v>6.0737858203831901E-2</v>
      </c>
      <c r="S1221" s="88">
        <v>6.0737858203831901E-2</v>
      </c>
      <c r="T1221" s="88">
        <v>6.0737858203831901E-2</v>
      </c>
      <c r="U1221" s="88">
        <v>6.0737858203831901E-2</v>
      </c>
      <c r="V1221" s="88">
        <v>6.0737858203831901E-2</v>
      </c>
      <c r="W1221" s="88">
        <v>6.0737858203831901E-2</v>
      </c>
      <c r="X1221" s="88">
        <v>6.0737858203831901E-2</v>
      </c>
      <c r="Y1221" s="88">
        <v>6.0737858203831901E-2</v>
      </c>
      <c r="Z1221" s="88">
        <v>6.0737858203831901E-2</v>
      </c>
      <c r="AA1221" s="88">
        <v>6.0737858203831901E-2</v>
      </c>
      <c r="AB1221" s="88">
        <v>6.0737858203831901E-2</v>
      </c>
      <c r="AC1221" s="88">
        <v>6.0737858203831901E-2</v>
      </c>
      <c r="AD1221" s="88">
        <v>6.0737858203831901E-2</v>
      </c>
      <c r="AE1221" s="88">
        <v>6.0737858203831901E-2</v>
      </c>
      <c r="AF1221" s="88">
        <v>6.0737858203831901E-2</v>
      </c>
      <c r="AG1221" s="88">
        <v>6.0737858203831901E-2</v>
      </c>
      <c r="AH1221" s="88">
        <v>6.0737858203831901E-2</v>
      </c>
      <c r="AI1221" s="88">
        <v>6.0737858203831901E-2</v>
      </c>
      <c r="AJ1221" s="88">
        <v>6.0737858203831901E-2</v>
      </c>
      <c r="AK1221" s="88">
        <v>6.0737858203831901E-2</v>
      </c>
    </row>
    <row r="1222" spans="1:37" s="88" customFormat="1" x14ac:dyDescent="0.3">
      <c r="A1222" s="117" t="str">
        <f t="shared" si="23"/>
        <v>SDGbaseTRA_UrbIRT_v6_3trnsfrx_rowhhd-2</v>
      </c>
      <c r="B1222" s="118" t="s">
        <v>220</v>
      </c>
      <c r="C1222" s="119" t="s">
        <v>295</v>
      </c>
      <c r="D1222" s="91" t="s">
        <v>194</v>
      </c>
      <c r="E1222" s="88" t="s">
        <v>86</v>
      </c>
      <c r="F1222" s="88">
        <v>0.132672966576039</v>
      </c>
      <c r="G1222" s="88">
        <v>0.132672966576039</v>
      </c>
      <c r="H1222" s="88">
        <v>0.132672966576039</v>
      </c>
      <c r="I1222" s="88">
        <v>0.132672966576039</v>
      </c>
      <c r="J1222" s="88">
        <v>0.132672966576039</v>
      </c>
      <c r="K1222" s="88">
        <v>0.132672966576039</v>
      </c>
      <c r="L1222" s="88">
        <v>0.132672966576039</v>
      </c>
      <c r="M1222" s="88">
        <v>0.132672966576039</v>
      </c>
      <c r="N1222" s="88">
        <v>0.132672966576039</v>
      </c>
      <c r="O1222" s="88">
        <v>0.132672966576039</v>
      </c>
      <c r="P1222" s="88">
        <v>0.132672966576039</v>
      </c>
      <c r="Q1222" s="88">
        <v>0.132672966576039</v>
      </c>
      <c r="R1222" s="88">
        <v>0.132672966576039</v>
      </c>
      <c r="S1222" s="88">
        <v>0.132672966576039</v>
      </c>
      <c r="T1222" s="88">
        <v>0.132672966576039</v>
      </c>
      <c r="U1222" s="88">
        <v>0.132672966576039</v>
      </c>
      <c r="V1222" s="88">
        <v>0.132672966576039</v>
      </c>
      <c r="W1222" s="88">
        <v>0.132672966576039</v>
      </c>
      <c r="X1222" s="88">
        <v>0.132672966576039</v>
      </c>
      <c r="Y1222" s="88">
        <v>0.132672966576039</v>
      </c>
      <c r="Z1222" s="88">
        <v>0.132672966576039</v>
      </c>
      <c r="AA1222" s="88">
        <v>0.132672966576039</v>
      </c>
      <c r="AB1222" s="88">
        <v>0.132672966576039</v>
      </c>
      <c r="AC1222" s="88">
        <v>0.132672966576039</v>
      </c>
      <c r="AD1222" s="88">
        <v>0.132672966576039</v>
      </c>
      <c r="AE1222" s="88">
        <v>0.132672966576039</v>
      </c>
      <c r="AF1222" s="88">
        <v>0.132672966576039</v>
      </c>
      <c r="AG1222" s="88">
        <v>0.132672966576039</v>
      </c>
      <c r="AH1222" s="88">
        <v>0.132672966576039</v>
      </c>
      <c r="AI1222" s="88">
        <v>0.132672966576039</v>
      </c>
      <c r="AJ1222" s="88">
        <v>0.132672966576039</v>
      </c>
      <c r="AK1222" s="88">
        <v>0.132672966576039</v>
      </c>
    </row>
    <row r="1223" spans="1:37" s="88" customFormat="1" x14ac:dyDescent="0.3">
      <c r="A1223" s="117" t="str">
        <f t="shared" si="23"/>
        <v>SDGbaseTRA_UrbIRT_v6_3trnsfrx_rowhhd-3</v>
      </c>
      <c r="B1223" s="118" t="s">
        <v>220</v>
      </c>
      <c r="C1223" s="119" t="s">
        <v>295</v>
      </c>
      <c r="D1223" s="91" t="s">
        <v>194</v>
      </c>
      <c r="E1223" s="88" t="s">
        <v>87</v>
      </c>
      <c r="F1223" s="88">
        <v>0.206152741521125</v>
      </c>
      <c r="G1223" s="88">
        <v>0.206152741521125</v>
      </c>
      <c r="H1223" s="88">
        <v>0.206152741521125</v>
      </c>
      <c r="I1223" s="88">
        <v>0.206152741521125</v>
      </c>
      <c r="J1223" s="88">
        <v>0.206152741521125</v>
      </c>
      <c r="K1223" s="88">
        <v>0.206152741521125</v>
      </c>
      <c r="L1223" s="88">
        <v>0.206152741521125</v>
      </c>
      <c r="M1223" s="88">
        <v>0.206152741521125</v>
      </c>
      <c r="N1223" s="88">
        <v>0.206152741521125</v>
      </c>
      <c r="O1223" s="88">
        <v>0.206152741521125</v>
      </c>
      <c r="P1223" s="88">
        <v>0.206152741521125</v>
      </c>
      <c r="Q1223" s="88">
        <v>0.206152741521125</v>
      </c>
      <c r="R1223" s="88">
        <v>0.206152741521125</v>
      </c>
      <c r="S1223" s="88">
        <v>0.206152741521125</v>
      </c>
      <c r="T1223" s="88">
        <v>0.206152741521125</v>
      </c>
      <c r="U1223" s="88">
        <v>0.206152741521125</v>
      </c>
      <c r="V1223" s="88">
        <v>0.206152741521125</v>
      </c>
      <c r="W1223" s="88">
        <v>0.206152741521125</v>
      </c>
      <c r="X1223" s="88">
        <v>0.206152741521125</v>
      </c>
      <c r="Y1223" s="88">
        <v>0.206152741521125</v>
      </c>
      <c r="Z1223" s="88">
        <v>0.206152741521125</v>
      </c>
      <c r="AA1223" s="88">
        <v>0.206152741521125</v>
      </c>
      <c r="AB1223" s="88">
        <v>0.206152741521125</v>
      </c>
      <c r="AC1223" s="88">
        <v>0.206152741521125</v>
      </c>
      <c r="AD1223" s="88">
        <v>0.206152741521125</v>
      </c>
      <c r="AE1223" s="88">
        <v>0.206152741521125</v>
      </c>
      <c r="AF1223" s="88">
        <v>0.206152741521125</v>
      </c>
      <c r="AG1223" s="88">
        <v>0.206152741521125</v>
      </c>
      <c r="AH1223" s="88">
        <v>0.206152741521125</v>
      </c>
      <c r="AI1223" s="88">
        <v>0.206152741521125</v>
      </c>
      <c r="AJ1223" s="88">
        <v>0.206152741521125</v>
      </c>
      <c r="AK1223" s="88">
        <v>0.206152741521125</v>
      </c>
    </row>
    <row r="1224" spans="1:37" s="88" customFormat="1" x14ac:dyDescent="0.3">
      <c r="A1224" s="117" t="str">
        <f t="shared" si="23"/>
        <v>SDGbaseTRA_UrbIRT_v6_3trnsfrx_rowhhd-4</v>
      </c>
      <c r="B1224" s="118" t="s">
        <v>220</v>
      </c>
      <c r="C1224" s="119" t="s">
        <v>295</v>
      </c>
      <c r="D1224" s="91" t="s">
        <v>194</v>
      </c>
      <c r="E1224" s="88" t="s">
        <v>88</v>
      </c>
      <c r="F1224" s="88">
        <v>0.20943764483930299</v>
      </c>
      <c r="G1224" s="88">
        <v>0.20943764483930299</v>
      </c>
      <c r="H1224" s="88">
        <v>0.20943764483930299</v>
      </c>
      <c r="I1224" s="88">
        <v>0.20943764483930299</v>
      </c>
      <c r="J1224" s="88">
        <v>0.20943764483930299</v>
      </c>
      <c r="K1224" s="88">
        <v>0.20943764483930299</v>
      </c>
      <c r="L1224" s="88">
        <v>0.20943764483930299</v>
      </c>
      <c r="M1224" s="88">
        <v>0.20943764483930299</v>
      </c>
      <c r="N1224" s="88">
        <v>0.20943764483930299</v>
      </c>
      <c r="O1224" s="88">
        <v>0.20943764483930299</v>
      </c>
      <c r="P1224" s="88">
        <v>0.20943764483930299</v>
      </c>
      <c r="Q1224" s="88">
        <v>0.20943764483930299</v>
      </c>
      <c r="R1224" s="88">
        <v>0.20943764483930299</v>
      </c>
      <c r="S1224" s="88">
        <v>0.20943764483930299</v>
      </c>
      <c r="T1224" s="88">
        <v>0.20943764483930299</v>
      </c>
      <c r="U1224" s="88">
        <v>0.20943764483930299</v>
      </c>
      <c r="V1224" s="88">
        <v>0.20943764483930299</v>
      </c>
      <c r="W1224" s="88">
        <v>0.20943764483930299</v>
      </c>
      <c r="X1224" s="88">
        <v>0.20943764483930299</v>
      </c>
      <c r="Y1224" s="88">
        <v>0.20943764483930299</v>
      </c>
      <c r="Z1224" s="88">
        <v>0.20943764483930299</v>
      </c>
      <c r="AA1224" s="88">
        <v>0.20943764483930299</v>
      </c>
      <c r="AB1224" s="88">
        <v>0.20943764483930299</v>
      </c>
      <c r="AC1224" s="88">
        <v>0.20943764483930299</v>
      </c>
      <c r="AD1224" s="88">
        <v>0.20943764483930299</v>
      </c>
      <c r="AE1224" s="88">
        <v>0.20943764483930299</v>
      </c>
      <c r="AF1224" s="88">
        <v>0.20943764483930299</v>
      </c>
      <c r="AG1224" s="88">
        <v>0.20943764483930299</v>
      </c>
      <c r="AH1224" s="88">
        <v>0.20943764483930299</v>
      </c>
      <c r="AI1224" s="88">
        <v>0.20943764483930299</v>
      </c>
      <c r="AJ1224" s="88">
        <v>0.20943764483930299</v>
      </c>
      <c r="AK1224" s="88">
        <v>0.20943764483930299</v>
      </c>
    </row>
    <row r="1225" spans="1:37" s="88" customFormat="1" x14ac:dyDescent="0.3">
      <c r="A1225" s="117" t="str">
        <f t="shared" si="23"/>
        <v>SDGbaseTRA_UrbIRT_v6_3trnsfrx_rowhhd-5</v>
      </c>
      <c r="B1225" s="118" t="s">
        <v>220</v>
      </c>
      <c r="C1225" s="119" t="s">
        <v>295</v>
      </c>
      <c r="D1225" s="91" t="s">
        <v>194</v>
      </c>
      <c r="E1225" s="88" t="s">
        <v>89</v>
      </c>
      <c r="F1225" s="88">
        <v>0.29828284698503399</v>
      </c>
      <c r="G1225" s="88">
        <v>0.29828284698503399</v>
      </c>
      <c r="H1225" s="88">
        <v>0.29828284698503399</v>
      </c>
      <c r="I1225" s="88">
        <v>0.29828284698503399</v>
      </c>
      <c r="J1225" s="88">
        <v>0.29828284698503399</v>
      </c>
      <c r="K1225" s="88">
        <v>0.29828284698503399</v>
      </c>
      <c r="L1225" s="88">
        <v>0.29828284698503399</v>
      </c>
      <c r="M1225" s="88">
        <v>0.29828284698503399</v>
      </c>
      <c r="N1225" s="88">
        <v>0.29828284698503399</v>
      </c>
      <c r="O1225" s="88">
        <v>0.29828284698503399</v>
      </c>
      <c r="P1225" s="88">
        <v>0.29828284698503399</v>
      </c>
      <c r="Q1225" s="88">
        <v>0.29828284698503399</v>
      </c>
      <c r="R1225" s="88">
        <v>0.29828284698503399</v>
      </c>
      <c r="S1225" s="88">
        <v>0.29828284698503399</v>
      </c>
      <c r="T1225" s="88">
        <v>0.29828284698503399</v>
      </c>
      <c r="U1225" s="88">
        <v>0.29828284698503399</v>
      </c>
      <c r="V1225" s="88">
        <v>0.29828284698503399</v>
      </c>
      <c r="W1225" s="88">
        <v>0.29828284698503399</v>
      </c>
      <c r="X1225" s="88">
        <v>0.29828284698503399</v>
      </c>
      <c r="Y1225" s="88">
        <v>0.29828284698503399</v>
      </c>
      <c r="Z1225" s="88">
        <v>0.29828284698503399</v>
      </c>
      <c r="AA1225" s="88">
        <v>0.29828284698503399</v>
      </c>
      <c r="AB1225" s="88">
        <v>0.29828284698503399</v>
      </c>
      <c r="AC1225" s="88">
        <v>0.29828284698503399</v>
      </c>
      <c r="AD1225" s="88">
        <v>0.29828284698503399</v>
      </c>
      <c r="AE1225" s="88">
        <v>0.29828284698503399</v>
      </c>
      <c r="AF1225" s="88">
        <v>0.29828284698503399</v>
      </c>
      <c r="AG1225" s="88">
        <v>0.29828284698503399</v>
      </c>
      <c r="AH1225" s="88">
        <v>0.29828284698503399</v>
      </c>
      <c r="AI1225" s="88">
        <v>0.29828284698503399</v>
      </c>
      <c r="AJ1225" s="88">
        <v>0.29828284698503399</v>
      </c>
      <c r="AK1225" s="88">
        <v>0.29828284698503399</v>
      </c>
    </row>
    <row r="1226" spans="1:37" s="88" customFormat="1" x14ac:dyDescent="0.3">
      <c r="A1226" s="117" t="str">
        <f t="shared" si="23"/>
        <v>SDGbaseTRA_UrbIRT_v6_3trnsfrx_rowhhd-6</v>
      </c>
      <c r="B1226" s="118" t="s">
        <v>220</v>
      </c>
      <c r="C1226" s="119" t="s">
        <v>295</v>
      </c>
      <c r="D1226" s="91" t="s">
        <v>194</v>
      </c>
      <c r="E1226" s="88" t="s">
        <v>90</v>
      </c>
      <c r="F1226" s="88">
        <v>0.55915071720831799</v>
      </c>
      <c r="G1226" s="88">
        <v>0.55915071720831799</v>
      </c>
      <c r="H1226" s="88">
        <v>0.55915071720831799</v>
      </c>
      <c r="I1226" s="88">
        <v>0.55915071720831799</v>
      </c>
      <c r="J1226" s="88">
        <v>0.55915071720831799</v>
      </c>
      <c r="K1226" s="88">
        <v>0.55915071720831799</v>
      </c>
      <c r="L1226" s="88">
        <v>0.55915071720831799</v>
      </c>
      <c r="M1226" s="88">
        <v>0.55915071720831799</v>
      </c>
      <c r="N1226" s="88">
        <v>0.55915071720831799</v>
      </c>
      <c r="O1226" s="88">
        <v>0.55915071720831799</v>
      </c>
      <c r="P1226" s="88">
        <v>0.55915071720831799</v>
      </c>
      <c r="Q1226" s="88">
        <v>0.55915071720831799</v>
      </c>
      <c r="R1226" s="88">
        <v>0.55915071720831799</v>
      </c>
      <c r="S1226" s="88">
        <v>0.55915071720831799</v>
      </c>
      <c r="T1226" s="88">
        <v>0.55915071720831799</v>
      </c>
      <c r="U1226" s="88">
        <v>0.55915071720831799</v>
      </c>
      <c r="V1226" s="88">
        <v>0.55915071720831799</v>
      </c>
      <c r="W1226" s="88">
        <v>0.55915071720831799</v>
      </c>
      <c r="X1226" s="88">
        <v>0.55915071720831799</v>
      </c>
      <c r="Y1226" s="88">
        <v>0.55915071720831799</v>
      </c>
      <c r="Z1226" s="88">
        <v>0.55915071720831799</v>
      </c>
      <c r="AA1226" s="88">
        <v>0.55915071720831799</v>
      </c>
      <c r="AB1226" s="88">
        <v>0.55915071720831799</v>
      </c>
      <c r="AC1226" s="88">
        <v>0.55915071720831799</v>
      </c>
      <c r="AD1226" s="88">
        <v>0.55915071720831799</v>
      </c>
      <c r="AE1226" s="88">
        <v>0.55915071720831799</v>
      </c>
      <c r="AF1226" s="88">
        <v>0.55915071720831799</v>
      </c>
      <c r="AG1226" s="88">
        <v>0.55915071720831799</v>
      </c>
      <c r="AH1226" s="88">
        <v>0.55915071720831799</v>
      </c>
      <c r="AI1226" s="88">
        <v>0.55915071720831799</v>
      </c>
      <c r="AJ1226" s="88">
        <v>0.55915071720831799</v>
      </c>
      <c r="AK1226" s="88">
        <v>0.55915071720831799</v>
      </c>
    </row>
    <row r="1227" spans="1:37" s="88" customFormat="1" x14ac:dyDescent="0.3">
      <c r="A1227" s="117" t="str">
        <f t="shared" si="23"/>
        <v>SDGbaseTRA_UrbIRT_v6_3trnsfrx_rowhhd-7</v>
      </c>
      <c r="B1227" s="118" t="s">
        <v>220</v>
      </c>
      <c r="C1227" s="119" t="s">
        <v>295</v>
      </c>
      <c r="D1227" s="91" t="s">
        <v>194</v>
      </c>
      <c r="E1227" s="88" t="s">
        <v>91</v>
      </c>
      <c r="F1227" s="88">
        <v>0.68306578145445995</v>
      </c>
      <c r="G1227" s="88">
        <v>0.68306578145445995</v>
      </c>
      <c r="H1227" s="88">
        <v>0.68306578145445995</v>
      </c>
      <c r="I1227" s="88">
        <v>0.68306578145445995</v>
      </c>
      <c r="J1227" s="88">
        <v>0.68306578145445995</v>
      </c>
      <c r="K1227" s="88">
        <v>0.68306578145445995</v>
      </c>
      <c r="L1227" s="88">
        <v>0.68306578145445995</v>
      </c>
      <c r="M1227" s="88">
        <v>0.68306578145445995</v>
      </c>
      <c r="N1227" s="88">
        <v>0.68306578145445995</v>
      </c>
      <c r="O1227" s="88">
        <v>0.68306578145445995</v>
      </c>
      <c r="P1227" s="88">
        <v>0.68306578145445995</v>
      </c>
      <c r="Q1227" s="88">
        <v>0.68306578145445995</v>
      </c>
      <c r="R1227" s="88">
        <v>0.68306578145445995</v>
      </c>
      <c r="S1227" s="88">
        <v>0.68306578145445995</v>
      </c>
      <c r="T1227" s="88">
        <v>0.68306578145445995</v>
      </c>
      <c r="U1227" s="88">
        <v>0.68306578145445995</v>
      </c>
      <c r="V1227" s="88">
        <v>0.68306578145445995</v>
      </c>
      <c r="W1227" s="88">
        <v>0.68306578145445995</v>
      </c>
      <c r="X1227" s="88">
        <v>0.68306578145445995</v>
      </c>
      <c r="Y1227" s="88">
        <v>0.68306578145445995</v>
      </c>
      <c r="Z1227" s="88">
        <v>0.68306578145445995</v>
      </c>
      <c r="AA1227" s="88">
        <v>0.68306578145445995</v>
      </c>
      <c r="AB1227" s="88">
        <v>0.68306578145445995</v>
      </c>
      <c r="AC1227" s="88">
        <v>0.68306578145445995</v>
      </c>
      <c r="AD1227" s="88">
        <v>0.68306578145445995</v>
      </c>
      <c r="AE1227" s="88">
        <v>0.68306578145445995</v>
      </c>
      <c r="AF1227" s="88">
        <v>0.68306578145445995</v>
      </c>
      <c r="AG1227" s="88">
        <v>0.68306578145445995</v>
      </c>
      <c r="AH1227" s="88">
        <v>0.68306578145445995</v>
      </c>
      <c r="AI1227" s="88">
        <v>0.68306578145445995</v>
      </c>
      <c r="AJ1227" s="88">
        <v>0.68306578145445995</v>
      </c>
      <c r="AK1227" s="88">
        <v>0.68306578145445995</v>
      </c>
    </row>
    <row r="1228" spans="1:37" s="88" customFormat="1" x14ac:dyDescent="0.3">
      <c r="A1228" s="117" t="str">
        <f t="shared" si="23"/>
        <v>SDGbaseTRA_UrbIRT_v6_3trnsfrx_rowhhd-8</v>
      </c>
      <c r="B1228" s="118" t="s">
        <v>220</v>
      </c>
      <c r="C1228" s="119" t="s">
        <v>295</v>
      </c>
      <c r="D1228" s="91" t="s">
        <v>194</v>
      </c>
      <c r="E1228" s="88" t="s">
        <v>92</v>
      </c>
      <c r="F1228" s="88">
        <v>2.3350091454819899</v>
      </c>
      <c r="G1228" s="88">
        <v>2.3350091454819899</v>
      </c>
      <c r="H1228" s="88">
        <v>2.3350091454819899</v>
      </c>
      <c r="I1228" s="88">
        <v>2.3350091454819899</v>
      </c>
      <c r="J1228" s="88">
        <v>2.3350091454819899</v>
      </c>
      <c r="K1228" s="88">
        <v>2.3350091454819899</v>
      </c>
      <c r="L1228" s="88">
        <v>2.3350091454819899</v>
      </c>
      <c r="M1228" s="88">
        <v>2.3350091454819899</v>
      </c>
      <c r="N1228" s="88">
        <v>2.3350091454819899</v>
      </c>
      <c r="O1228" s="88">
        <v>2.3350091454819899</v>
      </c>
      <c r="P1228" s="88">
        <v>2.3350091454819899</v>
      </c>
      <c r="Q1228" s="88">
        <v>2.3350091454819899</v>
      </c>
      <c r="R1228" s="88">
        <v>2.3350091454819899</v>
      </c>
      <c r="S1228" s="88">
        <v>2.3350091454819899</v>
      </c>
      <c r="T1228" s="88">
        <v>2.3350091454819899</v>
      </c>
      <c r="U1228" s="88">
        <v>2.3350091454819899</v>
      </c>
      <c r="V1228" s="88">
        <v>2.3350091454819899</v>
      </c>
      <c r="W1228" s="88">
        <v>2.3350091454819899</v>
      </c>
      <c r="X1228" s="88">
        <v>2.3350091454819899</v>
      </c>
      <c r="Y1228" s="88">
        <v>2.3350091454819899</v>
      </c>
      <c r="Z1228" s="88">
        <v>2.3350091454819899</v>
      </c>
      <c r="AA1228" s="88">
        <v>2.3350091454819899</v>
      </c>
      <c r="AB1228" s="88">
        <v>2.3350091454819899</v>
      </c>
      <c r="AC1228" s="88">
        <v>2.3350091454819899</v>
      </c>
      <c r="AD1228" s="88">
        <v>2.3350091454819899</v>
      </c>
      <c r="AE1228" s="88">
        <v>2.3350091454819899</v>
      </c>
      <c r="AF1228" s="88">
        <v>2.3350091454819899</v>
      </c>
      <c r="AG1228" s="88">
        <v>2.3350091454819899</v>
      </c>
      <c r="AH1228" s="88">
        <v>2.3350091454819899</v>
      </c>
      <c r="AI1228" s="88">
        <v>2.3350091454819899</v>
      </c>
      <c r="AJ1228" s="88">
        <v>2.3350091454819899</v>
      </c>
      <c r="AK1228" s="88">
        <v>2.3350091454819899</v>
      </c>
    </row>
    <row r="1229" spans="1:37" s="88" customFormat="1" x14ac:dyDescent="0.3">
      <c r="A1229" s="117" t="str">
        <f t="shared" si="23"/>
        <v>SDGbaseTRA_UrbIRT_v6_3trnsfrx_rowhhd-9</v>
      </c>
      <c r="B1229" s="118" t="s">
        <v>220</v>
      </c>
      <c r="C1229" s="119" t="s">
        <v>295</v>
      </c>
      <c r="D1229" s="91" t="s">
        <v>194</v>
      </c>
      <c r="E1229" s="88" t="s">
        <v>93</v>
      </c>
      <c r="F1229" s="88">
        <v>8.8179239513541408</v>
      </c>
      <c r="G1229" s="88">
        <v>8.8179239513541408</v>
      </c>
      <c r="H1229" s="88">
        <v>8.8179239513541408</v>
      </c>
      <c r="I1229" s="88">
        <v>8.8179239513541408</v>
      </c>
      <c r="J1229" s="88">
        <v>8.8179239513541408</v>
      </c>
      <c r="K1229" s="88">
        <v>8.8179239513541408</v>
      </c>
      <c r="L1229" s="88">
        <v>8.8179239513541408</v>
      </c>
      <c r="M1229" s="88">
        <v>8.8179239513541408</v>
      </c>
      <c r="N1229" s="88">
        <v>8.8179239513541408</v>
      </c>
      <c r="O1229" s="88">
        <v>8.8179239513541408</v>
      </c>
      <c r="P1229" s="88">
        <v>8.8179239513541408</v>
      </c>
      <c r="Q1229" s="88">
        <v>8.8179239513541408</v>
      </c>
      <c r="R1229" s="88">
        <v>8.8179239513541408</v>
      </c>
      <c r="S1229" s="88">
        <v>8.8179239513541408</v>
      </c>
      <c r="T1229" s="88">
        <v>8.8179239513541408</v>
      </c>
      <c r="U1229" s="88">
        <v>8.8179239513541408</v>
      </c>
      <c r="V1229" s="88">
        <v>8.8179239513541408</v>
      </c>
      <c r="W1229" s="88">
        <v>8.8179239513541408</v>
      </c>
      <c r="X1229" s="88">
        <v>8.8179239513541408</v>
      </c>
      <c r="Y1229" s="88">
        <v>8.8179239513541408</v>
      </c>
      <c r="Z1229" s="88">
        <v>8.8179239513541408</v>
      </c>
      <c r="AA1229" s="88">
        <v>8.8179239513541408</v>
      </c>
      <c r="AB1229" s="88">
        <v>8.8179239513541408</v>
      </c>
      <c r="AC1229" s="88">
        <v>8.8179239513541408</v>
      </c>
      <c r="AD1229" s="88">
        <v>8.8179239513541408</v>
      </c>
      <c r="AE1229" s="88">
        <v>8.8179239513541408</v>
      </c>
      <c r="AF1229" s="88">
        <v>8.8179239513541408</v>
      </c>
      <c r="AG1229" s="88">
        <v>8.8179239513541408</v>
      </c>
      <c r="AH1229" s="88">
        <v>8.8179239513541408</v>
      </c>
      <c r="AI1229" s="88">
        <v>8.8179239513541408</v>
      </c>
      <c r="AJ1229" s="88">
        <v>8.8179239513541408</v>
      </c>
      <c r="AK1229" s="88">
        <v>8.8179239513541408</v>
      </c>
    </row>
    <row r="1230" spans="1:37" s="88" customFormat="1" x14ac:dyDescent="0.3">
      <c r="A1230" s="117" t="str">
        <f t="shared" si="23"/>
        <v>SDGbaseTRA_UrbIRT_v6_3trnsfrx_rowgov</v>
      </c>
      <c r="B1230" s="118" t="s">
        <v>220</v>
      </c>
      <c r="C1230" s="119" t="s">
        <v>295</v>
      </c>
      <c r="D1230" s="91" t="s">
        <v>194</v>
      </c>
      <c r="E1230" s="88" t="s">
        <v>195</v>
      </c>
      <c r="F1230" s="88">
        <v>-48.311760195367</v>
      </c>
      <c r="G1230" s="88">
        <v>-48.311760195367</v>
      </c>
      <c r="H1230" s="88">
        <v>-48.311760195367</v>
      </c>
      <c r="I1230" s="88">
        <v>-48.311760195367</v>
      </c>
      <c r="J1230" s="88">
        <v>-48.311760195367</v>
      </c>
      <c r="K1230" s="88">
        <v>-48.311760195367</v>
      </c>
      <c r="L1230" s="88">
        <v>-48.311760195367</v>
      </c>
      <c r="M1230" s="88">
        <v>-48.311760195367</v>
      </c>
      <c r="N1230" s="88">
        <v>-48.311760195367</v>
      </c>
      <c r="O1230" s="88">
        <v>-48.311760195367</v>
      </c>
      <c r="P1230" s="88">
        <v>-48.311760195367</v>
      </c>
      <c r="Q1230" s="88">
        <v>-48.311760195367</v>
      </c>
      <c r="R1230" s="88">
        <v>-48.311760195367</v>
      </c>
      <c r="S1230" s="88">
        <v>-48.311760195367</v>
      </c>
      <c r="T1230" s="88">
        <v>-48.311760195367</v>
      </c>
      <c r="U1230" s="88">
        <v>-48.311760195367</v>
      </c>
      <c r="V1230" s="88">
        <v>-48.311760195367</v>
      </c>
      <c r="W1230" s="88">
        <v>-48.311760195367</v>
      </c>
      <c r="X1230" s="88">
        <v>-48.311760195367</v>
      </c>
      <c r="Y1230" s="88">
        <v>-48.311760195367</v>
      </c>
      <c r="Z1230" s="88">
        <v>-48.311760195367</v>
      </c>
      <c r="AA1230" s="88">
        <v>-48.311760195367</v>
      </c>
      <c r="AB1230" s="88">
        <v>-48.311760195367</v>
      </c>
      <c r="AC1230" s="88">
        <v>-48.311760195367</v>
      </c>
      <c r="AD1230" s="88">
        <v>-48.311760195367</v>
      </c>
      <c r="AE1230" s="88">
        <v>-48.311760195367</v>
      </c>
      <c r="AF1230" s="88">
        <v>-48.311760195367</v>
      </c>
      <c r="AG1230" s="88">
        <v>-48.311760195367</v>
      </c>
      <c r="AH1230" s="88">
        <v>-48.311760195367</v>
      </c>
      <c r="AI1230" s="88">
        <v>-48.311760195367</v>
      </c>
      <c r="AJ1230" s="88">
        <v>-48.311760195367</v>
      </c>
      <c r="AK1230" s="88">
        <v>-48.311760195367</v>
      </c>
    </row>
    <row r="1231" spans="1:37" s="88" customFormat="1" x14ac:dyDescent="0.3">
      <c r="A1231" s="117" t="str">
        <f t="shared" si="23"/>
        <v>SDGbaseTRA_UrbIRT_v6_3C_NetTrnsGov2Instotal</v>
      </c>
      <c r="B1231" s="118" t="s">
        <v>220</v>
      </c>
      <c r="C1231" s="119" t="s">
        <v>295</v>
      </c>
      <c r="D1231" s="91" t="s">
        <v>196</v>
      </c>
      <c r="E1231" s="88" t="s">
        <v>1</v>
      </c>
      <c r="F1231" s="88">
        <v>406.47648084416699</v>
      </c>
      <c r="G1231" s="88">
        <v>406.47648084416699</v>
      </c>
      <c r="H1231" s="88">
        <v>397.54990810955201</v>
      </c>
      <c r="I1231" s="88">
        <v>403.762443250123</v>
      </c>
      <c r="J1231" s="88">
        <v>408.59438316454799</v>
      </c>
      <c r="K1231" s="88">
        <v>412.83858421069999</v>
      </c>
      <c r="L1231" s="88">
        <v>417.75252471125498</v>
      </c>
      <c r="M1231" s="88">
        <v>423.265505631069</v>
      </c>
      <c r="N1231" s="88">
        <v>428.93184453949101</v>
      </c>
      <c r="O1231" s="88">
        <v>435.10555053212101</v>
      </c>
      <c r="P1231" s="88">
        <v>442.20228840736002</v>
      </c>
      <c r="Q1231" s="88">
        <v>449.73214743193603</v>
      </c>
      <c r="R1231" s="88">
        <v>457.22497228917302</v>
      </c>
      <c r="S1231" s="88">
        <v>466.00712263481699</v>
      </c>
      <c r="T1231" s="88">
        <v>475.00934141322199</v>
      </c>
      <c r="U1231" s="88">
        <v>484.50345337214401</v>
      </c>
      <c r="V1231" s="88">
        <v>495.260576898816</v>
      </c>
      <c r="W1231" s="88">
        <v>505.86189092496898</v>
      </c>
      <c r="X1231" s="88">
        <v>516.90990249505501</v>
      </c>
      <c r="Y1231" s="88">
        <v>528.50386267617603</v>
      </c>
      <c r="Z1231" s="88">
        <v>539.60904488037795</v>
      </c>
      <c r="AA1231" s="88">
        <v>551.39087060245402</v>
      </c>
      <c r="AB1231" s="88">
        <v>563.00797820649598</v>
      </c>
      <c r="AC1231" s="88">
        <v>575.90337693254003</v>
      </c>
      <c r="AD1231" s="88">
        <v>588.17032789206803</v>
      </c>
      <c r="AE1231" s="88">
        <v>600.66391874977103</v>
      </c>
      <c r="AF1231" s="88">
        <v>613.658818682066</v>
      </c>
      <c r="AG1231" s="88">
        <v>627.18743474572204</v>
      </c>
      <c r="AH1231" s="88">
        <v>640.73305440287004</v>
      </c>
      <c r="AI1231" s="88">
        <v>644.84158627717898</v>
      </c>
      <c r="AJ1231" s="88">
        <v>647.30207394048</v>
      </c>
      <c r="AK1231" s="88">
        <v>649.50424888049895</v>
      </c>
    </row>
    <row r="1232" spans="1:37" s="88" customFormat="1" x14ac:dyDescent="0.3">
      <c r="A1232" s="117" t="str">
        <f t="shared" si="23"/>
        <v>SDGbaseTRA_UrbIRT_v6_3QFSXflab-p</v>
      </c>
      <c r="B1232" s="118" t="s">
        <v>220</v>
      </c>
      <c r="C1232" s="119" t="s">
        <v>295</v>
      </c>
      <c r="D1232" s="91" t="s">
        <v>198</v>
      </c>
      <c r="E1232" s="88" t="s">
        <v>199</v>
      </c>
      <c r="F1232" s="88">
        <v>3154.5511147246002</v>
      </c>
      <c r="G1232" s="88">
        <v>2922.62294347548</v>
      </c>
      <c r="H1232" s="88">
        <v>3032.6382511370398</v>
      </c>
      <c r="I1232" s="88">
        <v>3141.7806962704699</v>
      </c>
      <c r="J1232" s="88">
        <v>3237.13036566459</v>
      </c>
      <c r="K1232" s="88">
        <v>3328.3009815825299</v>
      </c>
      <c r="L1232" s="88">
        <v>3421.3248711217102</v>
      </c>
      <c r="M1232" s="88">
        <v>3516.91088192184</v>
      </c>
      <c r="N1232" s="88">
        <v>3617.3433666987198</v>
      </c>
      <c r="O1232" s="88">
        <v>3728.7900098074701</v>
      </c>
      <c r="P1232" s="88">
        <v>3849.3564366844098</v>
      </c>
      <c r="Q1232" s="88">
        <v>3974.1789777344702</v>
      </c>
      <c r="R1232" s="88">
        <v>4101.4455659448404</v>
      </c>
      <c r="S1232" s="88">
        <v>4231.3440473976398</v>
      </c>
      <c r="T1232" s="88">
        <v>4364.2682084709104</v>
      </c>
      <c r="U1232" s="88">
        <v>4505.4313111674701</v>
      </c>
      <c r="V1232" s="88">
        <v>4651.0842451407498</v>
      </c>
      <c r="W1232" s="88">
        <v>4800.7812647266001</v>
      </c>
      <c r="X1232" s="88">
        <v>4954.1807952295203</v>
      </c>
      <c r="Y1232" s="88">
        <v>5106.3383185990897</v>
      </c>
      <c r="Z1232" s="88">
        <v>5257.4533939827197</v>
      </c>
      <c r="AA1232" s="88">
        <v>5407.0569245587603</v>
      </c>
      <c r="AB1232" s="88">
        <v>5567.4658259541502</v>
      </c>
      <c r="AC1232" s="88">
        <v>5731.9261763528602</v>
      </c>
      <c r="AD1232" s="88">
        <v>5901.5605230821502</v>
      </c>
      <c r="AE1232" s="88">
        <v>6077.20240984062</v>
      </c>
      <c r="AF1232" s="88">
        <v>6253.0593993992698</v>
      </c>
      <c r="AG1232" s="88">
        <v>6428.0055298768602</v>
      </c>
      <c r="AH1232" s="88">
        <v>6546.6985583826499</v>
      </c>
      <c r="AI1232" s="88">
        <v>6620.8840666167798</v>
      </c>
      <c r="AJ1232" s="88">
        <v>6670.7283115848604</v>
      </c>
      <c r="AK1232" s="88">
        <v>6703.0058947421303</v>
      </c>
    </row>
    <row r="1233" spans="1:37" s="88" customFormat="1" x14ac:dyDescent="0.3">
      <c r="A1233" s="117" t="str">
        <f t="shared" si="23"/>
        <v>SDGbaseTRA_UrbIRT_v6_3QFSXflab-m</v>
      </c>
      <c r="B1233" s="118" t="s">
        <v>220</v>
      </c>
      <c r="C1233" s="119" t="s">
        <v>295</v>
      </c>
      <c r="D1233" s="91" t="s">
        <v>198</v>
      </c>
      <c r="E1233" s="88" t="s">
        <v>200</v>
      </c>
      <c r="F1233" s="88">
        <v>5235.9946818431899</v>
      </c>
      <c r="G1233" s="88">
        <v>4887.4476275667103</v>
      </c>
      <c r="H1233" s="88">
        <v>5090.9266751892601</v>
      </c>
      <c r="I1233" s="88">
        <v>5275.8355187815196</v>
      </c>
      <c r="J1233" s="88">
        <v>5431.5040904226098</v>
      </c>
      <c r="K1233" s="88">
        <v>5578.8099859293197</v>
      </c>
      <c r="L1233" s="88">
        <v>5729.2733306781602</v>
      </c>
      <c r="M1233" s="88">
        <v>5885.9065030097399</v>
      </c>
      <c r="N1233" s="88">
        <v>6050.1943179113496</v>
      </c>
      <c r="O1233" s="88">
        <v>6221.6693087159001</v>
      </c>
      <c r="P1233" s="88">
        <v>6408.38815304744</v>
      </c>
      <c r="Q1233" s="88">
        <v>6602.1490830627599</v>
      </c>
      <c r="R1233" s="88">
        <v>6800.43688012026</v>
      </c>
      <c r="S1233" s="88">
        <v>7010.1564331190302</v>
      </c>
      <c r="T1233" s="88">
        <v>7229.1723997160898</v>
      </c>
      <c r="U1233" s="88">
        <v>7465.6046142838504</v>
      </c>
      <c r="V1233" s="88">
        <v>7714.9198293202699</v>
      </c>
      <c r="W1233" s="88">
        <v>7972.4697025185997</v>
      </c>
      <c r="X1233" s="88">
        <v>8233.4816405091005</v>
      </c>
      <c r="Y1233" s="88">
        <v>8487.4313964065295</v>
      </c>
      <c r="Z1233" s="88">
        <v>8735.7264626106899</v>
      </c>
      <c r="AA1233" s="88">
        <v>8979.8223717967703</v>
      </c>
      <c r="AB1233" s="88">
        <v>9232.1617150044003</v>
      </c>
      <c r="AC1233" s="88">
        <v>9490.1453992637798</v>
      </c>
      <c r="AD1233" s="88">
        <v>9760.8458926033509</v>
      </c>
      <c r="AE1233" s="88">
        <v>10045.697055415099</v>
      </c>
      <c r="AF1233" s="88">
        <v>10335.8349784765</v>
      </c>
      <c r="AG1233" s="88">
        <v>10620.4679062428</v>
      </c>
      <c r="AH1233" s="88">
        <v>10787.811201652499</v>
      </c>
      <c r="AI1233" s="88">
        <v>10867.1587075885</v>
      </c>
      <c r="AJ1233" s="88">
        <v>10899.420764664501</v>
      </c>
      <c r="AK1233" s="88">
        <v>10898.7501738677</v>
      </c>
    </row>
    <row r="1234" spans="1:37" s="88" customFormat="1" x14ac:dyDescent="0.3">
      <c r="A1234" s="117" t="str">
        <f t="shared" si="23"/>
        <v>SDGbaseTRA_UrbIRT_v6_3QFSXflab-s</v>
      </c>
      <c r="B1234" s="118" t="s">
        <v>220</v>
      </c>
      <c r="C1234" s="119" t="s">
        <v>295</v>
      </c>
      <c r="D1234" s="91" t="s">
        <v>198</v>
      </c>
      <c r="E1234" s="88" t="s">
        <v>201</v>
      </c>
      <c r="F1234" s="88">
        <v>4708.9378060375002</v>
      </c>
      <c r="G1234" s="88">
        <v>4347.6121759324997</v>
      </c>
      <c r="H1234" s="88">
        <v>4509.76765106529</v>
      </c>
      <c r="I1234" s="88">
        <v>4672.3978300393501</v>
      </c>
      <c r="J1234" s="88">
        <v>4818.7564747091501</v>
      </c>
      <c r="K1234" s="88">
        <v>4960.3442105603799</v>
      </c>
      <c r="L1234" s="88">
        <v>5103.6358155047701</v>
      </c>
      <c r="M1234" s="88">
        <v>5251.3595714004396</v>
      </c>
      <c r="N1234" s="88">
        <v>5404.4166368070501</v>
      </c>
      <c r="O1234" s="88">
        <v>5554.3493971955504</v>
      </c>
      <c r="P1234" s="88">
        <v>5720.1483657110302</v>
      </c>
      <c r="Q1234" s="88">
        <v>5895.4292579545299</v>
      </c>
      <c r="R1234" s="88">
        <v>6075.7061506445198</v>
      </c>
      <c r="S1234" s="88">
        <v>6262.3990774698896</v>
      </c>
      <c r="T1234" s="88">
        <v>6455.2523203969104</v>
      </c>
      <c r="U1234" s="88">
        <v>6659.8697673306397</v>
      </c>
      <c r="V1234" s="88">
        <v>6874.9976876713699</v>
      </c>
      <c r="W1234" s="88">
        <v>7097.95239511624</v>
      </c>
      <c r="X1234" s="88">
        <v>7325.4915688353103</v>
      </c>
      <c r="Y1234" s="88">
        <v>7550.0239215527399</v>
      </c>
      <c r="Z1234" s="88">
        <v>7771.0851550207299</v>
      </c>
      <c r="AA1234" s="88">
        <v>7990.2756828619904</v>
      </c>
      <c r="AB1234" s="88">
        <v>8207.2860514018193</v>
      </c>
      <c r="AC1234" s="88">
        <v>8427.3615565240707</v>
      </c>
      <c r="AD1234" s="88">
        <v>8658.3269518984107</v>
      </c>
      <c r="AE1234" s="88">
        <v>8901.85122671709</v>
      </c>
      <c r="AF1234" s="88">
        <v>9152.1369195911502</v>
      </c>
      <c r="AG1234" s="88">
        <v>9401.7381696368593</v>
      </c>
      <c r="AH1234" s="88">
        <v>9575.7868204688093</v>
      </c>
      <c r="AI1234" s="88">
        <v>9688.2757091005205</v>
      </c>
      <c r="AJ1234" s="88">
        <v>9762.8410994831193</v>
      </c>
      <c r="AK1234" s="88">
        <v>9808.6978101178101</v>
      </c>
    </row>
    <row r="1235" spans="1:37" s="88" customFormat="1" x14ac:dyDescent="0.3">
      <c r="A1235" s="117" t="str">
        <f t="shared" si="23"/>
        <v>SDGbaseTRA_UrbIRT_v6_3QFSXflab-t</v>
      </c>
      <c r="B1235" s="118" t="s">
        <v>220</v>
      </c>
      <c r="C1235" s="119" t="s">
        <v>295</v>
      </c>
      <c r="D1235" s="91" t="s">
        <v>198</v>
      </c>
      <c r="E1235" s="88" t="s">
        <v>202</v>
      </c>
      <c r="F1235" s="88">
        <v>3319.0950973737399</v>
      </c>
      <c r="G1235" s="88">
        <v>3025.15637016238</v>
      </c>
      <c r="H1235" s="88">
        <v>3112.0834947950302</v>
      </c>
      <c r="I1235" s="88">
        <v>3205.7310962562101</v>
      </c>
      <c r="J1235" s="88">
        <v>3294.2142824450302</v>
      </c>
      <c r="K1235" s="88">
        <v>3383.49754718854</v>
      </c>
      <c r="L1235" s="88">
        <v>3476.52957900099</v>
      </c>
      <c r="M1235" s="88">
        <v>3574.1349072980001</v>
      </c>
      <c r="N1235" s="88">
        <v>3676.2682228839099</v>
      </c>
      <c r="O1235" s="88">
        <v>3774.9969436195902</v>
      </c>
      <c r="P1235" s="88">
        <v>3885.7819026590901</v>
      </c>
      <c r="Q1235" s="88">
        <v>4004.8383513213698</v>
      </c>
      <c r="R1235" s="88">
        <v>4132.0867546490499</v>
      </c>
      <c r="S1235" s="88">
        <v>4262.8978581125302</v>
      </c>
      <c r="T1235" s="88">
        <v>4397.1628773392804</v>
      </c>
      <c r="U1235" s="88">
        <v>4538.4554596737798</v>
      </c>
      <c r="V1235" s="88">
        <v>4685.21244226013</v>
      </c>
      <c r="W1235" s="88">
        <v>4837.2291595328397</v>
      </c>
      <c r="X1235" s="88">
        <v>4995.3110704681003</v>
      </c>
      <c r="Y1235" s="88">
        <v>5151.5032001031204</v>
      </c>
      <c r="Z1235" s="88">
        <v>5306.4479261822999</v>
      </c>
      <c r="AA1235" s="88">
        <v>5460.73867604319</v>
      </c>
      <c r="AB1235" s="88">
        <v>5613.8740760629398</v>
      </c>
      <c r="AC1235" s="88">
        <v>5767.6101850138002</v>
      </c>
      <c r="AD1235" s="88">
        <v>5926.5506350197502</v>
      </c>
      <c r="AE1235" s="88">
        <v>6092.1421554133203</v>
      </c>
      <c r="AF1235" s="88">
        <v>6261.5849941353699</v>
      </c>
      <c r="AG1235" s="88">
        <v>6432.1373546511904</v>
      </c>
      <c r="AH1235" s="88">
        <v>6555.7509537563101</v>
      </c>
      <c r="AI1235" s="88">
        <v>6639.7754264495097</v>
      </c>
      <c r="AJ1235" s="88">
        <v>6698.8268655119</v>
      </c>
      <c r="AK1235" s="88">
        <v>6738.9937956249596</v>
      </c>
    </row>
    <row r="1236" spans="1:37" s="88" customFormat="1" x14ac:dyDescent="0.3">
      <c r="A1236" s="117" t="str">
        <f t="shared" si="23"/>
        <v>SDGbaseTRA_UrbIRT_v6_3QFSXfcap</v>
      </c>
      <c r="B1236" s="118" t="s">
        <v>220</v>
      </c>
      <c r="C1236" s="119" t="s">
        <v>295</v>
      </c>
      <c r="D1236" s="91" t="s">
        <v>198</v>
      </c>
      <c r="E1236" s="88" t="s">
        <v>203</v>
      </c>
      <c r="F1236" s="88">
        <v>3799.0893858038498</v>
      </c>
      <c r="G1236" s="88">
        <v>3955.0310944371899</v>
      </c>
      <c r="H1236" s="88">
        <v>4074.8564053412802</v>
      </c>
      <c r="I1236" s="88">
        <v>4159.9083175205096</v>
      </c>
      <c r="J1236" s="88">
        <v>4258.9091704212997</v>
      </c>
      <c r="K1236" s="88">
        <v>4376.9158826415596</v>
      </c>
      <c r="L1236" s="88">
        <v>4515.3184341494698</v>
      </c>
      <c r="M1236" s="88">
        <v>4653.6945831824996</v>
      </c>
      <c r="N1236" s="88">
        <v>4789.2547587300096</v>
      </c>
      <c r="O1236" s="88">
        <v>4901.7532055210004</v>
      </c>
      <c r="P1236" s="88">
        <v>5014.5910516030799</v>
      </c>
      <c r="Q1236" s="88">
        <v>5125.8560376468804</v>
      </c>
      <c r="R1236" s="88">
        <v>5278.2850087848901</v>
      </c>
      <c r="S1236" s="88">
        <v>5412.0304836536798</v>
      </c>
      <c r="T1236" s="88">
        <v>5555.8408407935203</v>
      </c>
      <c r="U1236" s="88">
        <v>5732.1160545765397</v>
      </c>
      <c r="V1236" s="88">
        <v>5894.4677344102402</v>
      </c>
      <c r="W1236" s="88">
        <v>6069.5655144430402</v>
      </c>
      <c r="X1236" s="88">
        <v>6257.76634386768</v>
      </c>
      <c r="Y1236" s="88">
        <v>6432.2514257784196</v>
      </c>
      <c r="Z1236" s="88">
        <v>6608.7513075348297</v>
      </c>
      <c r="AA1236" s="88">
        <v>6791.16207434426</v>
      </c>
      <c r="AB1236" s="88">
        <v>6979.0642887433396</v>
      </c>
      <c r="AC1236" s="88">
        <v>7155.3856252857004</v>
      </c>
      <c r="AD1236" s="88">
        <v>7338.8272636844004</v>
      </c>
      <c r="AE1236" s="88">
        <v>7531.1361490783602</v>
      </c>
      <c r="AF1236" s="88">
        <v>7733.1963488195697</v>
      </c>
      <c r="AG1236" s="88">
        <v>7922.2606258577898</v>
      </c>
      <c r="AH1236" s="88">
        <v>7776.5129145127603</v>
      </c>
      <c r="AI1236" s="88">
        <v>7642.9634419880304</v>
      </c>
      <c r="AJ1236" s="88">
        <v>7542.8064150997698</v>
      </c>
      <c r="AK1236" s="88">
        <v>7446.2722903633003</v>
      </c>
    </row>
    <row r="1237" spans="1:37" s="88" customFormat="1" x14ac:dyDescent="0.3">
      <c r="A1237" s="117" t="str">
        <f t="shared" si="23"/>
        <v>SDGbaseTRA_UrbIRT_v6_3QFSXfegy</v>
      </c>
      <c r="B1237" s="118" t="s">
        <v>220</v>
      </c>
      <c r="C1237" s="119" t="s">
        <v>295</v>
      </c>
      <c r="D1237" s="91" t="s">
        <v>198</v>
      </c>
      <c r="E1237" s="88" t="s">
        <v>204</v>
      </c>
      <c r="F1237" s="88">
        <v>200.18165765045001</v>
      </c>
      <c r="G1237" s="88">
        <v>215.86420678374199</v>
      </c>
      <c r="H1237" s="88">
        <v>219.02407371728799</v>
      </c>
      <c r="I1237" s="88">
        <v>223.42246931708399</v>
      </c>
      <c r="J1237" s="88">
        <v>229.189749474807</v>
      </c>
      <c r="K1237" s="88">
        <v>239.539408804289</v>
      </c>
      <c r="L1237" s="88">
        <v>250.81766051141599</v>
      </c>
      <c r="M1237" s="88">
        <v>253.305390047522</v>
      </c>
      <c r="N1237" s="88">
        <v>250.855927846193</v>
      </c>
      <c r="O1237" s="88">
        <v>252.73560140017199</v>
      </c>
      <c r="P1237" s="88">
        <v>260.27158713025199</v>
      </c>
      <c r="Q1237" s="88">
        <v>268.91493454185098</v>
      </c>
      <c r="R1237" s="88">
        <v>284.82335443033003</v>
      </c>
      <c r="S1237" s="88">
        <v>295.20288406635302</v>
      </c>
      <c r="T1237" s="88">
        <v>306.12766620593402</v>
      </c>
      <c r="U1237" s="88">
        <v>316.46552590079602</v>
      </c>
      <c r="V1237" s="88">
        <v>316.51057508246498</v>
      </c>
      <c r="W1237" s="88">
        <v>324.703290757356</v>
      </c>
      <c r="X1237" s="88">
        <v>344.15045506891101</v>
      </c>
      <c r="Y1237" s="88">
        <v>364.94319972976803</v>
      </c>
      <c r="Z1237" s="88">
        <v>385.690827740592</v>
      </c>
      <c r="AA1237" s="88">
        <v>405.76926862727601</v>
      </c>
      <c r="AB1237" s="88">
        <v>427.11273911785599</v>
      </c>
      <c r="AC1237" s="88">
        <v>448.58361699964001</v>
      </c>
      <c r="AD1237" s="88">
        <v>470.18773451407299</v>
      </c>
      <c r="AE1237" s="88">
        <v>491.52045264584802</v>
      </c>
      <c r="AF1237" s="88">
        <v>503.12677157943102</v>
      </c>
      <c r="AG1237" s="88">
        <v>587.03560339992396</v>
      </c>
      <c r="AH1237" s="88">
        <v>663.952337391897</v>
      </c>
      <c r="AI1237" s="88">
        <v>732.90747829645704</v>
      </c>
      <c r="AJ1237" s="88">
        <v>803.07474102154004</v>
      </c>
      <c r="AK1237" s="88">
        <v>870.16444166576503</v>
      </c>
    </row>
    <row r="1238" spans="1:37" s="88" customFormat="1" x14ac:dyDescent="0.3">
      <c r="A1238" s="117" t="str">
        <f t="shared" si="23"/>
        <v>SDGbaseTRA_UrbIRT_v6_3QFSXfland</v>
      </c>
      <c r="B1238" s="118" t="s">
        <v>220</v>
      </c>
      <c r="C1238" s="119" t="s">
        <v>295</v>
      </c>
      <c r="D1238" s="91" t="s">
        <v>198</v>
      </c>
      <c r="E1238" s="88" t="s">
        <v>205</v>
      </c>
      <c r="F1238" s="88">
        <v>17.027338782018301</v>
      </c>
      <c r="G1238" s="88">
        <v>17.1976121698385</v>
      </c>
      <c r="H1238" s="88">
        <v>17.3695882915369</v>
      </c>
      <c r="I1238" s="88">
        <v>17.5432841744523</v>
      </c>
      <c r="J1238" s="88">
        <v>17.718717016196798</v>
      </c>
      <c r="K1238" s="88">
        <v>17.895904186358798</v>
      </c>
      <c r="L1238" s="88">
        <v>18.074863228222402</v>
      </c>
      <c r="M1238" s="88">
        <v>18.255611860504601</v>
      </c>
      <c r="N1238" s="88">
        <v>18.4381679791096</v>
      </c>
      <c r="O1238" s="88">
        <v>18.622549658900699</v>
      </c>
      <c r="P1238" s="88">
        <v>18.808775155489698</v>
      </c>
      <c r="Q1238" s="88">
        <v>18.996862907044601</v>
      </c>
      <c r="R1238" s="88">
        <v>19.186831536115101</v>
      </c>
      <c r="S1238" s="88">
        <v>19.378699851476199</v>
      </c>
      <c r="T1238" s="88">
        <v>19.572486849991002</v>
      </c>
      <c r="U1238" s="88">
        <v>19.7682117184909</v>
      </c>
      <c r="V1238" s="88">
        <v>19.9658938356758</v>
      </c>
      <c r="W1238" s="88">
        <v>20.165552774032601</v>
      </c>
      <c r="X1238" s="88">
        <v>20.367208301772902</v>
      </c>
      <c r="Y1238" s="88">
        <v>20.570880384790598</v>
      </c>
      <c r="Z1238" s="88">
        <v>20.7765891886385</v>
      </c>
      <c r="AA1238" s="88">
        <v>20.9843550805249</v>
      </c>
      <c r="AB1238" s="88">
        <v>21.194198631330199</v>
      </c>
      <c r="AC1238" s="88">
        <v>21.406140617643501</v>
      </c>
      <c r="AD1238" s="88">
        <v>21.6202020238199</v>
      </c>
      <c r="AE1238" s="88">
        <v>21.836404044058099</v>
      </c>
      <c r="AF1238" s="88">
        <v>22.054768084498701</v>
      </c>
      <c r="AG1238" s="88">
        <v>22.275315765343699</v>
      </c>
      <c r="AH1238" s="88">
        <v>22.498068922997099</v>
      </c>
      <c r="AI1238" s="88">
        <v>22.723049612227101</v>
      </c>
      <c r="AJ1238" s="88">
        <v>22.9502801083493</v>
      </c>
      <c r="AK1238" s="88">
        <v>23.179782909432799</v>
      </c>
    </row>
    <row r="1239" spans="1:37" s="88" customFormat="1" x14ac:dyDescent="0.3">
      <c r="A1239" s="117" t="str">
        <f t="shared" si="23"/>
        <v>SDGbaseTRA_UrbIRT_v6_3P_ActivePoptotal</v>
      </c>
      <c r="B1239" s="118" t="s">
        <v>220</v>
      </c>
      <c r="C1239" s="119" t="s">
        <v>295</v>
      </c>
      <c r="D1239" s="91" t="s">
        <v>207</v>
      </c>
      <c r="E1239" s="88" t="s">
        <v>1</v>
      </c>
      <c r="G1239" s="88">
        <v>24292.9</v>
      </c>
      <c r="H1239" s="88">
        <v>24642.6</v>
      </c>
      <c r="I1239" s="88">
        <v>24992.2</v>
      </c>
      <c r="J1239" s="88">
        <v>25341.9</v>
      </c>
      <c r="K1239" s="88">
        <v>25691.599999999999</v>
      </c>
      <c r="L1239" s="88">
        <v>26041.200000000001</v>
      </c>
      <c r="M1239" s="88">
        <v>26390.6</v>
      </c>
      <c r="N1239" s="88">
        <v>26740</v>
      </c>
      <c r="O1239" s="88">
        <v>27089.3</v>
      </c>
      <c r="P1239" s="88">
        <v>27438.7</v>
      </c>
      <c r="Q1239" s="88">
        <v>27788.1</v>
      </c>
      <c r="R1239" s="88">
        <v>28086.2</v>
      </c>
      <c r="S1239" s="88">
        <v>28384.400000000001</v>
      </c>
      <c r="T1239" s="88">
        <v>28682.5</v>
      </c>
      <c r="U1239" s="88">
        <v>28980.7</v>
      </c>
      <c r="V1239" s="88">
        <v>29278.799999999999</v>
      </c>
      <c r="W1239" s="88">
        <v>29514.3</v>
      </c>
      <c r="X1239" s="88">
        <v>29749.7</v>
      </c>
      <c r="Y1239" s="88">
        <v>29985.200000000001</v>
      </c>
      <c r="Z1239" s="88">
        <v>30220.7</v>
      </c>
      <c r="AA1239" s="88">
        <v>30456.1</v>
      </c>
      <c r="AB1239" s="88">
        <v>30638.2</v>
      </c>
      <c r="AC1239" s="88">
        <v>30820.3</v>
      </c>
      <c r="AD1239" s="88">
        <v>31002.3</v>
      </c>
      <c r="AE1239" s="88">
        <v>31184.400000000001</v>
      </c>
      <c r="AF1239" s="88">
        <v>31366.5</v>
      </c>
      <c r="AG1239" s="88">
        <v>31469.200000000001</v>
      </c>
      <c r="AH1239" s="88">
        <v>31571.9</v>
      </c>
      <c r="AI1239" s="88">
        <v>31674.6</v>
      </c>
      <c r="AJ1239" s="88">
        <v>31777.4</v>
      </c>
      <c r="AK1239" s="88">
        <v>31880.1</v>
      </c>
    </row>
    <row r="1240" spans="1:37" s="88" customFormat="1" x14ac:dyDescent="0.3">
      <c r="A1240" s="117" t="str">
        <f t="shared" si="23"/>
        <v>SDGbaseTRA_UrbIRT_v6_3P_WAgePoptotal</v>
      </c>
      <c r="B1240" s="118" t="s">
        <v>220</v>
      </c>
      <c r="C1240" s="119" t="s">
        <v>295</v>
      </c>
      <c r="D1240" s="91" t="s">
        <v>208</v>
      </c>
      <c r="E1240" s="88" t="s">
        <v>1</v>
      </c>
      <c r="G1240" s="88">
        <v>38959.5</v>
      </c>
      <c r="H1240" s="88">
        <v>39520.300000000003</v>
      </c>
      <c r="I1240" s="88">
        <v>40081.1</v>
      </c>
      <c r="J1240" s="88">
        <v>40641.9</v>
      </c>
      <c r="K1240" s="88">
        <v>41202.699999999997</v>
      </c>
      <c r="L1240" s="88">
        <v>41763.4</v>
      </c>
      <c r="M1240" s="88">
        <v>42323.7</v>
      </c>
      <c r="N1240" s="88">
        <v>42884</v>
      </c>
      <c r="O1240" s="88">
        <v>43444.3</v>
      </c>
      <c r="P1240" s="88">
        <v>44004.6</v>
      </c>
      <c r="Q1240" s="88">
        <v>44564.9</v>
      </c>
      <c r="R1240" s="88">
        <v>45043.1</v>
      </c>
      <c r="S1240" s="88">
        <v>45521.2</v>
      </c>
      <c r="T1240" s="88">
        <v>45999.4</v>
      </c>
      <c r="U1240" s="88">
        <v>46477.5</v>
      </c>
      <c r="V1240" s="88">
        <v>46955.7</v>
      </c>
      <c r="W1240" s="88">
        <v>47333.3</v>
      </c>
      <c r="X1240" s="88">
        <v>47710.9</v>
      </c>
      <c r="Y1240" s="88">
        <v>48088.6</v>
      </c>
      <c r="Z1240" s="88">
        <v>48466.2</v>
      </c>
      <c r="AA1240" s="88">
        <v>48843.8</v>
      </c>
      <c r="AB1240" s="88">
        <v>49135.8</v>
      </c>
      <c r="AC1240" s="88">
        <v>49427.8</v>
      </c>
      <c r="AD1240" s="88">
        <v>49719.8</v>
      </c>
      <c r="AE1240" s="88">
        <v>50011.8</v>
      </c>
      <c r="AF1240" s="88">
        <v>50303.8</v>
      </c>
      <c r="AG1240" s="88">
        <v>50468.5</v>
      </c>
      <c r="AH1240" s="88">
        <v>50633.3</v>
      </c>
      <c r="AI1240" s="88">
        <v>50798</v>
      </c>
      <c r="AJ1240" s="88">
        <v>50962.7</v>
      </c>
      <c r="AK1240" s="88">
        <v>51127.5</v>
      </c>
    </row>
    <row r="1241" spans="1:37" s="88" customFormat="1" x14ac:dyDescent="0.3">
      <c r="A1241" s="117" t="str">
        <f t="shared" si="23"/>
        <v>SDGbaseTRA_UrbIRT_v6_3C_BroadUnEmpRatetotal</v>
      </c>
      <c r="B1241" s="118" t="s">
        <v>220</v>
      </c>
      <c r="C1241" s="119" t="s">
        <v>295</v>
      </c>
      <c r="D1241" s="91" t="s">
        <v>209</v>
      </c>
      <c r="E1241" s="88" t="s">
        <v>1</v>
      </c>
      <c r="G1241" s="88">
        <v>0.37500919539713001</v>
      </c>
      <c r="H1241" s="88">
        <v>0.36104891236368603</v>
      </c>
      <c r="I1241" s="88">
        <v>0.34796675997520998</v>
      </c>
      <c r="J1241" s="88">
        <v>0.33779214608054697</v>
      </c>
      <c r="K1241" s="88">
        <v>0.32853723686883002</v>
      </c>
      <c r="L1241" s="88">
        <v>0.319126476648325</v>
      </c>
      <c r="M1241" s="88">
        <v>0.309287706091183</v>
      </c>
      <c r="N1241" s="88">
        <v>0.298869762741173</v>
      </c>
      <c r="O1241" s="88">
        <v>0.28828704841621999</v>
      </c>
      <c r="P1241" s="88">
        <v>0.27607084672007198</v>
      </c>
      <c r="Q1241" s="88">
        <v>0.26311638182987901</v>
      </c>
      <c r="R1241" s="88">
        <v>0.24839688703496199</v>
      </c>
      <c r="S1241" s="88">
        <v>0.23314223953653801</v>
      </c>
      <c r="T1241" s="88">
        <v>0.21743725944659001</v>
      </c>
      <c r="U1241" s="88">
        <v>0.20052444721984899</v>
      </c>
      <c r="V1241" s="88">
        <v>0.18281438431928501</v>
      </c>
      <c r="W1241" s="88">
        <v>0.16283182993009199</v>
      </c>
      <c r="X1241" s="88">
        <v>0.14256395610570699</v>
      </c>
      <c r="Y1241" s="88">
        <v>0.12305748046831499</v>
      </c>
      <c r="Z1241" s="88">
        <v>0.104232763046639</v>
      </c>
      <c r="AA1241" s="88">
        <v>8.5966566459241306E-2</v>
      </c>
      <c r="AB1241" s="88">
        <v>6.58463072757762E-2</v>
      </c>
      <c r="AC1241" s="88">
        <v>4.5530273321332998E-2</v>
      </c>
      <c r="AD1241" s="88">
        <v>2.4353547878587501E-2</v>
      </c>
      <c r="AE1241" s="88">
        <v>2.1647731754949099E-3</v>
      </c>
      <c r="AF1241" s="88">
        <v>-2.0280117054892102E-2</v>
      </c>
      <c r="AG1241" s="88">
        <v>-4.4905779632392603E-2</v>
      </c>
      <c r="AH1241" s="88">
        <v>-5.9994727408240897E-2</v>
      </c>
      <c r="AI1241" s="88">
        <v>-6.7609185585779205E-2</v>
      </c>
      <c r="AJ1241" s="88">
        <v>-7.0944036996241994E-2</v>
      </c>
      <c r="AK1241" s="88">
        <v>-7.1183831743081502E-2</v>
      </c>
    </row>
    <row r="1242" spans="1:37" s="88" customFormat="1" x14ac:dyDescent="0.3">
      <c r="A1242" s="117" t="str">
        <f t="shared" si="23"/>
        <v>SDGbaseTRA_UrbIRT_v6_3C_LabForceParttotal</v>
      </c>
      <c r="B1242" s="118" t="s">
        <v>220</v>
      </c>
      <c r="C1242" s="119" t="s">
        <v>295</v>
      </c>
      <c r="D1242" s="91" t="s">
        <v>210</v>
      </c>
      <c r="E1242" s="88" t="s">
        <v>1</v>
      </c>
      <c r="G1242" s="88">
        <v>0.38970826414961901</v>
      </c>
      <c r="H1242" s="88">
        <v>0.39841337419469502</v>
      </c>
      <c r="I1242" s="88">
        <v>0.40656930925916601</v>
      </c>
      <c r="J1242" s="88">
        <v>0.41291389460732297</v>
      </c>
      <c r="K1242" s="88">
        <v>0.41868500669278402</v>
      </c>
      <c r="L1242" s="88">
        <v>0.42455268479830699</v>
      </c>
      <c r="M1242" s="88">
        <v>0.43068805098869001</v>
      </c>
      <c r="N1242" s="88">
        <v>0.43718455704460901</v>
      </c>
      <c r="O1242" s="88">
        <v>0.443782168416536</v>
      </c>
      <c r="P1242" s="88">
        <v>0.45139996405152999</v>
      </c>
      <c r="Q1242" s="88">
        <v>0.459478102050563</v>
      </c>
      <c r="R1242" s="88">
        <v>0.46865502932432901</v>
      </c>
      <c r="S1242" s="88">
        <v>0.47816835707536498</v>
      </c>
      <c r="T1242" s="88">
        <v>0.48795975177770101</v>
      </c>
      <c r="U1242" s="88">
        <v>0.498507044321569</v>
      </c>
      <c r="V1242" s="88">
        <v>0.50954866404701704</v>
      </c>
      <c r="W1242" s="88">
        <v>0.52200950539882696</v>
      </c>
      <c r="X1242" s="88">
        <v>0.53464648696717199</v>
      </c>
      <c r="Y1242" s="88">
        <v>0.54680936514395295</v>
      </c>
      <c r="Z1242" s="88">
        <v>0.55854828597654504</v>
      </c>
      <c r="AA1242" s="88">
        <v>0.56993709857260699</v>
      </c>
      <c r="AB1242" s="88">
        <v>0.58248339639169999</v>
      </c>
      <c r="AC1242" s="88">
        <v>0.59515178335176799</v>
      </c>
      <c r="AD1242" s="88">
        <v>0.60835490091681099</v>
      </c>
      <c r="AE1242" s="88">
        <v>0.62219101986703296</v>
      </c>
      <c r="AF1242" s="88">
        <v>0.63618685450407897</v>
      </c>
      <c r="AG1242" s="88">
        <v>0.65154203038346103</v>
      </c>
      <c r="AH1242" s="88">
        <v>0.660949366015256</v>
      </c>
      <c r="AI1242" s="88">
        <v>0.66569734851284101</v>
      </c>
      <c r="AJ1242" s="88">
        <v>0.66777892539532602</v>
      </c>
      <c r="AK1242" s="88">
        <v>0.66792719523451405</v>
      </c>
    </row>
    <row r="1243" spans="1:37" s="88" customFormat="1" x14ac:dyDescent="0.3">
      <c r="A1243" s="117" t="str">
        <f t="shared" si="23"/>
        <v>SDGbaseTRA_UrbIRT_v6_3QVAXaawhe</v>
      </c>
      <c r="B1243" s="118" t="s">
        <v>220</v>
      </c>
      <c r="C1243" s="119" t="s">
        <v>295</v>
      </c>
      <c r="D1243" s="91" t="s">
        <v>211</v>
      </c>
      <c r="E1243" s="88" t="s">
        <v>4</v>
      </c>
      <c r="F1243" s="88">
        <v>2.6605426949921398</v>
      </c>
      <c r="G1243" s="88">
        <v>2.64427286958687</v>
      </c>
      <c r="H1243" s="88">
        <v>2.6994743133518901</v>
      </c>
      <c r="I1243" s="88">
        <v>2.7331964719983302</v>
      </c>
      <c r="J1243" s="88">
        <v>2.7826504639605298</v>
      </c>
      <c r="K1243" s="88">
        <v>2.82504495279656</v>
      </c>
      <c r="L1243" s="88">
        <v>2.8713933039616402</v>
      </c>
      <c r="M1243" s="88">
        <v>2.9144072756577102</v>
      </c>
      <c r="N1243" s="88">
        <v>2.9597626983157901</v>
      </c>
      <c r="O1243" s="88">
        <v>3.0357078345708799</v>
      </c>
      <c r="P1243" s="88">
        <v>3.0934390250310702</v>
      </c>
      <c r="Q1243" s="88">
        <v>3.14227585789759</v>
      </c>
      <c r="R1243" s="88">
        <v>3.2043043426993201</v>
      </c>
      <c r="S1243" s="88">
        <v>3.2529026912941101</v>
      </c>
      <c r="T1243" s="88">
        <v>3.3016682747461301</v>
      </c>
      <c r="U1243" s="88">
        <v>3.3544762856397901</v>
      </c>
      <c r="V1243" s="88">
        <v>3.3987093547140899</v>
      </c>
      <c r="W1243" s="88">
        <v>3.4424177838388599</v>
      </c>
      <c r="X1243" s="88">
        <v>3.4871547209235398</v>
      </c>
      <c r="Y1243" s="88">
        <v>3.5284816043476499</v>
      </c>
      <c r="Z1243" s="88">
        <v>3.5691201272291799</v>
      </c>
      <c r="AA1243" s="88">
        <v>3.6105448237048101</v>
      </c>
      <c r="AB1243" s="88">
        <v>3.6640910228559398</v>
      </c>
      <c r="AC1243" s="88">
        <v>3.71205006247548</v>
      </c>
      <c r="AD1243" s="88">
        <v>3.76069644212079</v>
      </c>
      <c r="AE1243" s="88">
        <v>3.81124559471154</v>
      </c>
      <c r="AF1243" s="88">
        <v>3.8624057723817402</v>
      </c>
      <c r="AG1243" s="88">
        <v>3.9069454142189599</v>
      </c>
      <c r="AH1243" s="88">
        <v>3.9021454861566598</v>
      </c>
      <c r="AI1243" s="88">
        <v>3.8928289406830001</v>
      </c>
      <c r="AJ1243" s="88">
        <v>3.8867191651016402</v>
      </c>
      <c r="AK1243" s="88">
        <v>3.8773830316068199</v>
      </c>
    </row>
    <row r="1244" spans="1:37" s="88" customFormat="1" x14ac:dyDescent="0.3">
      <c r="A1244" s="117" t="str">
        <f t="shared" si="23"/>
        <v>SDGbaseTRA_UrbIRT_v6_3QVAXaamai</v>
      </c>
      <c r="B1244" s="118" t="s">
        <v>220</v>
      </c>
      <c r="C1244" s="119" t="s">
        <v>295</v>
      </c>
      <c r="D1244" s="91" t="s">
        <v>211</v>
      </c>
      <c r="E1244" s="88" t="s">
        <v>5</v>
      </c>
      <c r="F1244" s="88">
        <v>11.9253026570291</v>
      </c>
      <c r="G1244" s="88">
        <v>11.797625633378599</v>
      </c>
      <c r="H1244" s="88">
        <v>12.0816263675071</v>
      </c>
      <c r="I1244" s="88">
        <v>12.2768825269295</v>
      </c>
      <c r="J1244" s="88">
        <v>12.560520553198</v>
      </c>
      <c r="K1244" s="88">
        <v>12.7784080178554</v>
      </c>
      <c r="L1244" s="88">
        <v>13.010674393156</v>
      </c>
      <c r="M1244" s="88">
        <v>13.2166134744826</v>
      </c>
      <c r="N1244" s="88">
        <v>13.4409006375519</v>
      </c>
      <c r="O1244" s="88">
        <v>13.8807500466686</v>
      </c>
      <c r="P1244" s="88">
        <v>14.174081973017801</v>
      </c>
      <c r="Q1244" s="88">
        <v>14.4080749792881</v>
      </c>
      <c r="R1244" s="88">
        <v>14.698337513105599</v>
      </c>
      <c r="S1244" s="88">
        <v>14.9134853271763</v>
      </c>
      <c r="T1244" s="88">
        <v>15.1269730111011</v>
      </c>
      <c r="U1244" s="88">
        <v>15.3612701638798</v>
      </c>
      <c r="V1244" s="88">
        <v>15.5416441219032</v>
      </c>
      <c r="W1244" s="88">
        <v>15.712567795596</v>
      </c>
      <c r="X1244" s="88">
        <v>15.8922597059279</v>
      </c>
      <c r="Y1244" s="88">
        <v>16.0601338826581</v>
      </c>
      <c r="Z1244" s="88">
        <v>16.220947849296099</v>
      </c>
      <c r="AA1244" s="88">
        <v>16.391718011436499</v>
      </c>
      <c r="AB1244" s="88">
        <v>16.6453372442916</v>
      </c>
      <c r="AC1244" s="88">
        <v>16.8643758881284</v>
      </c>
      <c r="AD1244" s="88">
        <v>17.080777469421299</v>
      </c>
      <c r="AE1244" s="88">
        <v>17.301726214505202</v>
      </c>
      <c r="AF1244" s="88">
        <v>17.5159070796125</v>
      </c>
      <c r="AG1244" s="88">
        <v>17.657682821205999</v>
      </c>
      <c r="AH1244" s="88">
        <v>17.585043444529902</v>
      </c>
      <c r="AI1244" s="88">
        <v>17.4800408350068</v>
      </c>
      <c r="AJ1244" s="88">
        <v>17.3875915354303</v>
      </c>
      <c r="AK1244" s="88">
        <v>17.273889528820199</v>
      </c>
    </row>
    <row r="1245" spans="1:37" s="88" customFormat="1" x14ac:dyDescent="0.3">
      <c r="A1245" s="117" t="str">
        <f t="shared" si="23"/>
        <v>SDGbaseTRA_UrbIRT_v6_3QVAXaaoce</v>
      </c>
      <c r="B1245" s="118" t="s">
        <v>220</v>
      </c>
      <c r="C1245" s="119" t="s">
        <v>295</v>
      </c>
      <c r="D1245" s="91" t="s">
        <v>211</v>
      </c>
      <c r="E1245" s="88" t="s">
        <v>6</v>
      </c>
      <c r="F1245" s="88">
        <v>0.81587985557138398</v>
      </c>
      <c r="G1245" s="88">
        <v>0.81297078616281104</v>
      </c>
      <c r="H1245" s="88">
        <v>0.82930858178431099</v>
      </c>
      <c r="I1245" s="88">
        <v>0.83937820974239996</v>
      </c>
      <c r="J1245" s="88">
        <v>0.85414085764294401</v>
      </c>
      <c r="K1245" s="88">
        <v>0.86738876721265001</v>
      </c>
      <c r="L1245" s="88">
        <v>0.88201219031783895</v>
      </c>
      <c r="M1245" s="88">
        <v>0.89636569059441396</v>
      </c>
      <c r="N1245" s="88">
        <v>0.91175938531195</v>
      </c>
      <c r="O1245" s="88">
        <v>0.93620595230744896</v>
      </c>
      <c r="P1245" s="88">
        <v>0.95658794241707101</v>
      </c>
      <c r="Q1245" s="88">
        <v>0.97441144502454802</v>
      </c>
      <c r="R1245" s="88">
        <v>0.99522958252453497</v>
      </c>
      <c r="S1245" s="88">
        <v>1.0124608891878699</v>
      </c>
      <c r="T1245" s="88">
        <v>1.02972382223257</v>
      </c>
      <c r="U1245" s="88">
        <v>1.04815927320256</v>
      </c>
      <c r="V1245" s="88">
        <v>1.06354240724682</v>
      </c>
      <c r="W1245" s="88">
        <v>1.07871280277745</v>
      </c>
      <c r="X1245" s="88">
        <v>1.0944466332692599</v>
      </c>
      <c r="Y1245" s="88">
        <v>1.1090857775090199</v>
      </c>
      <c r="Z1245" s="88">
        <v>1.1235574897421301</v>
      </c>
      <c r="AA1245" s="88">
        <v>1.1384588127014099</v>
      </c>
      <c r="AB1245" s="88">
        <v>1.1572575196497801</v>
      </c>
      <c r="AC1245" s="88">
        <v>1.17438107175177</v>
      </c>
      <c r="AD1245" s="88">
        <v>1.19123865180723</v>
      </c>
      <c r="AE1245" s="88">
        <v>1.20828685729312</v>
      </c>
      <c r="AF1245" s="88">
        <v>1.2254583403549899</v>
      </c>
      <c r="AG1245" s="88">
        <v>1.2408441838534301</v>
      </c>
      <c r="AH1245" s="88">
        <v>1.2423898367339401</v>
      </c>
      <c r="AI1245" s="88">
        <v>1.2421669765330099</v>
      </c>
      <c r="AJ1245" s="88">
        <v>1.2424969707042</v>
      </c>
      <c r="AK1245" s="88">
        <v>1.24172296000681</v>
      </c>
    </row>
    <row r="1246" spans="1:37" s="88" customFormat="1" x14ac:dyDescent="0.3">
      <c r="A1246" s="117" t="str">
        <f t="shared" si="23"/>
        <v>SDGbaseTRA_UrbIRT_v6_3QVAXaaveg</v>
      </c>
      <c r="B1246" s="118" t="s">
        <v>220</v>
      </c>
      <c r="C1246" s="119" t="s">
        <v>295</v>
      </c>
      <c r="D1246" s="91" t="s">
        <v>211</v>
      </c>
      <c r="E1246" s="88" t="s">
        <v>7</v>
      </c>
      <c r="F1246" s="88">
        <v>6.7349634382759103</v>
      </c>
      <c r="G1246" s="88">
        <v>6.4286567727221602</v>
      </c>
      <c r="H1246" s="88">
        <v>6.5352502417974403</v>
      </c>
      <c r="I1246" s="88">
        <v>6.63612921334978</v>
      </c>
      <c r="J1246" s="88">
        <v>6.7909751911251703</v>
      </c>
      <c r="K1246" s="88">
        <v>6.8801943635520004</v>
      </c>
      <c r="L1246" s="88">
        <v>6.9751229339202503</v>
      </c>
      <c r="M1246" s="88">
        <v>7.0488160614432704</v>
      </c>
      <c r="N1246" s="88">
        <v>7.1349510975214203</v>
      </c>
      <c r="O1246" s="88">
        <v>7.2999698585707096</v>
      </c>
      <c r="P1246" s="88">
        <v>7.40286579417831</v>
      </c>
      <c r="Q1246" s="88">
        <v>7.4894781882058696</v>
      </c>
      <c r="R1246" s="88">
        <v>7.6549475796018998</v>
      </c>
      <c r="S1246" s="88">
        <v>7.75996856169309</v>
      </c>
      <c r="T1246" s="88">
        <v>7.86246842910609</v>
      </c>
      <c r="U1246" s="88">
        <v>7.9768884902380002</v>
      </c>
      <c r="V1246" s="88">
        <v>8.0780416472125598</v>
      </c>
      <c r="W1246" s="88">
        <v>8.1727870900662491</v>
      </c>
      <c r="X1246" s="88">
        <v>8.2626220449419296</v>
      </c>
      <c r="Y1246" s="88">
        <v>8.3500612862383399</v>
      </c>
      <c r="Z1246" s="88">
        <v>8.4390927912674307</v>
      </c>
      <c r="AA1246" s="88">
        <v>8.5215027866178907</v>
      </c>
      <c r="AB1246" s="88">
        <v>8.6538201210123606</v>
      </c>
      <c r="AC1246" s="88">
        <v>8.7801987746020007</v>
      </c>
      <c r="AD1246" s="88">
        <v>8.9277759861166892</v>
      </c>
      <c r="AE1246" s="88">
        <v>9.0896970091531308</v>
      </c>
      <c r="AF1246" s="88">
        <v>9.2375466995672202</v>
      </c>
      <c r="AG1246" s="88">
        <v>9.34713566371199</v>
      </c>
      <c r="AH1246" s="88">
        <v>9.3249280031200996</v>
      </c>
      <c r="AI1246" s="88">
        <v>9.2991795486642097</v>
      </c>
      <c r="AJ1246" s="88">
        <v>9.2827345138902206</v>
      </c>
      <c r="AK1246" s="88">
        <v>9.2514806750241405</v>
      </c>
    </row>
    <row r="1247" spans="1:37" s="88" customFormat="1" x14ac:dyDescent="0.3">
      <c r="A1247" s="117" t="str">
        <f t="shared" si="23"/>
        <v>SDGbaseTRA_UrbIRT_v6_3QVAXaaofr</v>
      </c>
      <c r="B1247" s="118" t="s">
        <v>220</v>
      </c>
      <c r="C1247" s="119" t="s">
        <v>295</v>
      </c>
      <c r="D1247" s="91" t="s">
        <v>211</v>
      </c>
      <c r="E1247" s="88" t="s">
        <v>8</v>
      </c>
      <c r="F1247" s="88">
        <v>12.999968868332401</v>
      </c>
      <c r="G1247" s="88">
        <v>12.572931894228899</v>
      </c>
      <c r="H1247" s="88">
        <v>12.9565041481956</v>
      </c>
      <c r="I1247" s="88">
        <v>13.1613359593204</v>
      </c>
      <c r="J1247" s="88">
        <v>13.5119451720863</v>
      </c>
      <c r="K1247" s="88">
        <v>13.7845021673057</v>
      </c>
      <c r="L1247" s="88">
        <v>14.075472663046099</v>
      </c>
      <c r="M1247" s="88">
        <v>14.329136670168401</v>
      </c>
      <c r="N1247" s="88">
        <v>14.6032552419305</v>
      </c>
      <c r="O1247" s="88">
        <v>15.416100944008701</v>
      </c>
      <c r="P1247" s="88">
        <v>15.8177321222801</v>
      </c>
      <c r="Q1247" s="88">
        <v>16.099793409719201</v>
      </c>
      <c r="R1247" s="88">
        <v>16.5020532031206</v>
      </c>
      <c r="S1247" s="88">
        <v>16.811166318255399</v>
      </c>
      <c r="T1247" s="88">
        <v>17.128585506132598</v>
      </c>
      <c r="U1247" s="88">
        <v>17.475399647440899</v>
      </c>
      <c r="V1247" s="88">
        <v>17.7897512241607</v>
      </c>
      <c r="W1247" s="88">
        <v>18.094117609688698</v>
      </c>
      <c r="X1247" s="88">
        <v>18.3720700330705</v>
      </c>
      <c r="Y1247" s="88">
        <v>18.635334838183201</v>
      </c>
      <c r="Z1247" s="88">
        <v>18.8750345562935</v>
      </c>
      <c r="AA1247" s="88">
        <v>19.134240720023499</v>
      </c>
      <c r="AB1247" s="88">
        <v>19.605542466243801</v>
      </c>
      <c r="AC1247" s="88">
        <v>20.020201401362701</v>
      </c>
      <c r="AD1247" s="88">
        <v>20.442616900727302</v>
      </c>
      <c r="AE1247" s="88">
        <v>20.8759246922288</v>
      </c>
      <c r="AF1247" s="88">
        <v>21.269586803497202</v>
      </c>
      <c r="AG1247" s="88">
        <v>21.567021044569302</v>
      </c>
      <c r="AH1247" s="88">
        <v>21.536179048360001</v>
      </c>
      <c r="AI1247" s="88">
        <v>21.351653902473998</v>
      </c>
      <c r="AJ1247" s="88">
        <v>21.196694629611098</v>
      </c>
      <c r="AK1247" s="88">
        <v>21.005114777873398</v>
      </c>
    </row>
    <row r="1248" spans="1:37" s="88" customFormat="1" x14ac:dyDescent="0.3">
      <c r="A1248" s="117" t="str">
        <f t="shared" si="23"/>
        <v>SDGbaseTRA_UrbIRT_v6_3QVAXaagra</v>
      </c>
      <c r="B1248" s="118" t="s">
        <v>220</v>
      </c>
      <c r="C1248" s="119" t="s">
        <v>295</v>
      </c>
      <c r="D1248" s="91" t="s">
        <v>211</v>
      </c>
      <c r="E1248" s="88" t="s">
        <v>9</v>
      </c>
      <c r="F1248" s="88">
        <v>6.1969723289684602</v>
      </c>
      <c r="G1248" s="88">
        <v>6.0245744226366602</v>
      </c>
      <c r="H1248" s="88">
        <v>6.2708999497555604</v>
      </c>
      <c r="I1248" s="88">
        <v>6.3427152422142301</v>
      </c>
      <c r="J1248" s="88">
        <v>6.5080278918512704</v>
      </c>
      <c r="K1248" s="88">
        <v>6.6687579825241396</v>
      </c>
      <c r="L1248" s="88">
        <v>6.8451058764188204</v>
      </c>
      <c r="M1248" s="88">
        <v>7.03135766651293</v>
      </c>
      <c r="N1248" s="88">
        <v>7.2321025106337</v>
      </c>
      <c r="O1248" s="88">
        <v>7.7753725188006504</v>
      </c>
      <c r="P1248" s="88">
        <v>8.0704268429536103</v>
      </c>
      <c r="Q1248" s="88">
        <v>8.2852340086715692</v>
      </c>
      <c r="R1248" s="88">
        <v>8.5632866460487307</v>
      </c>
      <c r="S1248" s="88">
        <v>8.7953602677083307</v>
      </c>
      <c r="T1248" s="88">
        <v>9.0418392541862307</v>
      </c>
      <c r="U1248" s="88">
        <v>9.3078386308711707</v>
      </c>
      <c r="V1248" s="88">
        <v>9.5383354316877895</v>
      </c>
      <c r="W1248" s="88">
        <v>9.7875706008695094</v>
      </c>
      <c r="X1248" s="88">
        <v>10.048653216383499</v>
      </c>
      <c r="Y1248" s="88">
        <v>10.276851924078599</v>
      </c>
      <c r="Z1248" s="88">
        <v>10.4848019106172</v>
      </c>
      <c r="AA1248" s="88">
        <v>10.714717480254</v>
      </c>
      <c r="AB1248" s="88">
        <v>11.1269394332238</v>
      </c>
      <c r="AC1248" s="88">
        <v>11.4663009519887</v>
      </c>
      <c r="AD1248" s="88">
        <v>11.7557009053941</v>
      </c>
      <c r="AE1248" s="88">
        <v>12.027617532225401</v>
      </c>
      <c r="AF1248" s="88">
        <v>12.2738594659728</v>
      </c>
      <c r="AG1248" s="88">
        <v>12.478417260084299</v>
      </c>
      <c r="AH1248" s="88">
        <v>12.5194344866536</v>
      </c>
      <c r="AI1248" s="88">
        <v>12.4234466507052</v>
      </c>
      <c r="AJ1248" s="88">
        <v>12.3197127500794</v>
      </c>
      <c r="AK1248" s="88">
        <v>12.1911477239082</v>
      </c>
    </row>
    <row r="1249" spans="1:37" s="88" customFormat="1" x14ac:dyDescent="0.3">
      <c r="A1249" s="117" t="str">
        <f t="shared" si="23"/>
        <v>SDGbaseTRA_UrbIRT_v6_3QVAXaaoil</v>
      </c>
      <c r="B1249" s="118" t="s">
        <v>220</v>
      </c>
      <c r="C1249" s="119" t="s">
        <v>295</v>
      </c>
      <c r="D1249" s="91" t="s">
        <v>211</v>
      </c>
      <c r="E1249" s="88" t="s">
        <v>10</v>
      </c>
      <c r="F1249" s="88">
        <v>5.4472049614464702</v>
      </c>
      <c r="G1249" s="88">
        <v>5.34772734428714</v>
      </c>
      <c r="H1249" s="88">
        <v>5.4496482814549498</v>
      </c>
      <c r="I1249" s="88">
        <v>5.5252702351201597</v>
      </c>
      <c r="J1249" s="88">
        <v>5.6374686024016496</v>
      </c>
      <c r="K1249" s="88">
        <v>5.7262672279923201</v>
      </c>
      <c r="L1249" s="88">
        <v>5.82377785385117</v>
      </c>
      <c r="M1249" s="88">
        <v>5.9125162188209899</v>
      </c>
      <c r="N1249" s="88">
        <v>6.0079563883829801</v>
      </c>
      <c r="O1249" s="88">
        <v>6.1512169360425597</v>
      </c>
      <c r="P1249" s="88">
        <v>6.2692785386144099</v>
      </c>
      <c r="Q1249" s="88">
        <v>6.3766323019478097</v>
      </c>
      <c r="R1249" s="88">
        <v>6.5279872855405099</v>
      </c>
      <c r="S1249" s="88">
        <v>6.6444963208624896</v>
      </c>
      <c r="T1249" s="88">
        <v>6.7617225925094804</v>
      </c>
      <c r="U1249" s="88">
        <v>6.8879069619310798</v>
      </c>
      <c r="V1249" s="88">
        <v>6.9966319719307499</v>
      </c>
      <c r="W1249" s="88">
        <v>7.1056917607911796</v>
      </c>
      <c r="X1249" s="88">
        <v>7.2196486018986601</v>
      </c>
      <c r="Y1249" s="88">
        <v>7.32698126902981</v>
      </c>
      <c r="Z1249" s="88">
        <v>7.4360713869817099</v>
      </c>
      <c r="AA1249" s="88">
        <v>7.5451748410155197</v>
      </c>
      <c r="AB1249" s="88">
        <v>7.6774218797345704</v>
      </c>
      <c r="AC1249" s="88">
        <v>7.7973702302829304</v>
      </c>
      <c r="AD1249" s="88">
        <v>7.9209645194645502</v>
      </c>
      <c r="AE1249" s="88">
        <v>8.0500098837900609</v>
      </c>
      <c r="AF1249" s="88">
        <v>8.1821029361859008</v>
      </c>
      <c r="AG1249" s="88">
        <v>8.3030230700681908</v>
      </c>
      <c r="AH1249" s="88">
        <v>8.3146277067113505</v>
      </c>
      <c r="AI1249" s="88">
        <v>8.3235757428979191</v>
      </c>
      <c r="AJ1249" s="88">
        <v>8.3373840175340295</v>
      </c>
      <c r="AK1249" s="88">
        <v>8.3417424449300697</v>
      </c>
    </row>
    <row r="1250" spans="1:37" s="88" customFormat="1" x14ac:dyDescent="0.3">
      <c r="A1250" s="117" t="str">
        <f t="shared" si="23"/>
        <v>SDGbaseTRA_UrbIRT_v6_3QVAXaatub</v>
      </c>
      <c r="B1250" s="118" t="s">
        <v>220</v>
      </c>
      <c r="C1250" s="119" t="s">
        <v>295</v>
      </c>
      <c r="D1250" s="91" t="s">
        <v>211</v>
      </c>
      <c r="E1250" s="88" t="s">
        <v>11</v>
      </c>
      <c r="F1250" s="88">
        <v>2.9478456812017</v>
      </c>
      <c r="G1250" s="88">
        <v>2.8203792778127701</v>
      </c>
      <c r="H1250" s="88">
        <v>2.8712598905662401</v>
      </c>
      <c r="I1250" s="88">
        <v>2.91655487228092</v>
      </c>
      <c r="J1250" s="88">
        <v>2.9863307070417302</v>
      </c>
      <c r="K1250" s="88">
        <v>3.0288447778132301</v>
      </c>
      <c r="L1250" s="88">
        <v>3.0750073869168602</v>
      </c>
      <c r="M1250" s="88">
        <v>3.11372852753856</v>
      </c>
      <c r="N1250" s="88">
        <v>3.1583343851433798</v>
      </c>
      <c r="O1250" s="88">
        <v>3.23945033958455</v>
      </c>
      <c r="P1250" s="88">
        <v>3.2920178433940399</v>
      </c>
      <c r="Q1250" s="88">
        <v>3.3362954404085698</v>
      </c>
      <c r="R1250" s="88">
        <v>3.4140289282526601</v>
      </c>
      <c r="S1250" s="88">
        <v>3.4651862145630998</v>
      </c>
      <c r="T1250" s="88">
        <v>3.51531628819304</v>
      </c>
      <c r="U1250" s="88">
        <v>3.5713662039811598</v>
      </c>
      <c r="V1250" s="88">
        <v>3.61957173824963</v>
      </c>
      <c r="W1250" s="88">
        <v>3.66458152073514</v>
      </c>
      <c r="X1250" s="88">
        <v>3.70701109450231</v>
      </c>
      <c r="Y1250" s="88">
        <v>3.747020562226</v>
      </c>
      <c r="Z1250" s="88">
        <v>3.7871855037484101</v>
      </c>
      <c r="AA1250" s="88">
        <v>3.8245578220227201</v>
      </c>
      <c r="AB1250" s="88">
        <v>3.8862733603812001</v>
      </c>
      <c r="AC1250" s="88">
        <v>3.94523983278913</v>
      </c>
      <c r="AD1250" s="88">
        <v>4.01384452394307</v>
      </c>
      <c r="AE1250" s="88">
        <v>4.0891713157272296</v>
      </c>
      <c r="AF1250" s="88">
        <v>4.15669548493603</v>
      </c>
      <c r="AG1250" s="88">
        <v>4.1960297717417596</v>
      </c>
      <c r="AH1250" s="88">
        <v>4.1657566665979804</v>
      </c>
      <c r="AI1250" s="88">
        <v>4.1320424695618803</v>
      </c>
      <c r="AJ1250" s="88">
        <v>4.1038297018143997</v>
      </c>
      <c r="AK1250" s="88">
        <v>4.0696710605237003</v>
      </c>
    </row>
    <row r="1251" spans="1:37" s="88" customFormat="1" x14ac:dyDescent="0.3">
      <c r="A1251" s="117" t="str">
        <f t="shared" si="23"/>
        <v>SDGbaseTRA_UrbIRT_v6_3QVAXaapul</v>
      </c>
      <c r="B1251" s="118" t="s">
        <v>220</v>
      </c>
      <c r="C1251" s="119" t="s">
        <v>295</v>
      </c>
      <c r="D1251" s="91" t="s">
        <v>211</v>
      </c>
      <c r="E1251" s="88" t="s">
        <v>12</v>
      </c>
      <c r="F1251" s="88">
        <v>0.52449157567985805</v>
      </c>
      <c r="G1251" s="88">
        <v>0.51545197279167998</v>
      </c>
      <c r="H1251" s="88">
        <v>0.52490665577070905</v>
      </c>
      <c r="I1251" s="88">
        <v>0.53258253079997397</v>
      </c>
      <c r="J1251" s="88">
        <v>0.54333464753126504</v>
      </c>
      <c r="K1251" s="88">
        <v>0.55125067585005305</v>
      </c>
      <c r="L1251" s="88">
        <v>0.55967784312346502</v>
      </c>
      <c r="M1251" s="88">
        <v>0.56624511121794896</v>
      </c>
      <c r="N1251" s="88">
        <v>0.57313413912137001</v>
      </c>
      <c r="O1251" s="88">
        <v>0.58319200397143101</v>
      </c>
      <c r="P1251" s="88">
        <v>0.59084927715938296</v>
      </c>
      <c r="Q1251" s="88">
        <v>0.59768204490049903</v>
      </c>
      <c r="R1251" s="88">
        <v>0.60913823719099702</v>
      </c>
      <c r="S1251" s="88">
        <v>0.617165621167173</v>
      </c>
      <c r="T1251" s="88">
        <v>0.625148730819863</v>
      </c>
      <c r="U1251" s="88">
        <v>0.63399275787900999</v>
      </c>
      <c r="V1251" s="88">
        <v>0.64158965027121095</v>
      </c>
      <c r="W1251" s="88">
        <v>0.64887561218119705</v>
      </c>
      <c r="X1251" s="88">
        <v>0.65621305640586303</v>
      </c>
      <c r="Y1251" s="88">
        <v>0.66332291218471096</v>
      </c>
      <c r="Z1251" s="88">
        <v>0.670761820471381</v>
      </c>
      <c r="AA1251" s="88">
        <v>0.67800062934057304</v>
      </c>
      <c r="AB1251" s="88">
        <v>0.68675090263181404</v>
      </c>
      <c r="AC1251" s="88">
        <v>0.69477079989016799</v>
      </c>
      <c r="AD1251" s="88">
        <v>0.70380784755055503</v>
      </c>
      <c r="AE1251" s="88">
        <v>0.71374223389413904</v>
      </c>
      <c r="AF1251" s="88">
        <v>0.72397300316494095</v>
      </c>
      <c r="AG1251" s="88">
        <v>0.73346460323699103</v>
      </c>
      <c r="AH1251" s="88">
        <v>0.732758716560027</v>
      </c>
      <c r="AI1251" s="88">
        <v>0.73267107676802901</v>
      </c>
      <c r="AJ1251" s="88">
        <v>0.73351202170874097</v>
      </c>
      <c r="AK1251" s="88">
        <v>0.73375449734476905</v>
      </c>
    </row>
    <row r="1252" spans="1:37" s="88" customFormat="1" x14ac:dyDescent="0.3">
      <c r="A1252" s="117" t="str">
        <f t="shared" si="23"/>
        <v>SDGbaseTRA_UrbIRT_v6_3QVAXaasug</v>
      </c>
      <c r="B1252" s="118" t="s">
        <v>220</v>
      </c>
      <c r="C1252" s="119" t="s">
        <v>295</v>
      </c>
      <c r="D1252" s="91" t="s">
        <v>211</v>
      </c>
      <c r="E1252" s="88" t="s">
        <v>13</v>
      </c>
      <c r="F1252" s="88">
        <v>3.8233471543033799</v>
      </c>
      <c r="G1252" s="88">
        <v>3.7357351704224202</v>
      </c>
      <c r="H1252" s="88">
        <v>3.8019977066521999</v>
      </c>
      <c r="I1252" s="88">
        <v>3.8563981803515599</v>
      </c>
      <c r="J1252" s="88">
        <v>3.9373500302330999</v>
      </c>
      <c r="K1252" s="88">
        <v>3.9903273933299901</v>
      </c>
      <c r="L1252" s="88">
        <v>4.04658962888809</v>
      </c>
      <c r="M1252" s="88">
        <v>4.0949091086219802</v>
      </c>
      <c r="N1252" s="88">
        <v>4.1436757901703603</v>
      </c>
      <c r="O1252" s="88">
        <v>4.2664795306918002</v>
      </c>
      <c r="P1252" s="88">
        <v>4.3273536676944797</v>
      </c>
      <c r="Q1252" s="88">
        <v>4.3690321591299304</v>
      </c>
      <c r="R1252" s="88">
        <v>4.4444990308485197</v>
      </c>
      <c r="S1252" s="88">
        <v>4.4981002173623903</v>
      </c>
      <c r="T1252" s="88">
        <v>4.5514382895230296</v>
      </c>
      <c r="U1252" s="88">
        <v>4.6075495892151999</v>
      </c>
      <c r="V1252" s="88">
        <v>4.64732805211891</v>
      </c>
      <c r="W1252" s="88">
        <v>4.6939776301259197</v>
      </c>
      <c r="X1252" s="88">
        <v>4.7518072719244797</v>
      </c>
      <c r="Y1252" s="88">
        <v>4.7981326996793099</v>
      </c>
      <c r="Z1252" s="88">
        <v>4.8418330161199501</v>
      </c>
      <c r="AA1252" s="88">
        <v>4.8906153094909701</v>
      </c>
      <c r="AB1252" s="88">
        <v>4.9634803663475902</v>
      </c>
      <c r="AC1252" s="88">
        <v>5.0157233747719197</v>
      </c>
      <c r="AD1252" s="88">
        <v>5.0619292704541703</v>
      </c>
      <c r="AE1252" s="88">
        <v>5.1078312874676701</v>
      </c>
      <c r="AF1252" s="88">
        <v>5.1592245123432603</v>
      </c>
      <c r="AG1252" s="88">
        <v>5.2158061934326598</v>
      </c>
      <c r="AH1252" s="88">
        <v>5.2125874834113404</v>
      </c>
      <c r="AI1252" s="88">
        <v>5.20191063835225</v>
      </c>
      <c r="AJ1252" s="88">
        <v>5.1985914471019701</v>
      </c>
      <c r="AK1252" s="88">
        <v>5.1879240771005701</v>
      </c>
    </row>
    <row r="1253" spans="1:37" s="88" customFormat="1" x14ac:dyDescent="0.3">
      <c r="A1253" s="117" t="str">
        <f t="shared" si="23"/>
        <v>SDGbaseTRA_UrbIRT_v6_3QVAXaaoth</v>
      </c>
      <c r="B1253" s="118" t="s">
        <v>220</v>
      </c>
      <c r="C1253" s="119" t="s">
        <v>295</v>
      </c>
      <c r="D1253" s="91" t="s">
        <v>211</v>
      </c>
      <c r="E1253" s="88" t="s">
        <v>14</v>
      </c>
      <c r="F1253" s="88">
        <v>7.2867372761350104</v>
      </c>
      <c r="G1253" s="88">
        <v>7.3012632648317899</v>
      </c>
      <c r="H1253" s="88">
        <v>7.4096164847777697</v>
      </c>
      <c r="I1253" s="88">
        <v>7.4602472726518902</v>
      </c>
      <c r="J1253" s="88">
        <v>7.5305559494935803</v>
      </c>
      <c r="K1253" s="88">
        <v>7.6045479372861697</v>
      </c>
      <c r="L1253" s="88">
        <v>7.6924213339952603</v>
      </c>
      <c r="M1253" s="88">
        <v>7.7946173848442797</v>
      </c>
      <c r="N1253" s="88">
        <v>7.91169455528666</v>
      </c>
      <c r="O1253" s="88">
        <v>8.0763752541253808</v>
      </c>
      <c r="P1253" s="88">
        <v>8.2394644130221693</v>
      </c>
      <c r="Q1253" s="88">
        <v>8.3926385461874204</v>
      </c>
      <c r="R1253" s="88">
        <v>8.5510669015842193</v>
      </c>
      <c r="S1253" s="88">
        <v>8.6976953064795097</v>
      </c>
      <c r="T1253" s="88">
        <v>8.8475721523058404</v>
      </c>
      <c r="U1253" s="88">
        <v>9.0073108916666307</v>
      </c>
      <c r="V1253" s="88">
        <v>9.1525503217835702</v>
      </c>
      <c r="W1253" s="88">
        <v>9.3018484242978001</v>
      </c>
      <c r="X1253" s="88">
        <v>9.45837194263658</v>
      </c>
      <c r="Y1253" s="88">
        <v>9.6094966705943499</v>
      </c>
      <c r="Z1253" s="88">
        <v>9.7596359751693598</v>
      </c>
      <c r="AA1253" s="88">
        <v>9.9117177343643394</v>
      </c>
      <c r="AB1253" s="88">
        <v>10.075385570454401</v>
      </c>
      <c r="AC1253" s="88">
        <v>10.2310888421847</v>
      </c>
      <c r="AD1253" s="88">
        <v>10.3854162156698</v>
      </c>
      <c r="AE1253" s="88">
        <v>10.5411173060981</v>
      </c>
      <c r="AF1253" s="88">
        <v>10.6992173009049</v>
      </c>
      <c r="AG1253" s="88">
        <v>10.8563616373843</v>
      </c>
      <c r="AH1253" s="88">
        <v>10.9249047970844</v>
      </c>
      <c r="AI1253" s="88">
        <v>10.9816824465158</v>
      </c>
      <c r="AJ1253" s="88">
        <v>11.0395961738772</v>
      </c>
      <c r="AK1253" s="88">
        <v>11.0919968598116</v>
      </c>
    </row>
    <row r="1254" spans="1:37" s="88" customFormat="1" x14ac:dyDescent="0.3">
      <c r="A1254" s="117" t="str">
        <f t="shared" si="23"/>
        <v>SDGbaseTRA_UrbIRT_v6_3QVAXalani</v>
      </c>
      <c r="B1254" s="118" t="s">
        <v>220</v>
      </c>
      <c r="C1254" s="119" t="s">
        <v>295</v>
      </c>
      <c r="D1254" s="91" t="s">
        <v>211</v>
      </c>
      <c r="E1254" s="88" t="s">
        <v>15</v>
      </c>
      <c r="F1254" s="88">
        <v>27.548737505234399</v>
      </c>
      <c r="G1254" s="88">
        <v>27.710598770362601</v>
      </c>
      <c r="H1254" s="88">
        <v>28.2280416386584</v>
      </c>
      <c r="I1254" s="88">
        <v>28.459334012486501</v>
      </c>
      <c r="J1254" s="88">
        <v>28.933221368101201</v>
      </c>
      <c r="K1254" s="88">
        <v>29.562779168790001</v>
      </c>
      <c r="L1254" s="88">
        <v>30.3532213928262</v>
      </c>
      <c r="M1254" s="88">
        <v>31.192135796015201</v>
      </c>
      <c r="N1254" s="88">
        <v>32.095491286376401</v>
      </c>
      <c r="O1254" s="88">
        <v>33.422869940161704</v>
      </c>
      <c r="P1254" s="88">
        <v>34.714862290815198</v>
      </c>
      <c r="Q1254" s="88">
        <v>35.8324221205581</v>
      </c>
      <c r="R1254" s="88">
        <v>37.207424364027702</v>
      </c>
      <c r="S1254" s="88">
        <v>38.396883650256399</v>
      </c>
      <c r="T1254" s="88">
        <v>39.614699593060301</v>
      </c>
      <c r="U1254" s="88">
        <v>40.997122360441701</v>
      </c>
      <c r="V1254" s="88">
        <v>42.2184026448952</v>
      </c>
      <c r="W1254" s="88">
        <v>43.478425980019502</v>
      </c>
      <c r="X1254" s="88">
        <v>44.825510305659797</v>
      </c>
      <c r="Y1254" s="88">
        <v>46.058109281873399</v>
      </c>
      <c r="Z1254" s="88">
        <v>47.274265629665202</v>
      </c>
      <c r="AA1254" s="88">
        <v>48.492610201294397</v>
      </c>
      <c r="AB1254" s="88">
        <v>49.960490212825903</v>
      </c>
      <c r="AC1254" s="88">
        <v>51.340400459841298</v>
      </c>
      <c r="AD1254" s="88">
        <v>52.718785256082299</v>
      </c>
      <c r="AE1254" s="88">
        <v>54.124831799902097</v>
      </c>
      <c r="AF1254" s="88">
        <v>55.558671756188701</v>
      </c>
      <c r="AG1254" s="88">
        <v>56.908089743910303</v>
      </c>
      <c r="AH1254" s="88">
        <v>56.3505501346459</v>
      </c>
      <c r="AI1254" s="88">
        <v>55.682207138219901</v>
      </c>
      <c r="AJ1254" s="88">
        <v>55.155264273856503</v>
      </c>
      <c r="AK1254" s="88">
        <v>54.577195712194303</v>
      </c>
    </row>
    <row r="1255" spans="1:37" s="88" customFormat="1" x14ac:dyDescent="0.3">
      <c r="A1255" s="117" t="str">
        <f t="shared" si="23"/>
        <v>SDGbaseTRA_UrbIRT_v6_3QVAXafore</v>
      </c>
      <c r="B1255" s="118" t="s">
        <v>220</v>
      </c>
      <c r="C1255" s="119" t="s">
        <v>295</v>
      </c>
      <c r="D1255" s="91" t="s">
        <v>211</v>
      </c>
      <c r="E1255" s="88" t="s">
        <v>16</v>
      </c>
      <c r="F1255" s="88">
        <v>6.4911530358491802</v>
      </c>
      <c r="G1255" s="88">
        <v>6.1550073944935999</v>
      </c>
      <c r="H1255" s="88">
        <v>6.3205149066502697</v>
      </c>
      <c r="I1255" s="88">
        <v>6.4560674128926498</v>
      </c>
      <c r="J1255" s="88">
        <v>6.6039492512770703</v>
      </c>
      <c r="K1255" s="88">
        <v>6.7106690579162001</v>
      </c>
      <c r="L1255" s="88">
        <v>6.8249672629035496</v>
      </c>
      <c r="M1255" s="88">
        <v>6.9172329532535004</v>
      </c>
      <c r="N1255" s="88">
        <v>7.0674878456963404</v>
      </c>
      <c r="O1255" s="88">
        <v>7.3208505062343097</v>
      </c>
      <c r="P1255" s="88">
        <v>7.4823659859407998</v>
      </c>
      <c r="Q1255" s="88">
        <v>7.5776343244258904</v>
      </c>
      <c r="R1255" s="88">
        <v>7.7400432491767699</v>
      </c>
      <c r="S1255" s="88">
        <v>7.8587854945868401</v>
      </c>
      <c r="T1255" s="88">
        <v>7.9974338329897403</v>
      </c>
      <c r="U1255" s="88">
        <v>8.1821092996784799</v>
      </c>
      <c r="V1255" s="88">
        <v>8.3488323299253402</v>
      </c>
      <c r="W1255" s="88">
        <v>8.5412711005445807</v>
      </c>
      <c r="X1255" s="88">
        <v>8.7471418698422507</v>
      </c>
      <c r="Y1255" s="88">
        <v>8.9639600171573601</v>
      </c>
      <c r="Z1255" s="88">
        <v>9.1298077422743305</v>
      </c>
      <c r="AA1255" s="88">
        <v>9.3010707179110597</v>
      </c>
      <c r="AB1255" s="88">
        <v>9.5149287478431503</v>
      </c>
      <c r="AC1255" s="88">
        <v>9.7015548634464004</v>
      </c>
      <c r="AD1255" s="88">
        <v>9.8720952613837305</v>
      </c>
      <c r="AE1255" s="88">
        <v>10.045418465271601</v>
      </c>
      <c r="AF1255" s="88">
        <v>10.2272163352731</v>
      </c>
      <c r="AG1255" s="88">
        <v>10.3859163670912</v>
      </c>
      <c r="AH1255" s="88">
        <v>10.3417830529486</v>
      </c>
      <c r="AI1255" s="88">
        <v>10.250756830123301</v>
      </c>
      <c r="AJ1255" s="88">
        <v>10.173297110749299</v>
      </c>
      <c r="AK1255" s="88">
        <v>10.082507894381401</v>
      </c>
    </row>
    <row r="1256" spans="1:37" s="88" customFormat="1" x14ac:dyDescent="0.3">
      <c r="A1256" s="117" t="str">
        <f t="shared" si="23"/>
        <v>SDGbaseTRA_UrbIRT_v6_3QVAXafish</v>
      </c>
      <c r="B1256" s="118" t="s">
        <v>220</v>
      </c>
      <c r="C1256" s="119" t="s">
        <v>295</v>
      </c>
      <c r="D1256" s="91" t="s">
        <v>211</v>
      </c>
      <c r="E1256" s="88" t="s">
        <v>17</v>
      </c>
      <c r="F1256" s="88">
        <v>7.3673079317888401</v>
      </c>
      <c r="G1256" s="88">
        <v>7.4111551469976602</v>
      </c>
      <c r="H1256" s="88">
        <v>7.6956423406380896</v>
      </c>
      <c r="I1256" s="88">
        <v>7.8264814721671696</v>
      </c>
      <c r="J1256" s="88">
        <v>8.0118839145840699</v>
      </c>
      <c r="K1256" s="88">
        <v>8.2125904800946792</v>
      </c>
      <c r="L1256" s="88">
        <v>8.4484606459611395</v>
      </c>
      <c r="M1256" s="88">
        <v>8.6962288596825204</v>
      </c>
      <c r="N1256" s="88">
        <v>8.9630036457608693</v>
      </c>
      <c r="O1256" s="88">
        <v>9.3855483878459705</v>
      </c>
      <c r="P1256" s="88">
        <v>9.7607542336996502</v>
      </c>
      <c r="Q1256" s="88">
        <v>10.0940495910782</v>
      </c>
      <c r="R1256" s="88">
        <v>10.5009670946403</v>
      </c>
      <c r="S1256" s="88">
        <v>10.839667346383299</v>
      </c>
      <c r="T1256" s="88">
        <v>11.1932532201534</v>
      </c>
      <c r="U1256" s="88">
        <v>11.595749465981401</v>
      </c>
      <c r="V1256" s="88">
        <v>11.950961163242701</v>
      </c>
      <c r="W1256" s="88">
        <v>12.3196587859302</v>
      </c>
      <c r="X1256" s="88">
        <v>12.7192642243393</v>
      </c>
      <c r="Y1256" s="88">
        <v>13.087705414022301</v>
      </c>
      <c r="Z1256" s="88">
        <v>13.454121567301</v>
      </c>
      <c r="AA1256" s="88">
        <v>13.833923603759001</v>
      </c>
      <c r="AB1256" s="88">
        <v>14.3056336559107</v>
      </c>
      <c r="AC1256" s="88">
        <v>14.7388022118088</v>
      </c>
      <c r="AD1256" s="88">
        <v>15.1595407412626</v>
      </c>
      <c r="AE1256" s="88">
        <v>15.580313480925</v>
      </c>
      <c r="AF1256" s="88">
        <v>16.010136366425499</v>
      </c>
      <c r="AG1256" s="88">
        <v>16.4285782755985</v>
      </c>
      <c r="AH1256" s="88">
        <v>16.320830028096001</v>
      </c>
      <c r="AI1256" s="88">
        <v>16.145550978220001</v>
      </c>
      <c r="AJ1256" s="88">
        <v>15.9926735422337</v>
      </c>
      <c r="AK1256" s="88">
        <v>15.8209428920467</v>
      </c>
    </row>
    <row r="1257" spans="1:37" s="88" customFormat="1" x14ac:dyDescent="0.3">
      <c r="A1257" s="117" t="str">
        <f t="shared" si="23"/>
        <v>SDGbaseTRA_UrbIRT_v6_3QVAXacoal</v>
      </c>
      <c r="B1257" s="118" t="s">
        <v>220</v>
      </c>
      <c r="C1257" s="119" t="s">
        <v>295</v>
      </c>
      <c r="D1257" s="91" t="s">
        <v>211</v>
      </c>
      <c r="E1257" s="88" t="s">
        <v>18</v>
      </c>
      <c r="F1257" s="88">
        <v>112.985261334472</v>
      </c>
      <c r="G1257" s="88">
        <v>109.357624323195</v>
      </c>
      <c r="H1257" s="88">
        <v>107.44752648884</v>
      </c>
      <c r="I1257" s="88">
        <v>105.712239746861</v>
      </c>
      <c r="J1257" s="88">
        <v>102.513608106199</v>
      </c>
      <c r="K1257" s="88">
        <v>101.157488240521</v>
      </c>
      <c r="L1257" s="88">
        <v>99.164528176351396</v>
      </c>
      <c r="M1257" s="88">
        <v>97.191232070427603</v>
      </c>
      <c r="N1257" s="88">
        <v>96.039054066520194</v>
      </c>
      <c r="O1257" s="88">
        <v>94.618972042153501</v>
      </c>
      <c r="P1257" s="88">
        <v>91.718435751928098</v>
      </c>
      <c r="Q1257" s="88">
        <v>86.869769464392704</v>
      </c>
      <c r="R1257" s="88">
        <v>83.669273956369906</v>
      </c>
      <c r="S1257" s="88">
        <v>83.639266947627107</v>
      </c>
      <c r="T1257" s="88">
        <v>82.749275130276303</v>
      </c>
      <c r="U1257" s="88">
        <v>82.319911450384097</v>
      </c>
      <c r="V1257" s="88">
        <v>81.439059748648305</v>
      </c>
      <c r="W1257" s="88">
        <v>81.171311313753804</v>
      </c>
      <c r="X1257" s="88">
        <v>79.075870065001197</v>
      </c>
      <c r="Y1257" s="88">
        <v>77.154468637538798</v>
      </c>
      <c r="Z1257" s="88">
        <v>75.233067210076499</v>
      </c>
      <c r="AA1257" s="88">
        <v>73.311665782614199</v>
      </c>
      <c r="AB1257" s="88">
        <v>69.088003031253905</v>
      </c>
      <c r="AC1257" s="88">
        <v>64.864340279893497</v>
      </c>
      <c r="AD1257" s="88">
        <v>60.640677528533097</v>
      </c>
      <c r="AE1257" s="88">
        <v>56.417014777172803</v>
      </c>
      <c r="AF1257" s="88">
        <v>52.193352025812501</v>
      </c>
      <c r="AG1257" s="88">
        <v>44.476207560347902</v>
      </c>
      <c r="AH1257" s="88">
        <v>36.759063094883402</v>
      </c>
      <c r="AI1257" s="88">
        <v>29.041918629418799</v>
      </c>
      <c r="AJ1257" s="88">
        <v>21.324774163954299</v>
      </c>
      <c r="AK1257" s="88">
        <v>13.607629698489699</v>
      </c>
    </row>
    <row r="1258" spans="1:37" s="88" customFormat="1" x14ac:dyDescent="0.3">
      <c r="A1258" s="117" t="str">
        <f t="shared" si="23"/>
        <v>SDGbaseTRA_UrbIRT_v6_3QVAXagold</v>
      </c>
      <c r="B1258" s="118" t="s">
        <v>220</v>
      </c>
      <c r="C1258" s="119" t="s">
        <v>295</v>
      </c>
      <c r="D1258" s="91" t="s">
        <v>211</v>
      </c>
      <c r="E1258" s="88" t="s">
        <v>19</v>
      </c>
      <c r="F1258" s="88">
        <v>61.1402858389852</v>
      </c>
      <c r="G1258" s="88">
        <v>61.079145553133401</v>
      </c>
      <c r="H1258" s="88">
        <v>60.9517610673498</v>
      </c>
      <c r="I1258" s="88">
        <v>60.890809306282399</v>
      </c>
      <c r="J1258" s="88">
        <v>60.829918496976099</v>
      </c>
      <c r="K1258" s="88">
        <v>60.769088578479099</v>
      </c>
      <c r="L1258" s="88">
        <v>60.708319489900603</v>
      </c>
      <c r="M1258" s="88">
        <v>60.647611170410698</v>
      </c>
      <c r="N1258" s="88">
        <v>60.575692171581103</v>
      </c>
      <c r="O1258" s="88">
        <v>60.513060808293702</v>
      </c>
      <c r="P1258" s="88">
        <v>60.452547747485397</v>
      </c>
      <c r="Q1258" s="88">
        <v>60.392095199737902</v>
      </c>
      <c r="R1258" s="88">
        <v>60.3317031045382</v>
      </c>
      <c r="S1258" s="88">
        <v>60.267520109817802</v>
      </c>
      <c r="T1258" s="88">
        <v>60.207252589707998</v>
      </c>
      <c r="U1258" s="88">
        <v>60.1470453371183</v>
      </c>
      <c r="V1258" s="88">
        <v>60.086898291781203</v>
      </c>
      <c r="W1258" s="88">
        <v>60.026811393489403</v>
      </c>
      <c r="X1258" s="88">
        <v>59.966784582095997</v>
      </c>
      <c r="Y1258" s="88">
        <v>59.906817797513803</v>
      </c>
      <c r="Z1258" s="88">
        <v>59.846910979716299</v>
      </c>
      <c r="AA1258" s="88">
        <v>59.787064068736598</v>
      </c>
      <c r="AB1258" s="88">
        <v>59.727277004667897</v>
      </c>
      <c r="AC1258" s="88">
        <v>59.6675497276632</v>
      </c>
      <c r="AD1258" s="88">
        <v>59.607882177935501</v>
      </c>
      <c r="AE1258" s="88">
        <v>59.548274295757501</v>
      </c>
      <c r="AF1258" s="88">
        <v>59.488726021461801</v>
      </c>
      <c r="AG1258" s="88">
        <v>59.429237295440302</v>
      </c>
      <c r="AH1258" s="88">
        <v>59.369808058144898</v>
      </c>
      <c r="AI1258" s="88">
        <v>59.310438250086698</v>
      </c>
      <c r="AJ1258" s="88">
        <v>59.251127811836703</v>
      </c>
      <c r="AK1258" s="88">
        <v>59.191876684024798</v>
      </c>
    </row>
    <row r="1259" spans="1:37" s="88" customFormat="1" x14ac:dyDescent="0.3">
      <c r="A1259" s="117" t="str">
        <f t="shared" si="23"/>
        <v>SDGbaseTRA_UrbIRT_v6_3QVAXangas</v>
      </c>
      <c r="B1259" s="118" t="s">
        <v>220</v>
      </c>
      <c r="C1259" s="119" t="s">
        <v>295</v>
      </c>
      <c r="D1259" s="91" t="s">
        <v>211</v>
      </c>
      <c r="E1259" s="88" t="s">
        <v>20</v>
      </c>
      <c r="F1259" s="88">
        <v>0.94356488111431702</v>
      </c>
      <c r="G1259" s="88">
        <v>0.79731728701236604</v>
      </c>
      <c r="H1259" s="88">
        <v>0.76173889560776697</v>
      </c>
      <c r="I1259" s="88">
        <v>0.71737370127776501</v>
      </c>
      <c r="J1259" s="88">
        <v>0.68126416861040695</v>
      </c>
      <c r="K1259" s="88">
        <v>0.64550190894528803</v>
      </c>
      <c r="L1259" s="88">
        <v>0.61182075074320097</v>
      </c>
      <c r="M1259" s="88">
        <v>0.58267314211708199</v>
      </c>
      <c r="N1259" s="88">
        <v>0.55576119865025997</v>
      </c>
      <c r="O1259" s="88">
        <v>0.54849472464121696</v>
      </c>
      <c r="P1259" s="88">
        <v>0.52724497107971802</v>
      </c>
      <c r="Q1259" s="88">
        <v>0.503862685379598</v>
      </c>
      <c r="R1259" s="88">
        <v>0.47858937943586999</v>
      </c>
      <c r="S1259" s="88">
        <v>0.45604728327034599</v>
      </c>
      <c r="T1259" s="88">
        <v>0.43463382372988402</v>
      </c>
      <c r="U1259" s="88">
        <v>0.41379377897173403</v>
      </c>
      <c r="V1259" s="88">
        <v>0.39323804372502602</v>
      </c>
      <c r="W1259" s="88">
        <v>0.374265098152466</v>
      </c>
      <c r="X1259" s="88">
        <v>0.35666744466787198</v>
      </c>
      <c r="Y1259" s="88">
        <v>0.33948980711327098</v>
      </c>
      <c r="Z1259" s="88">
        <v>0.322620060200556</v>
      </c>
      <c r="AA1259" s="88">
        <v>0.30736537028514899</v>
      </c>
      <c r="AB1259" s="88">
        <v>0.29488480395073802</v>
      </c>
      <c r="AC1259" s="88">
        <v>0.28193920391333999</v>
      </c>
      <c r="AD1259" s="88">
        <v>0.26876558256817101</v>
      </c>
      <c r="AE1259" s="88">
        <v>0.25582209810492301</v>
      </c>
      <c r="AF1259" s="88">
        <v>0.243314368343993</v>
      </c>
      <c r="AG1259" s="88">
        <v>0.23153449439662499</v>
      </c>
      <c r="AH1259" s="88">
        <v>0.222842039662385</v>
      </c>
      <c r="AI1259" s="88">
        <v>0.21277223308767601</v>
      </c>
      <c r="AJ1259" s="88">
        <v>0.20276468654635199</v>
      </c>
      <c r="AK1259" s="88">
        <v>0.19243137622777401</v>
      </c>
    </row>
    <row r="1260" spans="1:37" s="88" customFormat="1" x14ac:dyDescent="0.3">
      <c r="A1260" s="117" t="str">
        <f t="shared" si="23"/>
        <v>SDGbaseTRA_UrbIRT_v6_3QVAXapgm</v>
      </c>
      <c r="B1260" s="118" t="s">
        <v>220</v>
      </c>
      <c r="C1260" s="119" t="s">
        <v>295</v>
      </c>
      <c r="D1260" s="91" t="s">
        <v>211</v>
      </c>
      <c r="E1260" s="88" t="s">
        <v>21</v>
      </c>
      <c r="F1260" s="88">
        <v>97.820469381023102</v>
      </c>
      <c r="G1260" s="88">
        <v>74.043973660661706</v>
      </c>
      <c r="H1260" s="88">
        <v>78.073537783027305</v>
      </c>
      <c r="I1260" s="88">
        <v>82.053301348219506</v>
      </c>
      <c r="J1260" s="88">
        <v>86.074874771361607</v>
      </c>
      <c r="K1260" s="88">
        <v>90.138256136658995</v>
      </c>
      <c r="L1260" s="88">
        <v>94.252416338932207</v>
      </c>
      <c r="M1260" s="88">
        <v>94.850958986795106</v>
      </c>
      <c r="N1260" s="88">
        <v>95.432752323062999</v>
      </c>
      <c r="O1260" s="88">
        <v>96.303515177826796</v>
      </c>
      <c r="P1260" s="88">
        <v>96.968053108432898</v>
      </c>
      <c r="Q1260" s="88">
        <v>97.538460407132604</v>
      </c>
      <c r="R1260" s="88">
        <v>99.547930333660503</v>
      </c>
      <c r="S1260" s="88">
        <v>101.61275929361901</v>
      </c>
      <c r="T1260" s="88">
        <v>103.695533609639</v>
      </c>
      <c r="U1260" s="88">
        <v>105.82992870495301</v>
      </c>
      <c r="V1260" s="88">
        <v>108.07954570250899</v>
      </c>
      <c r="W1260" s="88">
        <v>110.297746535209</v>
      </c>
      <c r="X1260" s="88">
        <v>112.377394694125</v>
      </c>
      <c r="Y1260" s="88">
        <v>114.470688035167</v>
      </c>
      <c r="Z1260" s="88">
        <v>116.52005688207301</v>
      </c>
      <c r="AA1260" s="88">
        <v>118.604962296371</v>
      </c>
      <c r="AB1260" s="88">
        <v>141.326150468842</v>
      </c>
      <c r="AC1260" s="88">
        <v>164.36958886492801</v>
      </c>
      <c r="AD1260" s="88">
        <v>187.68509471543001</v>
      </c>
      <c r="AE1260" s="88">
        <v>211.083164026833</v>
      </c>
      <c r="AF1260" s="88">
        <v>234.473614708855</v>
      </c>
      <c r="AG1260" s="88">
        <v>257.812343676343</v>
      </c>
      <c r="AH1260" s="88">
        <v>280.36653208001297</v>
      </c>
      <c r="AI1260" s="88">
        <v>303.03658630720798</v>
      </c>
      <c r="AJ1260" s="88">
        <v>325.91162398156501</v>
      </c>
      <c r="AK1260" s="88">
        <v>348.82364998618698</v>
      </c>
    </row>
    <row r="1261" spans="1:37" s="88" customFormat="1" x14ac:dyDescent="0.3">
      <c r="A1261" s="117" t="str">
        <f t="shared" si="23"/>
        <v>SDGbaseTRA_UrbIRT_v6_3QVAXamore</v>
      </c>
      <c r="B1261" s="118" t="s">
        <v>220</v>
      </c>
      <c r="C1261" s="119" t="s">
        <v>295</v>
      </c>
      <c r="D1261" s="91" t="s">
        <v>211</v>
      </c>
      <c r="E1261" s="88" t="s">
        <v>22</v>
      </c>
      <c r="F1261" s="88">
        <v>78.234984296268294</v>
      </c>
      <c r="G1261" s="88">
        <v>72.515871899823793</v>
      </c>
      <c r="H1261" s="88">
        <v>75.842500835577397</v>
      </c>
      <c r="I1261" s="88">
        <v>77.850254420181003</v>
      </c>
      <c r="J1261" s="88">
        <v>80.218947976087804</v>
      </c>
      <c r="K1261" s="88">
        <v>82.567458274071797</v>
      </c>
      <c r="L1261" s="88">
        <v>85.216951168195806</v>
      </c>
      <c r="M1261" s="88">
        <v>88.255272989071699</v>
      </c>
      <c r="N1261" s="88">
        <v>91.4548776025064</v>
      </c>
      <c r="O1261" s="88">
        <v>97.853708452849702</v>
      </c>
      <c r="P1261" s="88">
        <v>102.52345369007401</v>
      </c>
      <c r="Q1261" s="88">
        <v>106.413046860875</v>
      </c>
      <c r="R1261" s="88">
        <v>109.991424271162</v>
      </c>
      <c r="S1261" s="88">
        <v>113.27892781072499</v>
      </c>
      <c r="T1261" s="88">
        <v>116.59942705120601</v>
      </c>
      <c r="U1261" s="88">
        <v>120.160057483003</v>
      </c>
      <c r="V1261" s="88">
        <v>123.150782898526</v>
      </c>
      <c r="W1261" s="88">
        <v>126.336230129455</v>
      </c>
      <c r="X1261" s="88">
        <v>129.82537936091799</v>
      </c>
      <c r="Y1261" s="88">
        <v>132.64334762368401</v>
      </c>
      <c r="Z1261" s="88">
        <v>135.02077033675499</v>
      </c>
      <c r="AA1261" s="88">
        <v>137.42547551194301</v>
      </c>
      <c r="AB1261" s="88">
        <v>140.817997787531</v>
      </c>
      <c r="AC1261" s="88">
        <v>143.62792070495701</v>
      </c>
      <c r="AD1261" s="88">
        <v>146.17623803412499</v>
      </c>
      <c r="AE1261" s="88">
        <v>148.62955134496301</v>
      </c>
      <c r="AF1261" s="88">
        <v>150.83910495883501</v>
      </c>
      <c r="AG1261" s="88">
        <v>152.49277846552999</v>
      </c>
      <c r="AH1261" s="88">
        <v>151.05531770257301</v>
      </c>
      <c r="AI1261" s="88">
        <v>147.791120985314</v>
      </c>
      <c r="AJ1261" s="88">
        <v>144.506930106732</v>
      </c>
      <c r="AK1261" s="88">
        <v>140.49248982537901</v>
      </c>
    </row>
    <row r="1262" spans="1:37" s="88" customFormat="1" x14ac:dyDescent="0.3">
      <c r="A1262" s="117" t="str">
        <f t="shared" si="23"/>
        <v>SDGbaseTRA_UrbIRT_v6_3QVAXamine</v>
      </c>
      <c r="B1262" s="118" t="s">
        <v>220</v>
      </c>
      <c r="C1262" s="119" t="s">
        <v>295</v>
      </c>
      <c r="D1262" s="91" t="s">
        <v>211</v>
      </c>
      <c r="E1262" s="88" t="s">
        <v>23</v>
      </c>
      <c r="F1262" s="88">
        <v>57.005130412218101</v>
      </c>
      <c r="G1262" s="88">
        <v>52.938237796433903</v>
      </c>
      <c r="H1262" s="88">
        <v>54.8534357227608</v>
      </c>
      <c r="I1262" s="88">
        <v>56.486380783860099</v>
      </c>
      <c r="J1262" s="88">
        <v>58.022534522497601</v>
      </c>
      <c r="K1262" s="88">
        <v>59.580148622967201</v>
      </c>
      <c r="L1262" s="88">
        <v>61.376263256244798</v>
      </c>
      <c r="M1262" s="88">
        <v>63.382936471672998</v>
      </c>
      <c r="N1262" s="88">
        <v>65.382922160234301</v>
      </c>
      <c r="O1262" s="88">
        <v>68.408463053816405</v>
      </c>
      <c r="P1262" s="88">
        <v>70.762234918206502</v>
      </c>
      <c r="Q1262" s="88">
        <v>72.892648835027998</v>
      </c>
      <c r="R1262" s="88">
        <v>74.71356292195</v>
      </c>
      <c r="S1262" s="88">
        <v>76.676242575455902</v>
      </c>
      <c r="T1262" s="88">
        <v>78.756301575708093</v>
      </c>
      <c r="U1262" s="88">
        <v>81.051850231667004</v>
      </c>
      <c r="V1262" s="88">
        <v>83.137979917004103</v>
      </c>
      <c r="W1262" s="88">
        <v>85.492834571127901</v>
      </c>
      <c r="X1262" s="88">
        <v>88.335763769563201</v>
      </c>
      <c r="Y1262" s="88">
        <v>90.8860443707825</v>
      </c>
      <c r="Z1262" s="88">
        <v>93.434497654646293</v>
      </c>
      <c r="AA1262" s="88">
        <v>96.073389126521505</v>
      </c>
      <c r="AB1262" s="88">
        <v>98.886507487650803</v>
      </c>
      <c r="AC1262" s="88">
        <v>101.229181583466</v>
      </c>
      <c r="AD1262" s="88">
        <v>103.47155895473</v>
      </c>
      <c r="AE1262" s="88">
        <v>105.74357285351201</v>
      </c>
      <c r="AF1262" s="88">
        <v>108.180488855718</v>
      </c>
      <c r="AG1262" s="88">
        <v>110.767697433145</v>
      </c>
      <c r="AH1262" s="88">
        <v>110.346315318276</v>
      </c>
      <c r="AI1262" s="88">
        <v>109.194116188099</v>
      </c>
      <c r="AJ1262" s="88">
        <v>108.305520173867</v>
      </c>
      <c r="AK1262" s="88">
        <v>107.251536499045</v>
      </c>
    </row>
    <row r="1263" spans="1:37" s="88" customFormat="1" x14ac:dyDescent="0.3">
      <c r="A1263" s="117" t="str">
        <f t="shared" si="23"/>
        <v>SDGbaseTRA_UrbIRT_v6_3QVAXameat</v>
      </c>
      <c r="B1263" s="118" t="s">
        <v>220</v>
      </c>
      <c r="C1263" s="119" t="s">
        <v>295</v>
      </c>
      <c r="D1263" s="91" t="s">
        <v>211</v>
      </c>
      <c r="E1263" s="88" t="s">
        <v>24</v>
      </c>
      <c r="F1263" s="88">
        <v>14.298644361090499</v>
      </c>
      <c r="G1263" s="88">
        <v>14.319530203031499</v>
      </c>
      <c r="H1263" s="88">
        <v>14.6482182964606</v>
      </c>
      <c r="I1263" s="88">
        <v>14.8294086784865</v>
      </c>
      <c r="J1263" s="88">
        <v>15.120328924843999</v>
      </c>
      <c r="K1263" s="88">
        <v>15.4268495984716</v>
      </c>
      <c r="L1263" s="88">
        <v>15.805348369488399</v>
      </c>
      <c r="M1263" s="88">
        <v>16.199382758937201</v>
      </c>
      <c r="N1263" s="88">
        <v>16.606766610696098</v>
      </c>
      <c r="O1263" s="88">
        <v>17.157280511929201</v>
      </c>
      <c r="P1263" s="88">
        <v>17.672103248201999</v>
      </c>
      <c r="Q1263" s="88">
        <v>18.1293711879391</v>
      </c>
      <c r="R1263" s="88">
        <v>18.747041777052502</v>
      </c>
      <c r="S1263" s="88">
        <v>19.2701440992948</v>
      </c>
      <c r="T1263" s="88">
        <v>19.810166657556401</v>
      </c>
      <c r="U1263" s="88">
        <v>20.410387016704099</v>
      </c>
      <c r="V1263" s="88">
        <v>20.9265170778108</v>
      </c>
      <c r="W1263" s="88">
        <v>21.454955065897199</v>
      </c>
      <c r="X1263" s="88">
        <v>22.005982491434199</v>
      </c>
      <c r="Y1263" s="88">
        <v>22.487244218320299</v>
      </c>
      <c r="Z1263" s="88">
        <v>22.9559332063406</v>
      </c>
      <c r="AA1263" s="88">
        <v>23.431026271357201</v>
      </c>
      <c r="AB1263" s="88">
        <v>23.995109045190802</v>
      </c>
      <c r="AC1263" s="88">
        <v>24.493714467397201</v>
      </c>
      <c r="AD1263" s="88">
        <v>24.990839551924701</v>
      </c>
      <c r="AE1263" s="88">
        <v>25.505629388583198</v>
      </c>
      <c r="AF1263" s="88">
        <v>26.045519947950201</v>
      </c>
      <c r="AG1263" s="88">
        <v>26.5593094126239</v>
      </c>
      <c r="AH1263" s="88">
        <v>26.3197173189856</v>
      </c>
      <c r="AI1263" s="88">
        <v>26.094355353926201</v>
      </c>
      <c r="AJ1263" s="88">
        <v>25.9334122737475</v>
      </c>
      <c r="AK1263" s="88">
        <v>25.749769658357799</v>
      </c>
    </row>
    <row r="1264" spans="1:37" s="88" customFormat="1" x14ac:dyDescent="0.3">
      <c r="A1264" s="117" t="str">
        <f t="shared" ref="A1264:A1327" si="24">_xlfn.CONCAT(C1264,D1264,E1264)</f>
        <v>SDGbaseTRA_UrbIRT_v6_3QVAXapfis</v>
      </c>
      <c r="B1264" s="118" t="s">
        <v>220</v>
      </c>
      <c r="C1264" s="119" t="s">
        <v>295</v>
      </c>
      <c r="D1264" s="91" t="s">
        <v>211</v>
      </c>
      <c r="E1264" s="88" t="s">
        <v>25</v>
      </c>
      <c r="F1264" s="88">
        <v>6.3223518718131899</v>
      </c>
      <c r="G1264" s="88">
        <v>6.2408728086296597</v>
      </c>
      <c r="H1264" s="88">
        <v>6.4451245653878697</v>
      </c>
      <c r="I1264" s="88">
        <v>6.537729634183</v>
      </c>
      <c r="J1264" s="88">
        <v>6.7018885245418902</v>
      </c>
      <c r="K1264" s="88">
        <v>6.8529153751943603</v>
      </c>
      <c r="L1264" s="88">
        <v>7.02740740307416</v>
      </c>
      <c r="M1264" s="88">
        <v>7.2072877772950701</v>
      </c>
      <c r="N1264" s="88">
        <v>7.3987342201689996</v>
      </c>
      <c r="O1264" s="88">
        <v>7.7701732754455701</v>
      </c>
      <c r="P1264" s="88">
        <v>8.0321580267365391</v>
      </c>
      <c r="Q1264" s="88">
        <v>8.2471560625616593</v>
      </c>
      <c r="R1264" s="88">
        <v>8.5386739620600203</v>
      </c>
      <c r="S1264" s="88">
        <v>8.7756457960067493</v>
      </c>
      <c r="T1264" s="88">
        <v>9.0221440786693101</v>
      </c>
      <c r="U1264" s="88">
        <v>9.2979184737763205</v>
      </c>
      <c r="V1264" s="88">
        <v>9.5293979165223792</v>
      </c>
      <c r="W1264" s="88">
        <v>9.7815865289286599</v>
      </c>
      <c r="X1264" s="88">
        <v>10.0583346053161</v>
      </c>
      <c r="Y1264" s="88">
        <v>10.303233510589401</v>
      </c>
      <c r="Z1264" s="88">
        <v>10.5408442228194</v>
      </c>
      <c r="AA1264" s="88">
        <v>10.7975938965049</v>
      </c>
      <c r="AB1264" s="88">
        <v>11.1491109686401</v>
      </c>
      <c r="AC1264" s="88">
        <v>11.4456762146629</v>
      </c>
      <c r="AD1264" s="88">
        <v>11.707793368797899</v>
      </c>
      <c r="AE1264" s="88">
        <v>11.961293178190999</v>
      </c>
      <c r="AF1264" s="88">
        <v>12.2281374822846</v>
      </c>
      <c r="AG1264" s="88">
        <v>12.488298372778299</v>
      </c>
      <c r="AH1264" s="88">
        <v>12.448329063332499</v>
      </c>
      <c r="AI1264" s="88">
        <v>12.354293055715001</v>
      </c>
      <c r="AJ1264" s="88">
        <v>12.269250735685899</v>
      </c>
      <c r="AK1264" s="88">
        <v>12.1612992474869</v>
      </c>
    </row>
    <row r="1265" spans="1:37" s="88" customFormat="1" x14ac:dyDescent="0.3">
      <c r="A1265" s="117" t="str">
        <f t="shared" si="24"/>
        <v>SDGbaseTRA_UrbIRT_v6_3QVAXavege</v>
      </c>
      <c r="B1265" s="118" t="s">
        <v>220</v>
      </c>
      <c r="C1265" s="119" t="s">
        <v>295</v>
      </c>
      <c r="D1265" s="91" t="s">
        <v>211</v>
      </c>
      <c r="E1265" s="88" t="s">
        <v>26</v>
      </c>
      <c r="F1265" s="88">
        <v>10.973283463865499</v>
      </c>
      <c r="G1265" s="88">
        <v>10.632307867436699</v>
      </c>
      <c r="H1265" s="88">
        <v>11.006515589449901</v>
      </c>
      <c r="I1265" s="88">
        <v>11.134657500951199</v>
      </c>
      <c r="J1265" s="88">
        <v>11.4452184154198</v>
      </c>
      <c r="K1265" s="88">
        <v>11.7253501414424</v>
      </c>
      <c r="L1265" s="88">
        <v>12.035875193468099</v>
      </c>
      <c r="M1265" s="88">
        <v>12.3560231074838</v>
      </c>
      <c r="N1265" s="88">
        <v>12.703534373729401</v>
      </c>
      <c r="O1265" s="88">
        <v>13.4423761704802</v>
      </c>
      <c r="P1265" s="88">
        <v>13.9225947484386</v>
      </c>
      <c r="Q1265" s="88">
        <v>14.314199775922701</v>
      </c>
      <c r="R1265" s="88">
        <v>14.8822565643444</v>
      </c>
      <c r="S1265" s="88">
        <v>15.3096407571048</v>
      </c>
      <c r="T1265" s="88">
        <v>15.758425190902299</v>
      </c>
      <c r="U1265" s="88">
        <v>16.255351178754999</v>
      </c>
      <c r="V1265" s="88">
        <v>16.678226958952401</v>
      </c>
      <c r="W1265" s="88">
        <v>17.130621090830399</v>
      </c>
      <c r="X1265" s="88">
        <v>17.638729858442598</v>
      </c>
      <c r="Y1265" s="88">
        <v>18.085793468935901</v>
      </c>
      <c r="Z1265" s="88">
        <v>18.5200649457426</v>
      </c>
      <c r="AA1265" s="88">
        <v>18.9866470135557</v>
      </c>
      <c r="AB1265" s="88">
        <v>19.663535924040801</v>
      </c>
      <c r="AC1265" s="88">
        <v>20.2168215990792</v>
      </c>
      <c r="AD1265" s="88">
        <v>20.7049377398159</v>
      </c>
      <c r="AE1265" s="88">
        <v>21.179092181290802</v>
      </c>
      <c r="AF1265" s="88">
        <v>21.6680873277537</v>
      </c>
      <c r="AG1265" s="88">
        <v>22.114825212404899</v>
      </c>
      <c r="AH1265" s="88">
        <v>22.157613677514899</v>
      </c>
      <c r="AI1265" s="88">
        <v>22.044700801621801</v>
      </c>
      <c r="AJ1265" s="88">
        <v>21.896511991764299</v>
      </c>
      <c r="AK1265" s="88">
        <v>21.693327502341599</v>
      </c>
    </row>
    <row r="1266" spans="1:37" s="88" customFormat="1" x14ac:dyDescent="0.3">
      <c r="A1266" s="117" t="str">
        <f t="shared" si="24"/>
        <v>SDGbaseTRA_UrbIRT_v6_3QVAXafats</v>
      </c>
      <c r="B1266" s="118" t="s">
        <v>220</v>
      </c>
      <c r="C1266" s="119" t="s">
        <v>295</v>
      </c>
      <c r="D1266" s="91" t="s">
        <v>211</v>
      </c>
      <c r="E1266" s="88" t="s">
        <v>27</v>
      </c>
      <c r="F1266" s="88">
        <v>3.4845797675243699</v>
      </c>
      <c r="G1266" s="88">
        <v>3.5582309556301199</v>
      </c>
      <c r="H1266" s="88">
        <v>3.6999345346764598</v>
      </c>
      <c r="I1266" s="88">
        <v>3.76868119722623</v>
      </c>
      <c r="J1266" s="88">
        <v>3.86526908861671</v>
      </c>
      <c r="K1266" s="88">
        <v>3.96670774354864</v>
      </c>
      <c r="L1266" s="88">
        <v>4.08239517660666</v>
      </c>
      <c r="M1266" s="88">
        <v>4.2007249627160101</v>
      </c>
      <c r="N1266" s="88">
        <v>4.32325027478735</v>
      </c>
      <c r="O1266" s="88">
        <v>4.5643708359073303</v>
      </c>
      <c r="P1266" s="88">
        <v>4.7755652253144802</v>
      </c>
      <c r="Q1266" s="88">
        <v>4.9462132658301599</v>
      </c>
      <c r="R1266" s="88">
        <v>5.1277286587045001</v>
      </c>
      <c r="S1266" s="88">
        <v>5.2660585469454899</v>
      </c>
      <c r="T1266" s="88">
        <v>5.4003926111792504</v>
      </c>
      <c r="U1266" s="88">
        <v>5.5470188977669004</v>
      </c>
      <c r="V1266" s="88">
        <v>5.6584302636691897</v>
      </c>
      <c r="W1266" s="88">
        <v>5.7697203670445996</v>
      </c>
      <c r="X1266" s="88">
        <v>5.8978398160204097</v>
      </c>
      <c r="Y1266" s="88">
        <v>6.0104625394759097</v>
      </c>
      <c r="Z1266" s="88">
        <v>6.1191301647141101</v>
      </c>
      <c r="AA1266" s="88">
        <v>6.23429832054308</v>
      </c>
      <c r="AB1266" s="88">
        <v>6.4016627497010203</v>
      </c>
      <c r="AC1266" s="88">
        <v>6.5450861244818999</v>
      </c>
      <c r="AD1266" s="88">
        <v>6.6674287600701199</v>
      </c>
      <c r="AE1266" s="88">
        <v>6.7721647812747197</v>
      </c>
      <c r="AF1266" s="88">
        <v>6.8684804377781896</v>
      </c>
      <c r="AG1266" s="88">
        <v>6.9560587333650998</v>
      </c>
      <c r="AH1266" s="88">
        <v>6.86875286250116</v>
      </c>
      <c r="AI1266" s="88">
        <v>6.7542922086613402</v>
      </c>
      <c r="AJ1266" s="88">
        <v>6.6495075473081702</v>
      </c>
      <c r="AK1266" s="88">
        <v>6.5382978449757303</v>
      </c>
    </row>
    <row r="1267" spans="1:37" s="88" customFormat="1" x14ac:dyDescent="0.3">
      <c r="A1267" s="117" t="str">
        <f t="shared" si="24"/>
        <v>SDGbaseTRA_UrbIRT_v6_3QVAXadair</v>
      </c>
      <c r="B1267" s="118" t="s">
        <v>220</v>
      </c>
      <c r="C1267" s="119" t="s">
        <v>295</v>
      </c>
      <c r="D1267" s="91" t="s">
        <v>211</v>
      </c>
      <c r="E1267" s="88" t="s">
        <v>28</v>
      </c>
      <c r="F1267" s="88">
        <v>10.5583071480065</v>
      </c>
      <c r="G1267" s="88">
        <v>10.3281004214764</v>
      </c>
      <c r="H1267" s="88">
        <v>10.5800067452258</v>
      </c>
      <c r="I1267" s="88">
        <v>10.667866055494301</v>
      </c>
      <c r="J1267" s="88">
        <v>10.934692264441701</v>
      </c>
      <c r="K1267" s="88">
        <v>11.175445550666099</v>
      </c>
      <c r="L1267" s="88">
        <v>11.4500532710833</v>
      </c>
      <c r="M1267" s="88">
        <v>11.729326434227699</v>
      </c>
      <c r="N1267" s="88">
        <v>12.029258824038299</v>
      </c>
      <c r="O1267" s="88">
        <v>12.6061850115843</v>
      </c>
      <c r="P1267" s="88">
        <v>12.994924432067799</v>
      </c>
      <c r="Q1267" s="88">
        <v>13.307890804213899</v>
      </c>
      <c r="R1267" s="88">
        <v>13.7998841897052</v>
      </c>
      <c r="S1267" s="88">
        <v>14.159654367573999</v>
      </c>
      <c r="T1267" s="88">
        <v>14.5370403970367</v>
      </c>
      <c r="U1267" s="88">
        <v>14.960693417122901</v>
      </c>
      <c r="V1267" s="88">
        <v>15.3326705384899</v>
      </c>
      <c r="W1267" s="88">
        <v>15.7371583888053</v>
      </c>
      <c r="X1267" s="88">
        <v>16.185144364461401</v>
      </c>
      <c r="Y1267" s="88">
        <v>16.582366052886901</v>
      </c>
      <c r="Z1267" s="88">
        <v>16.968499176723501</v>
      </c>
      <c r="AA1267" s="88">
        <v>17.365563083845402</v>
      </c>
      <c r="AB1267" s="88">
        <v>17.9133323565481</v>
      </c>
      <c r="AC1267" s="88">
        <v>18.364095249959099</v>
      </c>
      <c r="AD1267" s="88">
        <v>18.774152727064401</v>
      </c>
      <c r="AE1267" s="88">
        <v>19.184230861145</v>
      </c>
      <c r="AF1267" s="88">
        <v>19.6170142172307</v>
      </c>
      <c r="AG1267" s="88">
        <v>19.998102432361101</v>
      </c>
      <c r="AH1267" s="88">
        <v>19.9847931069535</v>
      </c>
      <c r="AI1267" s="88">
        <v>19.906709522282899</v>
      </c>
      <c r="AJ1267" s="88">
        <v>19.807795707300102</v>
      </c>
      <c r="AK1267" s="88">
        <v>19.665029831184601</v>
      </c>
    </row>
    <row r="1268" spans="1:37" s="88" customFormat="1" x14ac:dyDescent="0.3">
      <c r="A1268" s="117" t="str">
        <f t="shared" si="24"/>
        <v>SDGbaseTRA_UrbIRT_v6_3QVAXagrai</v>
      </c>
      <c r="B1268" s="118" t="s">
        <v>220</v>
      </c>
      <c r="C1268" s="119" t="s">
        <v>295</v>
      </c>
      <c r="D1268" s="91" t="s">
        <v>211</v>
      </c>
      <c r="E1268" s="88" t="s">
        <v>29</v>
      </c>
      <c r="F1268" s="88">
        <v>8.5642621157198207</v>
      </c>
      <c r="G1268" s="88">
        <v>8.4025900585302207</v>
      </c>
      <c r="H1268" s="88">
        <v>8.5281647678346797</v>
      </c>
      <c r="I1268" s="88">
        <v>8.6661862801121003</v>
      </c>
      <c r="J1268" s="88">
        <v>8.8599273260641702</v>
      </c>
      <c r="K1268" s="88">
        <v>8.9533921119963793</v>
      </c>
      <c r="L1268" s="88">
        <v>9.0519790938655706</v>
      </c>
      <c r="M1268" s="88">
        <v>9.1243339234361205</v>
      </c>
      <c r="N1268" s="88">
        <v>9.2162377082869398</v>
      </c>
      <c r="O1268" s="88">
        <v>9.4304106645408705</v>
      </c>
      <c r="P1268" s="88">
        <v>9.5381291908882702</v>
      </c>
      <c r="Q1268" s="88">
        <v>9.6116389943057303</v>
      </c>
      <c r="R1268" s="88">
        <v>9.7408661029508892</v>
      </c>
      <c r="S1268" s="88">
        <v>9.8019720052164807</v>
      </c>
      <c r="T1268" s="88">
        <v>9.8637382229271608</v>
      </c>
      <c r="U1268" s="88">
        <v>9.9438878991882405</v>
      </c>
      <c r="V1268" s="88">
        <v>9.9813276413639809</v>
      </c>
      <c r="W1268" s="88">
        <v>10.008690234606</v>
      </c>
      <c r="X1268" s="88">
        <v>10.050904686011499</v>
      </c>
      <c r="Y1268" s="88">
        <v>10.096347959352601</v>
      </c>
      <c r="Z1268" s="88">
        <v>10.1407658634805</v>
      </c>
      <c r="AA1268" s="88">
        <v>10.1951099647892</v>
      </c>
      <c r="AB1268" s="88">
        <v>10.302872789980199</v>
      </c>
      <c r="AC1268" s="88">
        <v>10.3811220011125</v>
      </c>
      <c r="AD1268" s="88">
        <v>10.4595223276082</v>
      </c>
      <c r="AE1268" s="88">
        <v>10.539860164593399</v>
      </c>
      <c r="AF1268" s="88">
        <v>10.610757058762999</v>
      </c>
      <c r="AG1268" s="88">
        <v>10.6265540725436</v>
      </c>
      <c r="AH1268" s="88">
        <v>10.532923369148801</v>
      </c>
      <c r="AI1268" s="88">
        <v>10.4576912270376</v>
      </c>
      <c r="AJ1268" s="88">
        <v>10.403667064117</v>
      </c>
      <c r="AK1268" s="88">
        <v>10.333722162588501</v>
      </c>
    </row>
    <row r="1269" spans="1:37" s="88" customFormat="1" x14ac:dyDescent="0.3">
      <c r="A1269" s="117" t="str">
        <f t="shared" si="24"/>
        <v>SDGbaseTRA_UrbIRT_v6_3QVAXastar</v>
      </c>
      <c r="B1269" s="118" t="s">
        <v>220</v>
      </c>
      <c r="C1269" s="119" t="s">
        <v>295</v>
      </c>
      <c r="D1269" s="91" t="s">
        <v>211</v>
      </c>
      <c r="E1269" s="88" t="s">
        <v>30</v>
      </c>
      <c r="F1269" s="88">
        <v>7.2534655204628002</v>
      </c>
      <c r="G1269" s="88">
        <v>7.1616283000446801</v>
      </c>
      <c r="H1269" s="88">
        <v>7.32499113132556</v>
      </c>
      <c r="I1269" s="88">
        <v>7.4534719459750898</v>
      </c>
      <c r="J1269" s="88">
        <v>7.61954986383091</v>
      </c>
      <c r="K1269" s="88">
        <v>7.7201118078221196</v>
      </c>
      <c r="L1269" s="88">
        <v>7.8241773818283704</v>
      </c>
      <c r="M1269" s="88">
        <v>7.9153015183117503</v>
      </c>
      <c r="N1269" s="88">
        <v>8.0172369848545699</v>
      </c>
      <c r="O1269" s="88">
        <v>8.2084198147816405</v>
      </c>
      <c r="P1269" s="88">
        <v>8.3216449670300392</v>
      </c>
      <c r="Q1269" s="88">
        <v>8.4061764919226807</v>
      </c>
      <c r="R1269" s="88">
        <v>8.5083330448379701</v>
      </c>
      <c r="S1269" s="88">
        <v>8.5615162069209596</v>
      </c>
      <c r="T1269" s="88">
        <v>8.6093408406478193</v>
      </c>
      <c r="U1269" s="88">
        <v>8.6698367125700297</v>
      </c>
      <c r="V1269" s="88">
        <v>8.6933135373608508</v>
      </c>
      <c r="W1269" s="88">
        <v>8.7056845930751408</v>
      </c>
      <c r="X1269" s="88">
        <v>8.7227734033080608</v>
      </c>
      <c r="Y1269" s="88">
        <v>8.7334323117070607</v>
      </c>
      <c r="Z1269" s="88">
        <v>8.7353037958902799</v>
      </c>
      <c r="AA1269" s="88">
        <v>8.7400171106913902</v>
      </c>
      <c r="AB1269" s="88">
        <v>8.7923714190912801</v>
      </c>
      <c r="AC1269" s="88">
        <v>8.8305186438900591</v>
      </c>
      <c r="AD1269" s="88">
        <v>8.8720615153478306</v>
      </c>
      <c r="AE1269" s="88">
        <v>8.9179167837775495</v>
      </c>
      <c r="AF1269" s="88">
        <v>8.94410791048767</v>
      </c>
      <c r="AG1269" s="88">
        <v>8.7866118260348909</v>
      </c>
      <c r="AH1269" s="88">
        <v>8.5345263347184108</v>
      </c>
      <c r="AI1269" s="88">
        <v>8.2676107296902703</v>
      </c>
      <c r="AJ1269" s="88">
        <v>8.0144841736826908</v>
      </c>
      <c r="AK1269" s="88">
        <v>7.7583496288616898</v>
      </c>
    </row>
    <row r="1270" spans="1:37" s="88" customFormat="1" x14ac:dyDescent="0.3">
      <c r="A1270" s="117" t="str">
        <f t="shared" si="24"/>
        <v>SDGbaseTRA_UrbIRT_v6_3QVAXafeed</v>
      </c>
      <c r="B1270" s="118" t="s">
        <v>220</v>
      </c>
      <c r="C1270" s="119" t="s">
        <v>295</v>
      </c>
      <c r="D1270" s="91" t="s">
        <v>211</v>
      </c>
      <c r="E1270" s="88" t="s">
        <v>31</v>
      </c>
      <c r="F1270" s="88">
        <v>6.5455554813719203</v>
      </c>
      <c r="G1270" s="88">
        <v>6.5142344298274697</v>
      </c>
      <c r="H1270" s="88">
        <v>6.6407058617003196</v>
      </c>
      <c r="I1270" s="88">
        <v>6.6678659161294203</v>
      </c>
      <c r="J1270" s="88">
        <v>6.7744314959243397</v>
      </c>
      <c r="K1270" s="88">
        <v>6.9284300977045197</v>
      </c>
      <c r="L1270" s="88">
        <v>7.1229171655510504</v>
      </c>
      <c r="M1270" s="88">
        <v>7.3276072832732604</v>
      </c>
      <c r="N1270" s="88">
        <v>7.5499820643454498</v>
      </c>
      <c r="O1270" s="88">
        <v>7.8625284294254403</v>
      </c>
      <c r="P1270" s="88">
        <v>8.1634487578693609</v>
      </c>
      <c r="Q1270" s="88">
        <v>8.4400569987269893</v>
      </c>
      <c r="R1270" s="88">
        <v>8.8184839113914499</v>
      </c>
      <c r="S1270" s="88">
        <v>9.1459988825742808</v>
      </c>
      <c r="T1270" s="88">
        <v>9.4764286475302804</v>
      </c>
      <c r="U1270" s="88">
        <v>9.8512408708744008</v>
      </c>
      <c r="V1270" s="88">
        <v>10.194542126504899</v>
      </c>
      <c r="W1270" s="88">
        <v>10.5549398081954</v>
      </c>
      <c r="X1270" s="88">
        <v>10.941873106283801</v>
      </c>
      <c r="Y1270" s="88">
        <v>11.3091490485143</v>
      </c>
      <c r="Z1270" s="88">
        <v>11.6866716423573</v>
      </c>
      <c r="AA1270" s="88">
        <v>12.0701333890214</v>
      </c>
      <c r="AB1270" s="88">
        <v>12.517124053551001</v>
      </c>
      <c r="AC1270" s="88">
        <v>12.934892385583</v>
      </c>
      <c r="AD1270" s="88">
        <v>13.3388145107391</v>
      </c>
      <c r="AE1270" s="88">
        <v>13.7400225898398</v>
      </c>
      <c r="AF1270" s="88">
        <v>14.154058377121</v>
      </c>
      <c r="AG1270" s="88">
        <v>14.5640126327426</v>
      </c>
      <c r="AH1270" s="88">
        <v>14.504060564209601</v>
      </c>
      <c r="AI1270" s="88">
        <v>14.4168673640946</v>
      </c>
      <c r="AJ1270" s="88">
        <v>14.351057417591999</v>
      </c>
      <c r="AK1270" s="88">
        <v>14.2619856019043</v>
      </c>
    </row>
    <row r="1271" spans="1:37" s="88" customFormat="1" x14ac:dyDescent="0.3">
      <c r="A1271" s="117" t="str">
        <f t="shared" si="24"/>
        <v>SDGbaseTRA_UrbIRT_v6_3QVAXabake</v>
      </c>
      <c r="B1271" s="118" t="s">
        <v>220</v>
      </c>
      <c r="C1271" s="119" t="s">
        <v>295</v>
      </c>
      <c r="D1271" s="91" t="s">
        <v>211</v>
      </c>
      <c r="E1271" s="88" t="s">
        <v>32</v>
      </c>
      <c r="F1271" s="88">
        <v>22.283856021251001</v>
      </c>
      <c r="G1271" s="88">
        <v>21.347593412696</v>
      </c>
      <c r="H1271" s="88">
        <v>21.7778041103902</v>
      </c>
      <c r="I1271" s="88">
        <v>22.128424765790399</v>
      </c>
      <c r="J1271" s="88">
        <v>22.699591299049999</v>
      </c>
      <c r="K1271" s="88">
        <v>23.114525933472802</v>
      </c>
      <c r="L1271" s="88">
        <v>23.574146240503399</v>
      </c>
      <c r="M1271" s="88">
        <v>24.019388362511101</v>
      </c>
      <c r="N1271" s="88">
        <v>24.494465123955301</v>
      </c>
      <c r="O1271" s="88">
        <v>25.2274918162808</v>
      </c>
      <c r="P1271" s="88">
        <v>25.790131593581901</v>
      </c>
      <c r="Q1271" s="88">
        <v>26.279844639995201</v>
      </c>
      <c r="R1271" s="88">
        <v>27.044557116300801</v>
      </c>
      <c r="S1271" s="88">
        <v>27.5703980007527</v>
      </c>
      <c r="T1271" s="88">
        <v>28.104251575492501</v>
      </c>
      <c r="U1271" s="88">
        <v>28.6949505077759</v>
      </c>
      <c r="V1271" s="88">
        <v>29.211027452438501</v>
      </c>
      <c r="W1271" s="88">
        <v>29.769837663977501</v>
      </c>
      <c r="X1271" s="88">
        <v>30.373234315936301</v>
      </c>
      <c r="Y1271" s="88">
        <v>30.9023970751268</v>
      </c>
      <c r="Z1271" s="88">
        <v>31.412591207236801</v>
      </c>
      <c r="AA1271" s="88">
        <v>31.9185316210718</v>
      </c>
      <c r="AB1271" s="88">
        <v>32.588852805115103</v>
      </c>
      <c r="AC1271" s="88">
        <v>33.164649334979501</v>
      </c>
      <c r="AD1271" s="88">
        <v>33.735619233264998</v>
      </c>
      <c r="AE1271" s="88">
        <v>34.330338562670498</v>
      </c>
      <c r="AF1271" s="88">
        <v>34.937569373607197</v>
      </c>
      <c r="AG1271" s="88">
        <v>35.384487933990201</v>
      </c>
      <c r="AH1271" s="88">
        <v>35.271712799613098</v>
      </c>
      <c r="AI1271" s="88">
        <v>35.160166047806797</v>
      </c>
      <c r="AJ1271" s="88">
        <v>35.0580980953333</v>
      </c>
      <c r="AK1271" s="88">
        <v>34.886755727008897</v>
      </c>
    </row>
    <row r="1272" spans="1:37" s="88" customFormat="1" x14ac:dyDescent="0.3">
      <c r="A1272" s="117" t="str">
        <f t="shared" si="24"/>
        <v>SDGbaseTRA_UrbIRT_v6_3QVAXasuga</v>
      </c>
      <c r="B1272" s="118" t="s">
        <v>220</v>
      </c>
      <c r="C1272" s="119" t="s">
        <v>295</v>
      </c>
      <c r="D1272" s="91" t="s">
        <v>211</v>
      </c>
      <c r="E1272" s="88" t="s">
        <v>33</v>
      </c>
      <c r="F1272" s="88">
        <v>8.5226770749711793</v>
      </c>
      <c r="G1272" s="88">
        <v>8.2920055170650304</v>
      </c>
      <c r="H1272" s="88">
        <v>8.4747706347145098</v>
      </c>
      <c r="I1272" s="88">
        <v>8.6187415161292105</v>
      </c>
      <c r="J1272" s="88">
        <v>8.8474151289289793</v>
      </c>
      <c r="K1272" s="88">
        <v>8.9937652057961905</v>
      </c>
      <c r="L1272" s="88">
        <v>9.1482516173800104</v>
      </c>
      <c r="M1272" s="88">
        <v>9.2784985373706004</v>
      </c>
      <c r="N1272" s="88">
        <v>9.4093936545630097</v>
      </c>
      <c r="O1272" s="88">
        <v>9.7512589429910008</v>
      </c>
      <c r="P1272" s="88">
        <v>9.9147866945889298</v>
      </c>
      <c r="Q1272" s="88">
        <v>10.023452953415401</v>
      </c>
      <c r="R1272" s="88">
        <v>10.238999896564099</v>
      </c>
      <c r="S1272" s="88">
        <v>10.3812223254256</v>
      </c>
      <c r="T1272" s="88">
        <v>10.5219082131003</v>
      </c>
      <c r="U1272" s="88">
        <v>10.668610761988599</v>
      </c>
      <c r="V1272" s="88">
        <v>10.7680735367504</v>
      </c>
      <c r="W1272" s="88">
        <v>10.8872498603557</v>
      </c>
      <c r="X1272" s="88">
        <v>11.0390110112722</v>
      </c>
      <c r="Y1272" s="88">
        <v>11.1578085329741</v>
      </c>
      <c r="Z1272" s="88">
        <v>11.2685598294669</v>
      </c>
      <c r="AA1272" s="88">
        <v>11.3941388281924</v>
      </c>
      <c r="AB1272" s="88">
        <v>11.5897624844534</v>
      </c>
      <c r="AC1272" s="88">
        <v>11.726361810982301</v>
      </c>
      <c r="AD1272" s="88">
        <v>11.8442370771914</v>
      </c>
      <c r="AE1272" s="88">
        <v>11.9603018671129</v>
      </c>
      <c r="AF1272" s="88">
        <v>12.0914905846622</v>
      </c>
      <c r="AG1272" s="88">
        <v>12.238047798676501</v>
      </c>
      <c r="AH1272" s="88">
        <v>12.230319847063001</v>
      </c>
      <c r="AI1272" s="88">
        <v>12.2039470409618</v>
      </c>
      <c r="AJ1272" s="88">
        <v>12.197826881856299</v>
      </c>
      <c r="AK1272" s="88">
        <v>12.171461010952701</v>
      </c>
    </row>
    <row r="1273" spans="1:37" s="88" customFormat="1" x14ac:dyDescent="0.3">
      <c r="A1273" s="117" t="str">
        <f t="shared" si="24"/>
        <v>SDGbaseTRA_UrbIRT_v6_3QVAXaconf</v>
      </c>
      <c r="B1273" s="118" t="s">
        <v>220</v>
      </c>
      <c r="C1273" s="119" t="s">
        <v>295</v>
      </c>
      <c r="D1273" s="91" t="s">
        <v>211</v>
      </c>
      <c r="E1273" s="88" t="s">
        <v>34</v>
      </c>
      <c r="F1273" s="88">
        <v>2.4874381194491502</v>
      </c>
      <c r="G1273" s="88">
        <v>2.3972115813986901</v>
      </c>
      <c r="H1273" s="88">
        <v>2.4818587842855999</v>
      </c>
      <c r="I1273" s="88">
        <v>2.4907880352672098</v>
      </c>
      <c r="J1273" s="88">
        <v>2.5559099062623201</v>
      </c>
      <c r="K1273" s="88">
        <v>2.6266617967699601</v>
      </c>
      <c r="L1273" s="88">
        <v>2.7054479920150101</v>
      </c>
      <c r="M1273" s="88">
        <v>2.7873439765102299</v>
      </c>
      <c r="N1273" s="88">
        <v>2.8775241370466502</v>
      </c>
      <c r="O1273" s="88">
        <v>3.0305162908798802</v>
      </c>
      <c r="P1273" s="88">
        <v>3.1509270018381099</v>
      </c>
      <c r="Q1273" s="88">
        <v>3.2653826934394901</v>
      </c>
      <c r="R1273" s="88">
        <v>3.4431418964690499</v>
      </c>
      <c r="S1273" s="88">
        <v>3.5780704895477702</v>
      </c>
      <c r="T1273" s="88">
        <v>3.7213242947353402</v>
      </c>
      <c r="U1273" s="88">
        <v>3.8775656495006401</v>
      </c>
      <c r="V1273" s="88">
        <v>4.0178085192498898</v>
      </c>
      <c r="W1273" s="88">
        <v>4.16487507749149</v>
      </c>
      <c r="X1273" s="88">
        <v>4.3211790455273302</v>
      </c>
      <c r="Y1273" s="88">
        <v>4.46932030035377</v>
      </c>
      <c r="Z1273" s="88">
        <v>4.62451358359829</v>
      </c>
      <c r="AA1273" s="88">
        <v>4.7866308452780499</v>
      </c>
      <c r="AB1273" s="88">
        <v>4.9927286344137096</v>
      </c>
      <c r="AC1273" s="88">
        <v>5.1760898180098698</v>
      </c>
      <c r="AD1273" s="88">
        <v>5.3438097735280401</v>
      </c>
      <c r="AE1273" s="88">
        <v>5.51193477510117</v>
      </c>
      <c r="AF1273" s="88">
        <v>5.6882990753254798</v>
      </c>
      <c r="AG1273" s="88">
        <v>5.8567700302030499</v>
      </c>
      <c r="AH1273" s="88">
        <v>5.8926734275274004</v>
      </c>
      <c r="AI1273" s="88">
        <v>5.88551658934146</v>
      </c>
      <c r="AJ1273" s="88">
        <v>5.8622881888394698</v>
      </c>
      <c r="AK1273" s="88">
        <v>5.8237962466375901</v>
      </c>
    </row>
    <row r="1274" spans="1:37" s="88" customFormat="1" x14ac:dyDescent="0.3">
      <c r="A1274" s="117" t="str">
        <f t="shared" si="24"/>
        <v>SDGbaseTRA_UrbIRT_v6_3QVAXapast</v>
      </c>
      <c r="B1274" s="118" t="s">
        <v>220</v>
      </c>
      <c r="C1274" s="119" t="s">
        <v>295</v>
      </c>
      <c r="D1274" s="91" t="s">
        <v>211</v>
      </c>
      <c r="E1274" s="88" t="s">
        <v>35</v>
      </c>
      <c r="F1274" s="88">
        <v>0.64754535166901095</v>
      </c>
      <c r="G1274" s="88">
        <v>0.66073373741267905</v>
      </c>
      <c r="H1274" s="88">
        <v>0.68497966582677206</v>
      </c>
      <c r="I1274" s="88">
        <v>0.69708943376649402</v>
      </c>
      <c r="J1274" s="88">
        <v>0.71317187006443605</v>
      </c>
      <c r="K1274" s="88">
        <v>0.73241711500901696</v>
      </c>
      <c r="L1274" s="88">
        <v>0.756160914947275</v>
      </c>
      <c r="M1274" s="88">
        <v>0.78187771006603002</v>
      </c>
      <c r="N1274" s="88">
        <v>0.80887060200007699</v>
      </c>
      <c r="O1274" s="88">
        <v>0.84689230967026996</v>
      </c>
      <c r="P1274" s="88">
        <v>0.88319573859866995</v>
      </c>
      <c r="Q1274" s="88">
        <v>0.91557216282577902</v>
      </c>
      <c r="R1274" s="88">
        <v>0.95504874478798096</v>
      </c>
      <c r="S1274" s="88">
        <v>0.99035011429468001</v>
      </c>
      <c r="T1274" s="88">
        <v>1.02742813777729</v>
      </c>
      <c r="U1274" s="88">
        <v>1.06916169236893</v>
      </c>
      <c r="V1274" s="88">
        <v>1.10593622849539</v>
      </c>
      <c r="W1274" s="88">
        <v>1.14408830036769</v>
      </c>
      <c r="X1274" s="88">
        <v>1.1848580878341</v>
      </c>
      <c r="Y1274" s="88">
        <v>1.22141422319009</v>
      </c>
      <c r="Z1274" s="88">
        <v>1.2564570932280299</v>
      </c>
      <c r="AA1274" s="88">
        <v>1.29163337903457</v>
      </c>
      <c r="AB1274" s="88">
        <v>1.33324792908822</v>
      </c>
      <c r="AC1274" s="88">
        <v>1.3711528523834</v>
      </c>
      <c r="AD1274" s="88">
        <v>1.4074687535428401</v>
      </c>
      <c r="AE1274" s="88">
        <v>1.44306239397528</v>
      </c>
      <c r="AF1274" s="88">
        <v>1.4798529653441099</v>
      </c>
      <c r="AG1274" s="88">
        <v>1.5149076800755601</v>
      </c>
      <c r="AH1274" s="88">
        <v>1.49793626037606</v>
      </c>
      <c r="AI1274" s="88">
        <v>1.4771277279895301</v>
      </c>
      <c r="AJ1274" s="88">
        <v>1.4594321650487201</v>
      </c>
      <c r="AK1274" s="88">
        <v>1.4402103224395999</v>
      </c>
    </row>
    <row r="1275" spans="1:37" s="88" customFormat="1" x14ac:dyDescent="0.3">
      <c r="A1275" s="117" t="str">
        <f t="shared" si="24"/>
        <v>SDGbaseTRA_UrbIRT_v6_3QVAXaofoo</v>
      </c>
      <c r="B1275" s="118" t="s">
        <v>220</v>
      </c>
      <c r="C1275" s="119" t="s">
        <v>295</v>
      </c>
      <c r="D1275" s="91" t="s">
        <v>211</v>
      </c>
      <c r="E1275" s="88" t="s">
        <v>36</v>
      </c>
      <c r="F1275" s="88">
        <v>12.412272377584999</v>
      </c>
      <c r="G1275" s="88">
        <v>12.1222696181775</v>
      </c>
      <c r="H1275" s="88">
        <v>12.487984559738599</v>
      </c>
      <c r="I1275" s="88">
        <v>12.634958414235699</v>
      </c>
      <c r="J1275" s="88">
        <v>12.9661402523909</v>
      </c>
      <c r="K1275" s="88">
        <v>13.274700147634899</v>
      </c>
      <c r="L1275" s="88">
        <v>13.621949856150501</v>
      </c>
      <c r="M1275" s="88">
        <v>13.9825984730754</v>
      </c>
      <c r="N1275" s="88">
        <v>14.363597466294101</v>
      </c>
      <c r="O1275" s="88">
        <v>15.146325511076</v>
      </c>
      <c r="P1275" s="88">
        <v>15.656744930308101</v>
      </c>
      <c r="Q1275" s="88">
        <v>16.067397991363698</v>
      </c>
      <c r="R1275" s="88">
        <v>16.652678187335201</v>
      </c>
      <c r="S1275" s="88">
        <v>17.106123699365799</v>
      </c>
      <c r="T1275" s="88">
        <v>17.580705459677201</v>
      </c>
      <c r="U1275" s="88">
        <v>18.1072876951668</v>
      </c>
      <c r="V1275" s="88">
        <v>18.557059386474702</v>
      </c>
      <c r="W1275" s="88">
        <v>19.036954576566</v>
      </c>
      <c r="X1275" s="88">
        <v>19.592156823787299</v>
      </c>
      <c r="Y1275" s="88">
        <v>20.073879425919301</v>
      </c>
      <c r="Z1275" s="88">
        <v>20.5361436603539</v>
      </c>
      <c r="AA1275" s="88">
        <v>21.032876565877501</v>
      </c>
      <c r="AB1275" s="88">
        <v>21.698963878715599</v>
      </c>
      <c r="AC1275" s="88">
        <v>22.2333055878469</v>
      </c>
      <c r="AD1275" s="88">
        <v>22.712242440581001</v>
      </c>
      <c r="AE1275" s="88">
        <v>23.182957240611699</v>
      </c>
      <c r="AF1275" s="88">
        <v>23.682463314050299</v>
      </c>
      <c r="AG1275" s="88">
        <v>24.166548068133501</v>
      </c>
      <c r="AH1275" s="88">
        <v>24.170841598942701</v>
      </c>
      <c r="AI1275" s="88">
        <v>24.043236632012</v>
      </c>
      <c r="AJ1275" s="88">
        <v>23.8998636141623</v>
      </c>
      <c r="AK1275" s="88">
        <v>23.7083943158616</v>
      </c>
    </row>
    <row r="1276" spans="1:37" s="88" customFormat="1" x14ac:dyDescent="0.3">
      <c r="A1276" s="117" t="str">
        <f t="shared" si="24"/>
        <v>SDGbaseTRA_UrbIRT_v6_3QVAXabevt</v>
      </c>
      <c r="B1276" s="118" t="s">
        <v>220</v>
      </c>
      <c r="C1276" s="119" t="s">
        <v>295</v>
      </c>
      <c r="D1276" s="91" t="s">
        <v>211</v>
      </c>
      <c r="E1276" s="88" t="s">
        <v>37</v>
      </c>
      <c r="F1276" s="88">
        <v>40.844922309108298</v>
      </c>
      <c r="G1276" s="88">
        <v>40.229907770720303</v>
      </c>
      <c r="H1276" s="88">
        <v>42.253728983164599</v>
      </c>
      <c r="I1276" s="88">
        <v>42.748523778897003</v>
      </c>
      <c r="J1276" s="88">
        <v>44.121219669474101</v>
      </c>
      <c r="K1276" s="88">
        <v>45.515190499216303</v>
      </c>
      <c r="L1276" s="88">
        <v>47.0448953662234</v>
      </c>
      <c r="M1276" s="88">
        <v>48.661491809351197</v>
      </c>
      <c r="N1276" s="88">
        <v>50.318637899354101</v>
      </c>
      <c r="O1276" s="88">
        <v>54.438607108372999</v>
      </c>
      <c r="P1276" s="88">
        <v>56.853111066694098</v>
      </c>
      <c r="Q1276" s="88">
        <v>58.694669570275799</v>
      </c>
      <c r="R1276" s="88">
        <v>61.3129267524765</v>
      </c>
      <c r="S1276" s="88">
        <v>63.339580585187399</v>
      </c>
      <c r="T1276" s="88">
        <v>65.481153250705702</v>
      </c>
      <c r="U1276" s="88">
        <v>67.771760492412398</v>
      </c>
      <c r="V1276" s="88">
        <v>69.665830931672602</v>
      </c>
      <c r="W1276" s="88">
        <v>71.820668336112206</v>
      </c>
      <c r="X1276" s="88">
        <v>74.255467977381599</v>
      </c>
      <c r="Y1276" s="88">
        <v>76.310831631848302</v>
      </c>
      <c r="Z1276" s="88">
        <v>78.280655135412403</v>
      </c>
      <c r="AA1276" s="88">
        <v>80.499784733339396</v>
      </c>
      <c r="AB1276" s="88">
        <v>84.042966518111697</v>
      </c>
      <c r="AC1276" s="88">
        <v>86.7544890020325</v>
      </c>
      <c r="AD1276" s="88">
        <v>88.875156843046298</v>
      </c>
      <c r="AE1276" s="88">
        <v>90.777613880969</v>
      </c>
      <c r="AF1276" s="88">
        <v>92.760230985532303</v>
      </c>
      <c r="AG1276" s="88">
        <v>94.819155235664496</v>
      </c>
      <c r="AH1276" s="88">
        <v>95.396287105327204</v>
      </c>
      <c r="AI1276" s="88">
        <v>95.061877461886994</v>
      </c>
      <c r="AJ1276" s="88">
        <v>94.603722766423203</v>
      </c>
      <c r="AK1276" s="88">
        <v>93.906720330168795</v>
      </c>
    </row>
    <row r="1277" spans="1:37" s="88" customFormat="1" x14ac:dyDescent="0.3">
      <c r="A1277" s="117" t="str">
        <f t="shared" si="24"/>
        <v>SDGbaseTRA_UrbIRT_v6_3QVAXatext</v>
      </c>
      <c r="B1277" s="118" t="s">
        <v>220</v>
      </c>
      <c r="C1277" s="119" t="s">
        <v>295</v>
      </c>
      <c r="D1277" s="91" t="s">
        <v>211</v>
      </c>
      <c r="E1277" s="88" t="s">
        <v>38</v>
      </c>
      <c r="F1277" s="88">
        <v>6.5666925740870496</v>
      </c>
      <c r="G1277" s="88">
        <v>6.0727248570271399</v>
      </c>
      <c r="H1277" s="88">
        <v>6.2426030016410303</v>
      </c>
      <c r="I1277" s="88">
        <v>6.3024445760561498</v>
      </c>
      <c r="J1277" s="88">
        <v>6.4646975272995402</v>
      </c>
      <c r="K1277" s="88">
        <v>6.6300707120334401</v>
      </c>
      <c r="L1277" s="88">
        <v>6.8173014869513899</v>
      </c>
      <c r="M1277" s="88">
        <v>7.0245153672902401</v>
      </c>
      <c r="N1277" s="88">
        <v>7.2414968217719098</v>
      </c>
      <c r="O1277" s="88">
        <v>7.6638347710377897</v>
      </c>
      <c r="P1277" s="88">
        <v>7.9413595106152703</v>
      </c>
      <c r="Q1277" s="88">
        <v>8.1655125081082307</v>
      </c>
      <c r="R1277" s="88">
        <v>8.4602827820193305</v>
      </c>
      <c r="S1277" s="88">
        <v>8.7035905738118498</v>
      </c>
      <c r="T1277" s="88">
        <v>8.9571039242194903</v>
      </c>
      <c r="U1277" s="88">
        <v>9.2443107422367898</v>
      </c>
      <c r="V1277" s="88">
        <v>9.5187742999245195</v>
      </c>
      <c r="W1277" s="88">
        <v>9.8291829283633092</v>
      </c>
      <c r="X1277" s="88">
        <v>10.1684694245578</v>
      </c>
      <c r="Y1277" s="88">
        <v>10.452729647804899</v>
      </c>
      <c r="Z1277" s="88">
        <v>10.7287833699289</v>
      </c>
      <c r="AA1277" s="88">
        <v>10.9982517018477</v>
      </c>
      <c r="AB1277" s="88">
        <v>11.3625248145076</v>
      </c>
      <c r="AC1277" s="88">
        <v>11.6669850846045</v>
      </c>
      <c r="AD1277" s="88">
        <v>11.9653105372733</v>
      </c>
      <c r="AE1277" s="88">
        <v>12.274247438061099</v>
      </c>
      <c r="AF1277" s="88">
        <v>12.6020740203982</v>
      </c>
      <c r="AG1277" s="88">
        <v>12.947476127950999</v>
      </c>
      <c r="AH1277" s="88">
        <v>13.0272315292996</v>
      </c>
      <c r="AI1277" s="88">
        <v>13.00968162138</v>
      </c>
      <c r="AJ1277" s="88">
        <v>12.972491181560301</v>
      </c>
      <c r="AK1277" s="88">
        <v>12.9031516501586</v>
      </c>
    </row>
    <row r="1278" spans="1:37" s="88" customFormat="1" x14ac:dyDescent="0.3">
      <c r="A1278" s="117" t="str">
        <f t="shared" si="24"/>
        <v>SDGbaseTRA_UrbIRT_v6_3QVAXaclth</v>
      </c>
      <c r="B1278" s="118" t="s">
        <v>220</v>
      </c>
      <c r="C1278" s="119" t="s">
        <v>295</v>
      </c>
      <c r="D1278" s="91" t="s">
        <v>211</v>
      </c>
      <c r="E1278" s="88" t="s">
        <v>39</v>
      </c>
      <c r="F1278" s="88">
        <v>6.7607644976156296</v>
      </c>
      <c r="G1278" s="88">
        <v>6.1992673512807102</v>
      </c>
      <c r="H1278" s="88">
        <v>6.3770876489845696</v>
      </c>
      <c r="I1278" s="88">
        <v>6.45077187635603</v>
      </c>
      <c r="J1278" s="88">
        <v>6.6371987999901103</v>
      </c>
      <c r="K1278" s="88">
        <v>6.7841579116389203</v>
      </c>
      <c r="L1278" s="88">
        <v>6.9481882552205398</v>
      </c>
      <c r="M1278" s="88">
        <v>7.1166778192644999</v>
      </c>
      <c r="N1278" s="88">
        <v>7.3041556866299704</v>
      </c>
      <c r="O1278" s="88">
        <v>7.6404147818151298</v>
      </c>
      <c r="P1278" s="88">
        <v>7.8734688553138596</v>
      </c>
      <c r="Q1278" s="88">
        <v>8.0676272764389605</v>
      </c>
      <c r="R1278" s="88">
        <v>8.3792231344621104</v>
      </c>
      <c r="S1278" s="88">
        <v>8.5961709821529109</v>
      </c>
      <c r="T1278" s="88">
        <v>8.8274635713519896</v>
      </c>
      <c r="U1278" s="88">
        <v>9.0883857255874094</v>
      </c>
      <c r="V1278" s="88">
        <v>9.3179282882516095</v>
      </c>
      <c r="W1278" s="88">
        <v>9.5707361800198996</v>
      </c>
      <c r="X1278" s="88">
        <v>9.8463425550046608</v>
      </c>
      <c r="Y1278" s="88">
        <v>10.092264680604901</v>
      </c>
      <c r="Z1278" s="88">
        <v>10.3294344412177</v>
      </c>
      <c r="AA1278" s="88">
        <v>10.570998740798901</v>
      </c>
      <c r="AB1278" s="88">
        <v>10.905189367803301</v>
      </c>
      <c r="AC1278" s="88">
        <v>11.1739950130527</v>
      </c>
      <c r="AD1278" s="88">
        <v>11.419163449022101</v>
      </c>
      <c r="AE1278" s="88">
        <v>11.6680095093599</v>
      </c>
      <c r="AF1278" s="88">
        <v>11.9319371179919</v>
      </c>
      <c r="AG1278" s="88">
        <v>12.2072183070352</v>
      </c>
      <c r="AH1278" s="88">
        <v>12.288628337742299</v>
      </c>
      <c r="AI1278" s="88">
        <v>12.322507591803999</v>
      </c>
      <c r="AJ1278" s="88">
        <v>12.3335510049411</v>
      </c>
      <c r="AK1278" s="88">
        <v>12.3093880971545</v>
      </c>
    </row>
    <row r="1279" spans="1:37" s="88" customFormat="1" x14ac:dyDescent="0.3">
      <c r="A1279" s="117" t="str">
        <f t="shared" si="24"/>
        <v>SDGbaseTRA_UrbIRT_v6_3QVAXaleat</v>
      </c>
      <c r="B1279" s="118" t="s">
        <v>220</v>
      </c>
      <c r="C1279" s="119" t="s">
        <v>295</v>
      </c>
      <c r="D1279" s="91" t="s">
        <v>211</v>
      </c>
      <c r="E1279" s="88" t="s">
        <v>40</v>
      </c>
      <c r="F1279" s="88">
        <v>2.4496072471007602</v>
      </c>
      <c r="G1279" s="88">
        <v>2.4356662893720098</v>
      </c>
      <c r="H1279" s="88">
        <v>2.5589144623028601</v>
      </c>
      <c r="I1279" s="88">
        <v>2.6159982592167101</v>
      </c>
      <c r="J1279" s="88">
        <v>2.6808253019116801</v>
      </c>
      <c r="K1279" s="88">
        <v>2.75974042968567</v>
      </c>
      <c r="L1279" s="88">
        <v>2.8589718728534401</v>
      </c>
      <c r="M1279" s="88">
        <v>2.9760046552630999</v>
      </c>
      <c r="N1279" s="88">
        <v>3.1031413983806502</v>
      </c>
      <c r="O1279" s="88">
        <v>3.3743378735949499</v>
      </c>
      <c r="P1279" s="88">
        <v>3.6008555803610198</v>
      </c>
      <c r="Q1279" s="88">
        <v>3.7901023357260502</v>
      </c>
      <c r="R1279" s="88">
        <v>3.9579342473912802</v>
      </c>
      <c r="S1279" s="88">
        <v>4.1120204320811098</v>
      </c>
      <c r="T1279" s="88">
        <v>4.2708683177140703</v>
      </c>
      <c r="U1279" s="88">
        <v>4.4497834674533499</v>
      </c>
      <c r="V1279" s="88">
        <v>4.6013779162044299</v>
      </c>
      <c r="W1279" s="88">
        <v>4.7658819681420503</v>
      </c>
      <c r="X1279" s="88">
        <v>4.9464428759754</v>
      </c>
      <c r="Y1279" s="88">
        <v>5.0942998093410203</v>
      </c>
      <c r="Z1279" s="88">
        <v>5.2280108537504297</v>
      </c>
      <c r="AA1279" s="88">
        <v>5.3679802965294998</v>
      </c>
      <c r="AB1279" s="88">
        <v>5.5748619461005404</v>
      </c>
      <c r="AC1279" s="88">
        <v>5.7611977218688502</v>
      </c>
      <c r="AD1279" s="88">
        <v>5.9338111822588102</v>
      </c>
      <c r="AE1279" s="88">
        <v>6.0980016001261799</v>
      </c>
      <c r="AF1279" s="88">
        <v>6.2631395248062196</v>
      </c>
      <c r="AG1279" s="88">
        <v>6.4177843994958801</v>
      </c>
      <c r="AH1279" s="88">
        <v>6.31048095532402</v>
      </c>
      <c r="AI1279" s="88">
        <v>6.1441849924428897</v>
      </c>
      <c r="AJ1279" s="88">
        <v>6.0033904306267001</v>
      </c>
      <c r="AK1279" s="88">
        <v>5.8572430102188999</v>
      </c>
    </row>
    <row r="1280" spans="1:37" s="88" customFormat="1" x14ac:dyDescent="0.3">
      <c r="A1280" s="117" t="str">
        <f t="shared" si="24"/>
        <v>SDGbaseTRA_UrbIRT_v6_3QVAXafoot</v>
      </c>
      <c r="B1280" s="118" t="s">
        <v>220</v>
      </c>
      <c r="C1280" s="119" t="s">
        <v>295</v>
      </c>
      <c r="D1280" s="91" t="s">
        <v>211</v>
      </c>
      <c r="E1280" s="88" t="s">
        <v>41</v>
      </c>
      <c r="F1280" s="88">
        <v>1.91455609444022</v>
      </c>
      <c r="G1280" s="88">
        <v>1.8192280113247301</v>
      </c>
      <c r="H1280" s="88">
        <v>1.8701531487471399</v>
      </c>
      <c r="I1280" s="88">
        <v>1.8980506216270401</v>
      </c>
      <c r="J1280" s="88">
        <v>1.95060266584882</v>
      </c>
      <c r="K1280" s="88">
        <v>1.9961338542627201</v>
      </c>
      <c r="L1280" s="88">
        <v>2.0478756449516098</v>
      </c>
      <c r="M1280" s="88">
        <v>2.1006336054814798</v>
      </c>
      <c r="N1280" s="88">
        <v>2.1573164178394202</v>
      </c>
      <c r="O1280" s="88">
        <v>2.2675607332736001</v>
      </c>
      <c r="P1280" s="88">
        <v>2.3449939486593299</v>
      </c>
      <c r="Q1280" s="88">
        <v>2.4067353790392598</v>
      </c>
      <c r="R1280" s="88">
        <v>2.4888772555663401</v>
      </c>
      <c r="S1280" s="88">
        <v>2.5533842803463198</v>
      </c>
      <c r="T1280" s="88">
        <v>2.6202743273950899</v>
      </c>
      <c r="U1280" s="88">
        <v>2.69422875192878</v>
      </c>
      <c r="V1280" s="88">
        <v>2.7612965836785199</v>
      </c>
      <c r="W1280" s="88">
        <v>2.8363529124476998</v>
      </c>
      <c r="X1280" s="88">
        <v>2.91882270983514</v>
      </c>
      <c r="Y1280" s="88">
        <v>2.9916970540842098</v>
      </c>
      <c r="Z1280" s="88">
        <v>3.0605178917772098</v>
      </c>
      <c r="AA1280" s="88">
        <v>3.1289974536787999</v>
      </c>
      <c r="AB1280" s="88">
        <v>3.2348310892926202</v>
      </c>
      <c r="AC1280" s="88">
        <v>3.32404036426585</v>
      </c>
      <c r="AD1280" s="88">
        <v>3.4068253982843699</v>
      </c>
      <c r="AE1280" s="88">
        <v>3.48925917553805</v>
      </c>
      <c r="AF1280" s="88">
        <v>3.5758916197061299</v>
      </c>
      <c r="AG1280" s="88">
        <v>3.65273729706482</v>
      </c>
      <c r="AH1280" s="88">
        <v>3.67065400303794</v>
      </c>
      <c r="AI1280" s="88">
        <v>3.67496924593986</v>
      </c>
      <c r="AJ1280" s="88">
        <v>3.67462185741228</v>
      </c>
      <c r="AK1280" s="88">
        <v>3.6649339363306099</v>
      </c>
    </row>
    <row r="1281" spans="1:37" s="88" customFormat="1" x14ac:dyDescent="0.3">
      <c r="A1281" s="117" t="str">
        <f t="shared" si="24"/>
        <v>SDGbaseTRA_UrbIRT_v6_3QVAXawood</v>
      </c>
      <c r="B1281" s="118" t="s">
        <v>220</v>
      </c>
      <c r="C1281" s="119" t="s">
        <v>295</v>
      </c>
      <c r="D1281" s="91" t="s">
        <v>211</v>
      </c>
      <c r="E1281" s="88" t="s">
        <v>42</v>
      </c>
      <c r="F1281" s="88">
        <v>23.692612523457498</v>
      </c>
      <c r="G1281" s="88">
        <v>22.014406097366599</v>
      </c>
      <c r="H1281" s="88">
        <v>22.742156832259301</v>
      </c>
      <c r="I1281" s="88">
        <v>23.323791008175501</v>
      </c>
      <c r="J1281" s="88">
        <v>23.860998562657802</v>
      </c>
      <c r="K1281" s="88">
        <v>24.416424744844399</v>
      </c>
      <c r="L1281" s="88">
        <v>25.0472781091899</v>
      </c>
      <c r="M1281" s="88">
        <v>25.732768082857099</v>
      </c>
      <c r="N1281" s="88">
        <v>26.4530149502888</v>
      </c>
      <c r="O1281" s="88">
        <v>27.542337183227598</v>
      </c>
      <c r="P1281" s="88">
        <v>28.384024468049599</v>
      </c>
      <c r="Q1281" s="88">
        <v>29.1557576541442</v>
      </c>
      <c r="R1281" s="88">
        <v>29.881514507621599</v>
      </c>
      <c r="S1281" s="88">
        <v>30.6957370712393</v>
      </c>
      <c r="T1281" s="88">
        <v>31.562304940316402</v>
      </c>
      <c r="U1281" s="88">
        <v>32.540545043850003</v>
      </c>
      <c r="V1281" s="88">
        <v>33.465587943601797</v>
      </c>
      <c r="W1281" s="88">
        <v>34.461118402103203</v>
      </c>
      <c r="X1281" s="88">
        <v>35.551235756788799</v>
      </c>
      <c r="Y1281" s="88">
        <v>36.5412307990999</v>
      </c>
      <c r="Z1281" s="88">
        <v>37.513212614513598</v>
      </c>
      <c r="AA1281" s="88">
        <v>38.4988381518165</v>
      </c>
      <c r="AB1281" s="88">
        <v>39.582738367209203</v>
      </c>
      <c r="AC1281" s="88">
        <v>40.519376976361301</v>
      </c>
      <c r="AD1281" s="88">
        <v>41.4562027603356</v>
      </c>
      <c r="AE1281" s="88">
        <v>42.426718514864604</v>
      </c>
      <c r="AF1281" s="88">
        <v>43.440962114399703</v>
      </c>
      <c r="AG1281" s="88">
        <v>44.444561955330499</v>
      </c>
      <c r="AH1281" s="88">
        <v>44.400690724211003</v>
      </c>
      <c r="AI1281" s="88">
        <v>44.069908433471703</v>
      </c>
      <c r="AJ1281" s="88">
        <v>43.774557249799699</v>
      </c>
      <c r="AK1281" s="88">
        <v>43.418290340378</v>
      </c>
    </row>
    <row r="1282" spans="1:37" s="88" customFormat="1" x14ac:dyDescent="0.3">
      <c r="A1282" s="117" t="str">
        <f t="shared" si="24"/>
        <v>SDGbaseTRA_UrbIRT_v6_3QVAXapapr</v>
      </c>
      <c r="B1282" s="118" t="s">
        <v>220</v>
      </c>
      <c r="C1282" s="119" t="s">
        <v>295</v>
      </c>
      <c r="D1282" s="91" t="s">
        <v>211</v>
      </c>
      <c r="E1282" s="88" t="s">
        <v>43</v>
      </c>
      <c r="F1282" s="88">
        <v>24.019985549556601</v>
      </c>
      <c r="G1282" s="88">
        <v>22.719452816091799</v>
      </c>
      <c r="H1282" s="88">
        <v>23.572283300406401</v>
      </c>
      <c r="I1282" s="88">
        <v>24.067806193142399</v>
      </c>
      <c r="J1282" s="88">
        <v>24.618508521348399</v>
      </c>
      <c r="K1282" s="88">
        <v>25.287446692953399</v>
      </c>
      <c r="L1282" s="88">
        <v>25.960336713425999</v>
      </c>
      <c r="M1282" s="88">
        <v>26.494465372835901</v>
      </c>
      <c r="N1282" s="88">
        <v>27.2640880167672</v>
      </c>
      <c r="O1282" s="88">
        <v>28.475041601375601</v>
      </c>
      <c r="P1282" s="88">
        <v>29.3774075850882</v>
      </c>
      <c r="Q1282" s="88">
        <v>30.2100747959568</v>
      </c>
      <c r="R1282" s="88">
        <v>31.5827339475549</v>
      </c>
      <c r="S1282" s="88">
        <v>32.463863036260697</v>
      </c>
      <c r="T1282" s="88">
        <v>33.414145259063602</v>
      </c>
      <c r="U1282" s="88">
        <v>34.477874000600998</v>
      </c>
      <c r="V1282" s="88">
        <v>35.447770732578299</v>
      </c>
      <c r="W1282" s="88">
        <v>36.499040289387899</v>
      </c>
      <c r="X1282" s="88">
        <v>37.649023831845703</v>
      </c>
      <c r="Y1282" s="88">
        <v>38.691812861728998</v>
      </c>
      <c r="Z1282" s="88">
        <v>39.711639022553697</v>
      </c>
      <c r="AA1282" s="88">
        <v>40.7653623379179</v>
      </c>
      <c r="AB1282" s="88">
        <v>41.948867676238599</v>
      </c>
      <c r="AC1282" s="88">
        <v>42.945128388030099</v>
      </c>
      <c r="AD1282" s="88">
        <v>43.895959480858401</v>
      </c>
      <c r="AE1282" s="88">
        <v>44.864522094314502</v>
      </c>
      <c r="AF1282" s="88">
        <v>45.868900196174998</v>
      </c>
      <c r="AG1282" s="88">
        <v>46.863159184670202</v>
      </c>
      <c r="AH1282" s="88">
        <v>46.8360646750833</v>
      </c>
      <c r="AI1282" s="88">
        <v>46.523814387221101</v>
      </c>
      <c r="AJ1282" s="88">
        <v>46.215513552094798</v>
      </c>
      <c r="AK1282" s="88">
        <v>45.840005281145601</v>
      </c>
    </row>
    <row r="1283" spans="1:37" s="88" customFormat="1" x14ac:dyDescent="0.3">
      <c r="A1283" s="117" t="str">
        <f t="shared" si="24"/>
        <v>SDGbaseTRA_UrbIRT_v6_3QVAXaprnt</v>
      </c>
      <c r="B1283" s="118" t="s">
        <v>220</v>
      </c>
      <c r="C1283" s="119" t="s">
        <v>295</v>
      </c>
      <c r="D1283" s="91" t="s">
        <v>211</v>
      </c>
      <c r="E1283" s="88" t="s">
        <v>44</v>
      </c>
      <c r="F1283" s="88">
        <v>16.778093477192201</v>
      </c>
      <c r="G1283" s="88">
        <v>15.5833539946212</v>
      </c>
      <c r="H1283" s="88">
        <v>16.101990615498099</v>
      </c>
      <c r="I1283" s="88">
        <v>16.417657748183998</v>
      </c>
      <c r="J1283" s="88">
        <v>16.7881311205869</v>
      </c>
      <c r="K1283" s="88">
        <v>17.192024021187802</v>
      </c>
      <c r="L1283" s="88">
        <v>17.649275963000299</v>
      </c>
      <c r="M1283" s="88">
        <v>18.148454971903199</v>
      </c>
      <c r="N1283" s="88">
        <v>18.6962436811238</v>
      </c>
      <c r="O1283" s="88">
        <v>19.211089476597699</v>
      </c>
      <c r="P1283" s="88">
        <v>19.8060986987348</v>
      </c>
      <c r="Q1283" s="88">
        <v>20.429526965528499</v>
      </c>
      <c r="R1283" s="88">
        <v>21.197947845565398</v>
      </c>
      <c r="S1283" s="88">
        <v>21.857736632925501</v>
      </c>
      <c r="T1283" s="88">
        <v>22.561291415469899</v>
      </c>
      <c r="U1283" s="88">
        <v>23.354578519174002</v>
      </c>
      <c r="V1283" s="88">
        <v>24.130541987731299</v>
      </c>
      <c r="W1283" s="88">
        <v>24.9548087477135</v>
      </c>
      <c r="X1283" s="88">
        <v>25.822220787826598</v>
      </c>
      <c r="Y1283" s="88">
        <v>26.6461772911418</v>
      </c>
      <c r="Z1283" s="88">
        <v>27.473191392761802</v>
      </c>
      <c r="AA1283" s="88">
        <v>28.2982880044996</v>
      </c>
      <c r="AB1283" s="88">
        <v>29.082094941467801</v>
      </c>
      <c r="AC1283" s="88">
        <v>29.824847799405099</v>
      </c>
      <c r="AD1283" s="88">
        <v>30.603646805925301</v>
      </c>
      <c r="AE1283" s="88">
        <v>31.425251254618999</v>
      </c>
      <c r="AF1283" s="88">
        <v>32.289559610821399</v>
      </c>
      <c r="AG1283" s="88">
        <v>33.148222238274698</v>
      </c>
      <c r="AH1283" s="88">
        <v>33.166063146887097</v>
      </c>
      <c r="AI1283" s="88">
        <v>33.051004687674201</v>
      </c>
      <c r="AJ1283" s="88">
        <v>32.938903649405603</v>
      </c>
      <c r="AK1283" s="88">
        <v>32.780662898679203</v>
      </c>
    </row>
    <row r="1284" spans="1:37" s="88" customFormat="1" x14ac:dyDescent="0.3">
      <c r="A1284" s="117" t="str">
        <f t="shared" si="24"/>
        <v>SDGbaseTRA_UrbIRT_v6_3QVAXapetr</v>
      </c>
      <c r="B1284" s="118" t="s">
        <v>220</v>
      </c>
      <c r="C1284" s="119" t="s">
        <v>295</v>
      </c>
      <c r="D1284" s="91" t="s">
        <v>211</v>
      </c>
      <c r="E1284" s="88" t="s">
        <v>45</v>
      </c>
      <c r="F1284" s="88">
        <v>46.318025213526298</v>
      </c>
      <c r="G1284" s="88">
        <v>28.848450924973299</v>
      </c>
      <c r="H1284" s="88">
        <v>33.275968265627696</v>
      </c>
      <c r="I1284" s="88">
        <v>38.351556836782699</v>
      </c>
      <c r="J1284" s="88">
        <v>38.351556836782699</v>
      </c>
      <c r="K1284" s="88">
        <v>38.351556836782699</v>
      </c>
      <c r="L1284" s="88">
        <v>38.351556836782699</v>
      </c>
      <c r="M1284" s="88">
        <v>38.351556836782699</v>
      </c>
      <c r="N1284" s="88">
        <v>38.296328726104001</v>
      </c>
      <c r="O1284" s="88">
        <v>16.658846725042402</v>
      </c>
      <c r="P1284" s="88">
        <v>10.6509067208139</v>
      </c>
      <c r="Q1284" s="88">
        <v>10.562688810828501</v>
      </c>
      <c r="R1284" s="88">
        <v>10.562688810828501</v>
      </c>
      <c r="S1284" s="88">
        <v>10.5620138636038</v>
      </c>
      <c r="T1284" s="88">
        <v>10.5620138636038</v>
      </c>
      <c r="U1284" s="88">
        <v>10.5620138636038</v>
      </c>
      <c r="V1284" s="88">
        <v>10.5170143043417</v>
      </c>
      <c r="W1284" s="88">
        <v>10.5170143043417</v>
      </c>
      <c r="X1284" s="88">
        <v>10.564878078909</v>
      </c>
      <c r="Y1284" s="88">
        <v>10.497807416962299</v>
      </c>
      <c r="Z1284" s="88">
        <v>10.4307367550156</v>
      </c>
      <c r="AA1284" s="88">
        <v>10.3636660930689</v>
      </c>
      <c r="AB1284" s="88">
        <v>9.4458178679625693</v>
      </c>
      <c r="AC1284" s="88">
        <v>8.5279696428562204</v>
      </c>
      <c r="AD1284" s="88">
        <v>7.6101214177498697</v>
      </c>
      <c r="AE1284" s="88">
        <v>6.6922731926435404</v>
      </c>
      <c r="AF1284" s="88">
        <v>5.7744249675372004</v>
      </c>
      <c r="AG1284" s="88">
        <v>4.8169111103489701</v>
      </c>
      <c r="AH1284" s="88">
        <v>3.8593972531607399</v>
      </c>
      <c r="AI1284" s="88">
        <v>2.9018833959725101</v>
      </c>
      <c r="AJ1284" s="88">
        <v>1.9443695387842801</v>
      </c>
      <c r="AK1284" s="88">
        <v>0.98685568159604498</v>
      </c>
    </row>
    <row r="1285" spans="1:37" s="88" customFormat="1" x14ac:dyDescent="0.3">
      <c r="A1285" s="117" t="str">
        <f t="shared" si="24"/>
        <v>SDGbaseTRA_UrbIRT_v6_3QVAXahydr</v>
      </c>
      <c r="B1285" s="118" t="s">
        <v>220</v>
      </c>
      <c r="C1285" s="119" t="s">
        <v>295</v>
      </c>
      <c r="D1285" s="91" t="s">
        <v>211</v>
      </c>
      <c r="E1285" s="88" t="s">
        <v>46</v>
      </c>
      <c r="F1285" s="88">
        <v>0.12086732559633399</v>
      </c>
      <c r="G1285" s="88">
        <v>0.12737916629064</v>
      </c>
      <c r="H1285" s="88">
        <v>0.308611869520447</v>
      </c>
      <c r="I1285" s="88">
        <v>0.71931362281844202</v>
      </c>
      <c r="J1285" s="88">
        <v>0.71931362281844202</v>
      </c>
      <c r="K1285" s="88">
        <v>0.71931362281844202</v>
      </c>
      <c r="L1285" s="88">
        <v>0.71931362281844202</v>
      </c>
      <c r="M1285" s="88">
        <v>0.71931362281844202</v>
      </c>
      <c r="N1285" s="88">
        <v>0.71917980421762395</v>
      </c>
      <c r="O1285" s="88">
        <v>0.71915537400519602</v>
      </c>
      <c r="P1285" s="88">
        <v>0.71915537400519602</v>
      </c>
      <c r="Q1285" s="88">
        <v>0.71915537400519702</v>
      </c>
      <c r="R1285" s="88">
        <v>0.71915537400519702</v>
      </c>
      <c r="S1285" s="88">
        <v>0.71910942056166305</v>
      </c>
      <c r="T1285" s="88">
        <v>0.71910942056166305</v>
      </c>
      <c r="U1285" s="88">
        <v>0.71910942056166305</v>
      </c>
      <c r="V1285" s="88">
        <v>0.71910942056166405</v>
      </c>
      <c r="W1285" s="88">
        <v>0.71910942056166405</v>
      </c>
      <c r="X1285" s="88">
        <v>2.3672550692003602</v>
      </c>
      <c r="Y1285" s="88">
        <v>3.5699094769238302</v>
      </c>
      <c r="Z1285" s="88">
        <v>4.7725638846473002</v>
      </c>
      <c r="AA1285" s="88">
        <v>5.9752182923707702</v>
      </c>
      <c r="AB1285" s="88">
        <v>6.4639574737824397</v>
      </c>
      <c r="AC1285" s="88">
        <v>6.9526966551941003</v>
      </c>
      <c r="AD1285" s="88">
        <v>7.44143583660576</v>
      </c>
      <c r="AE1285" s="88">
        <v>7.9301750180174198</v>
      </c>
      <c r="AF1285" s="88">
        <v>8.4189141994290893</v>
      </c>
      <c r="AG1285" s="88">
        <v>9.4863735894551304</v>
      </c>
      <c r="AH1285" s="88">
        <v>10.5538329794812</v>
      </c>
      <c r="AI1285" s="88">
        <v>11.6212923695072</v>
      </c>
      <c r="AJ1285" s="88">
        <v>12.6887517595333</v>
      </c>
      <c r="AK1285" s="88">
        <v>13.7562111495593</v>
      </c>
    </row>
    <row r="1286" spans="1:37" s="88" customFormat="1" x14ac:dyDescent="0.3">
      <c r="A1286" s="117" t="str">
        <f t="shared" si="24"/>
        <v>SDGbaseTRA_UrbIRT_v6_3QVAXaammo</v>
      </c>
      <c r="B1286" s="118" t="s">
        <v>220</v>
      </c>
      <c r="C1286" s="119" t="s">
        <v>295</v>
      </c>
      <c r="D1286" s="91" t="s">
        <v>211</v>
      </c>
      <c r="E1286" s="88" t="s">
        <v>47</v>
      </c>
      <c r="F1286" s="88">
        <v>2.4857265311443801</v>
      </c>
      <c r="G1286" s="88">
        <v>2.3435473120329098</v>
      </c>
      <c r="H1286" s="88">
        <v>2.3471509783778002</v>
      </c>
      <c r="I1286" s="88">
        <v>2.3818947755591098</v>
      </c>
      <c r="J1286" s="88">
        <v>2.40934454593974</v>
      </c>
      <c r="K1286" s="88">
        <v>2.4362434771196799</v>
      </c>
      <c r="L1286" s="88">
        <v>2.4686349679582702</v>
      </c>
      <c r="M1286" s="88">
        <v>2.51018364871328</v>
      </c>
      <c r="N1286" s="88">
        <v>2.5488534084869099</v>
      </c>
      <c r="O1286" s="88">
        <v>2.54207047252754</v>
      </c>
      <c r="P1286" s="88">
        <v>2.5644241765566602</v>
      </c>
      <c r="Q1286" s="88">
        <v>2.6012543360674698</v>
      </c>
      <c r="R1286" s="88">
        <v>2.6463767734844201</v>
      </c>
      <c r="S1286" s="88">
        <v>2.6916498693164699</v>
      </c>
      <c r="T1286" s="88">
        <v>2.7398666276807799</v>
      </c>
      <c r="U1286" s="88">
        <v>2.79563039639892</v>
      </c>
      <c r="V1286" s="88">
        <v>2.8544716752737802</v>
      </c>
      <c r="W1286" s="88">
        <v>2.9183037315007101</v>
      </c>
      <c r="X1286" s="88">
        <v>2.98183245147901</v>
      </c>
      <c r="Y1286" s="88">
        <v>3.0355106117864299</v>
      </c>
      <c r="Z1286" s="88">
        <v>3.0813402677556199</v>
      </c>
      <c r="AA1286" s="88">
        <v>3.1076896688235598</v>
      </c>
      <c r="AB1286" s="88">
        <v>3.0165367136371</v>
      </c>
      <c r="AC1286" s="88">
        <v>2.9341179726258</v>
      </c>
      <c r="AD1286" s="88">
        <v>2.8774653526800802</v>
      </c>
      <c r="AE1286" s="88">
        <v>2.8389539339940701</v>
      </c>
      <c r="AF1286" s="88">
        <v>2.8089449834534901</v>
      </c>
      <c r="AG1286" s="88">
        <v>2.77577306315577</v>
      </c>
      <c r="AH1286" s="88">
        <v>2.66351114765195</v>
      </c>
      <c r="AI1286" s="88">
        <v>2.5469568113980499</v>
      </c>
      <c r="AJ1286" s="88">
        <v>2.44281326453306</v>
      </c>
      <c r="AK1286" s="88">
        <v>2.3474030571946001</v>
      </c>
    </row>
    <row r="1287" spans="1:37" s="88" customFormat="1" x14ac:dyDescent="0.3">
      <c r="A1287" s="117" t="str">
        <f t="shared" si="24"/>
        <v>SDGbaseTRA_UrbIRT_v6_3QVAXabchm</v>
      </c>
      <c r="B1287" s="118" t="s">
        <v>220</v>
      </c>
      <c r="C1287" s="119" t="s">
        <v>295</v>
      </c>
      <c r="D1287" s="91" t="s">
        <v>211</v>
      </c>
      <c r="E1287" s="88" t="s">
        <v>48</v>
      </c>
      <c r="F1287" s="88">
        <v>22.3715387803204</v>
      </c>
      <c r="G1287" s="88">
        <v>22.371538780281199</v>
      </c>
      <c r="H1287" s="88">
        <v>21.767721837615401</v>
      </c>
      <c r="I1287" s="88">
        <v>21.797831443105</v>
      </c>
      <c r="J1287" s="88">
        <v>21.926187807720801</v>
      </c>
      <c r="K1287" s="88">
        <v>21.995399333060199</v>
      </c>
      <c r="L1287" s="88">
        <v>22.0635247117396</v>
      </c>
      <c r="M1287" s="88">
        <v>22.1452823878594</v>
      </c>
      <c r="N1287" s="88">
        <v>22.1681569568029</v>
      </c>
      <c r="O1287" s="88">
        <v>22.341260580343199</v>
      </c>
      <c r="P1287" s="88">
        <v>22.320120884830899</v>
      </c>
      <c r="Q1287" s="88">
        <v>22.296153588448799</v>
      </c>
      <c r="R1287" s="88">
        <v>22.386807320565399</v>
      </c>
      <c r="S1287" s="88">
        <v>22.492949123220399</v>
      </c>
      <c r="T1287" s="88">
        <v>22.6012211308134</v>
      </c>
      <c r="U1287" s="88">
        <v>22.714911496946101</v>
      </c>
      <c r="V1287" s="88">
        <v>22.770363451954001</v>
      </c>
      <c r="W1287" s="88">
        <v>22.907905703585801</v>
      </c>
      <c r="X1287" s="88">
        <v>23.134647898015899</v>
      </c>
      <c r="Y1287" s="88">
        <v>23.290362847915599</v>
      </c>
      <c r="Z1287" s="88">
        <v>23.3995628343786</v>
      </c>
      <c r="AA1287" s="88">
        <v>23.132563808151001</v>
      </c>
      <c r="AB1287" s="88">
        <v>21.661297143737901</v>
      </c>
      <c r="AC1287" s="88">
        <v>19.995330680459599</v>
      </c>
      <c r="AD1287" s="88">
        <v>18.442965092745499</v>
      </c>
      <c r="AE1287" s="88">
        <v>17.055485711972299</v>
      </c>
      <c r="AF1287" s="88">
        <v>15.809277180318899</v>
      </c>
      <c r="AG1287" s="88">
        <v>14.6124744857936</v>
      </c>
      <c r="AH1287" s="88">
        <v>13.484931362841399</v>
      </c>
      <c r="AI1287" s="88">
        <v>12.1420908725462</v>
      </c>
      <c r="AJ1287" s="88">
        <v>10.8738987030159</v>
      </c>
      <c r="AK1287" s="88">
        <v>9.7374076769511593</v>
      </c>
    </row>
    <row r="1288" spans="1:37" s="88" customFormat="1" x14ac:dyDescent="0.3">
      <c r="A1288" s="117" t="str">
        <f t="shared" si="24"/>
        <v>SDGbaseTRA_UrbIRT_v6_3QVAXaochm</v>
      </c>
      <c r="B1288" s="118" t="s">
        <v>220</v>
      </c>
      <c r="C1288" s="119" t="s">
        <v>295</v>
      </c>
      <c r="D1288" s="91" t="s">
        <v>211</v>
      </c>
      <c r="E1288" s="88" t="s">
        <v>49</v>
      </c>
      <c r="F1288" s="88">
        <v>34.2354180457884</v>
      </c>
      <c r="G1288" s="88">
        <v>34.235418045756802</v>
      </c>
      <c r="H1288" s="88">
        <v>33.311390170057201</v>
      </c>
      <c r="I1288" s="88">
        <v>33.357467238838801</v>
      </c>
      <c r="J1288" s="88">
        <v>33.553892430892603</v>
      </c>
      <c r="K1288" s="88">
        <v>33.659807608514001</v>
      </c>
      <c r="L1288" s="88">
        <v>33.764060643654801</v>
      </c>
      <c r="M1288" s="88">
        <v>33.889175337279603</v>
      </c>
      <c r="N1288" s="88">
        <v>33.9241805480561</v>
      </c>
      <c r="O1288" s="88">
        <v>34.189082974989702</v>
      </c>
      <c r="P1288" s="88">
        <v>34.156732660586698</v>
      </c>
      <c r="Q1288" s="88">
        <v>34.1200552366899</v>
      </c>
      <c r="R1288" s="88">
        <v>34.258783665114201</v>
      </c>
      <c r="S1288" s="88">
        <v>34.421213662518902</v>
      </c>
      <c r="T1288" s="88">
        <v>34.586903536559603</v>
      </c>
      <c r="U1288" s="88">
        <v>34.760885185768302</v>
      </c>
      <c r="V1288" s="88">
        <v>34.845743937765398</v>
      </c>
      <c r="W1288" s="88">
        <v>35.056226396295202</v>
      </c>
      <c r="X1288" s="88">
        <v>35.403212533063197</v>
      </c>
      <c r="Y1288" s="88">
        <v>35.6415048766588</v>
      </c>
      <c r="Z1288" s="88">
        <v>35.808614847227503</v>
      </c>
      <c r="AA1288" s="88">
        <v>35.400023226843899</v>
      </c>
      <c r="AB1288" s="88">
        <v>33.148527261024803</v>
      </c>
      <c r="AC1288" s="88">
        <v>30.5990799976646</v>
      </c>
      <c r="AD1288" s="88">
        <v>28.223477435087101</v>
      </c>
      <c r="AE1288" s="88">
        <v>26.100202094165699</v>
      </c>
      <c r="AF1288" s="88">
        <v>24.193115126551799</v>
      </c>
      <c r="AG1288" s="88">
        <v>22.3616344685706</v>
      </c>
      <c r="AH1288" s="88">
        <v>20.636142513903899</v>
      </c>
      <c r="AI1288" s="88">
        <v>18.581178570406902</v>
      </c>
      <c r="AJ1288" s="88">
        <v>16.640449793873401</v>
      </c>
      <c r="AK1288" s="88">
        <v>14.901264762181601</v>
      </c>
    </row>
    <row r="1289" spans="1:37" s="88" customFormat="1" x14ac:dyDescent="0.3">
      <c r="A1289" s="117" t="str">
        <f t="shared" si="24"/>
        <v>SDGbaseTRA_UrbIRT_v6_3QVAXarubb</v>
      </c>
      <c r="B1289" s="118" t="s">
        <v>220</v>
      </c>
      <c r="C1289" s="119" t="s">
        <v>295</v>
      </c>
      <c r="D1289" s="91" t="s">
        <v>211</v>
      </c>
      <c r="E1289" s="88" t="s">
        <v>50</v>
      </c>
      <c r="F1289" s="88">
        <v>6.7712521152150096</v>
      </c>
      <c r="G1289" s="88">
        <v>6.4019120775933098</v>
      </c>
      <c r="H1289" s="88">
        <v>6.6601194584677597</v>
      </c>
      <c r="I1289" s="88">
        <v>6.7493389194654201</v>
      </c>
      <c r="J1289" s="88">
        <v>6.9348399250607997</v>
      </c>
      <c r="K1289" s="88">
        <v>7.1277065962361599</v>
      </c>
      <c r="L1289" s="88">
        <v>7.3407436515778599</v>
      </c>
      <c r="M1289" s="88">
        <v>7.5645273815985199</v>
      </c>
      <c r="N1289" s="88">
        <v>7.8114134516252101</v>
      </c>
      <c r="O1289" s="88">
        <v>8.2849561362204494</v>
      </c>
      <c r="P1289" s="88">
        <v>8.6128020900806099</v>
      </c>
      <c r="Q1289" s="88">
        <v>8.8969176385667108</v>
      </c>
      <c r="R1289" s="88">
        <v>9.2487604145457105</v>
      </c>
      <c r="S1289" s="88">
        <v>9.5395759735950296</v>
      </c>
      <c r="T1289" s="88">
        <v>9.8510170954387704</v>
      </c>
      <c r="U1289" s="88">
        <v>10.2048476722034</v>
      </c>
      <c r="V1289" s="88">
        <v>10.5426220480312</v>
      </c>
      <c r="W1289" s="88">
        <v>10.8941398714596</v>
      </c>
      <c r="X1289" s="88">
        <v>11.2456022806356</v>
      </c>
      <c r="Y1289" s="88">
        <v>11.5493967594543</v>
      </c>
      <c r="Z1289" s="88">
        <v>11.8359143650252</v>
      </c>
      <c r="AA1289" s="88">
        <v>12.093157382950899</v>
      </c>
      <c r="AB1289" s="88">
        <v>12.589042176466</v>
      </c>
      <c r="AC1289" s="88">
        <v>13.069883361712201</v>
      </c>
      <c r="AD1289" s="88">
        <v>13.5605549601252</v>
      </c>
      <c r="AE1289" s="88">
        <v>14.0713035681225</v>
      </c>
      <c r="AF1289" s="88">
        <v>14.5335873020428</v>
      </c>
      <c r="AG1289" s="88">
        <v>14.9820701671135</v>
      </c>
      <c r="AH1289" s="88">
        <v>15.148786966642399</v>
      </c>
      <c r="AI1289" s="88">
        <v>15.197209359775099</v>
      </c>
      <c r="AJ1289" s="88">
        <v>15.2234946813018</v>
      </c>
      <c r="AK1289" s="88">
        <v>15.209222805337401</v>
      </c>
    </row>
    <row r="1290" spans="1:37" s="88" customFormat="1" x14ac:dyDescent="0.3">
      <c r="A1290" s="117" t="str">
        <f t="shared" si="24"/>
        <v>SDGbaseTRA_UrbIRT_v6_3QVAXaplas</v>
      </c>
      <c r="B1290" s="118" t="s">
        <v>220</v>
      </c>
      <c r="C1290" s="119" t="s">
        <v>295</v>
      </c>
      <c r="D1290" s="91" t="s">
        <v>211</v>
      </c>
      <c r="E1290" s="88" t="s">
        <v>51</v>
      </c>
      <c r="F1290" s="88">
        <v>15.426438760270701</v>
      </c>
      <c r="G1290" s="88">
        <v>14.475008879710501</v>
      </c>
      <c r="H1290" s="88">
        <v>14.9028041320824</v>
      </c>
      <c r="I1290" s="88">
        <v>15.241272826855299</v>
      </c>
      <c r="J1290" s="88">
        <v>15.5868404624763</v>
      </c>
      <c r="K1290" s="88">
        <v>15.9336113740318</v>
      </c>
      <c r="L1290" s="88">
        <v>16.326867117558301</v>
      </c>
      <c r="M1290" s="88">
        <v>16.7584093314168</v>
      </c>
      <c r="N1290" s="88">
        <v>17.215666856794002</v>
      </c>
      <c r="O1290" s="88">
        <v>17.9369597704708</v>
      </c>
      <c r="P1290" s="88">
        <v>18.4746636514964</v>
      </c>
      <c r="Q1290" s="88">
        <v>18.959716433456698</v>
      </c>
      <c r="R1290" s="88">
        <v>19.4457287071554</v>
      </c>
      <c r="S1290" s="88">
        <v>19.9826236420665</v>
      </c>
      <c r="T1290" s="88">
        <v>20.554445875391501</v>
      </c>
      <c r="U1290" s="88">
        <v>21.195799322257699</v>
      </c>
      <c r="V1290" s="88">
        <v>21.809114589872699</v>
      </c>
      <c r="W1290" s="88">
        <v>22.468674514608601</v>
      </c>
      <c r="X1290" s="88">
        <v>23.191316370652899</v>
      </c>
      <c r="Y1290" s="88">
        <v>23.844237219300201</v>
      </c>
      <c r="Z1290" s="88">
        <v>24.4676498453981</v>
      </c>
      <c r="AA1290" s="88">
        <v>25.101541073367098</v>
      </c>
      <c r="AB1290" s="88">
        <v>25.711387001090301</v>
      </c>
      <c r="AC1290" s="88">
        <v>26.255854176949899</v>
      </c>
      <c r="AD1290" s="88">
        <v>26.812503506412401</v>
      </c>
      <c r="AE1290" s="88">
        <v>27.4104253392833</v>
      </c>
      <c r="AF1290" s="88">
        <v>28.046396768548099</v>
      </c>
      <c r="AG1290" s="88">
        <v>28.648202180487601</v>
      </c>
      <c r="AH1290" s="88">
        <v>28.5589788739128</v>
      </c>
      <c r="AI1290" s="88">
        <v>28.377367847499801</v>
      </c>
      <c r="AJ1290" s="88">
        <v>28.154112636684701</v>
      </c>
      <c r="AK1290" s="88">
        <v>27.891099485644499</v>
      </c>
    </row>
    <row r="1291" spans="1:37" s="88" customFormat="1" x14ac:dyDescent="0.3">
      <c r="A1291" s="117" t="str">
        <f t="shared" si="24"/>
        <v>SDGbaseTRA_UrbIRT_v6_3QVAXanmet</v>
      </c>
      <c r="B1291" s="118" t="s">
        <v>220</v>
      </c>
      <c r="C1291" s="119" t="s">
        <v>295</v>
      </c>
      <c r="D1291" s="91" t="s">
        <v>211</v>
      </c>
      <c r="E1291" s="88" t="s">
        <v>52</v>
      </c>
      <c r="F1291" s="88">
        <v>17.626887984271502</v>
      </c>
      <c r="G1291" s="88">
        <v>16.2992162040605</v>
      </c>
      <c r="H1291" s="88">
        <v>16.851249703322999</v>
      </c>
      <c r="I1291" s="88">
        <v>17.506457833380601</v>
      </c>
      <c r="J1291" s="88">
        <v>17.914855830213</v>
      </c>
      <c r="K1291" s="88">
        <v>18.3529252525014</v>
      </c>
      <c r="L1291" s="88">
        <v>18.856901121753499</v>
      </c>
      <c r="M1291" s="88">
        <v>19.415265649022601</v>
      </c>
      <c r="N1291" s="88">
        <v>20.012349493129999</v>
      </c>
      <c r="O1291" s="88">
        <v>20.9328530321601</v>
      </c>
      <c r="P1291" s="88">
        <v>21.661286051746899</v>
      </c>
      <c r="Q1291" s="88">
        <v>22.314064526284799</v>
      </c>
      <c r="R1291" s="88">
        <v>22.635609349142602</v>
      </c>
      <c r="S1291" s="88">
        <v>23.325850549144899</v>
      </c>
      <c r="T1291" s="88">
        <v>24.060839775805601</v>
      </c>
      <c r="U1291" s="88">
        <v>24.906177930983699</v>
      </c>
      <c r="V1291" s="88">
        <v>25.740872917724801</v>
      </c>
      <c r="W1291" s="88">
        <v>26.612786525977199</v>
      </c>
      <c r="X1291" s="88">
        <v>27.491034454184501</v>
      </c>
      <c r="Y1291" s="88">
        <v>28.334091051501701</v>
      </c>
      <c r="Z1291" s="88">
        <v>29.1897299381172</v>
      </c>
      <c r="AA1291" s="88">
        <v>30.041643361991099</v>
      </c>
      <c r="AB1291" s="88">
        <v>30.9591827678844</v>
      </c>
      <c r="AC1291" s="88">
        <v>31.8077675371411</v>
      </c>
      <c r="AD1291" s="88">
        <v>32.692758420080999</v>
      </c>
      <c r="AE1291" s="88">
        <v>33.617481678121798</v>
      </c>
      <c r="AF1291" s="88">
        <v>34.578212643229897</v>
      </c>
      <c r="AG1291" s="88">
        <v>35.465846975518303</v>
      </c>
      <c r="AH1291" s="88">
        <v>35.412635354876997</v>
      </c>
      <c r="AI1291" s="88">
        <v>35.177927870175402</v>
      </c>
      <c r="AJ1291" s="88">
        <v>34.973845419630003</v>
      </c>
      <c r="AK1291" s="88">
        <v>34.700607905454497</v>
      </c>
    </row>
    <row r="1292" spans="1:37" s="88" customFormat="1" x14ac:dyDescent="0.3">
      <c r="A1292" s="117" t="str">
        <f t="shared" si="24"/>
        <v>SDGbaseTRA_UrbIRT_v6_3QVAXairon</v>
      </c>
      <c r="B1292" s="118" t="s">
        <v>220</v>
      </c>
      <c r="C1292" s="119" t="s">
        <v>295</v>
      </c>
      <c r="D1292" s="91" t="s">
        <v>211</v>
      </c>
      <c r="E1292" s="88" t="s">
        <v>53</v>
      </c>
      <c r="F1292" s="88">
        <v>20.838620435938999</v>
      </c>
      <c r="G1292" s="88">
        <v>19.587325428920799</v>
      </c>
      <c r="H1292" s="88">
        <v>19.859817250228001</v>
      </c>
      <c r="I1292" s="88">
        <v>20.132884140942199</v>
      </c>
      <c r="J1292" s="88">
        <v>20.3287572349541</v>
      </c>
      <c r="K1292" s="88">
        <v>20.597162726813998</v>
      </c>
      <c r="L1292" s="88">
        <v>20.964180982590801</v>
      </c>
      <c r="M1292" s="88">
        <v>21.500195582490001</v>
      </c>
      <c r="N1292" s="88">
        <v>22.023259854761299</v>
      </c>
      <c r="O1292" s="88">
        <v>23.058810028252701</v>
      </c>
      <c r="P1292" s="88">
        <v>23.733092325799898</v>
      </c>
      <c r="Q1292" s="88">
        <v>24.253321903517701</v>
      </c>
      <c r="R1292" s="88">
        <v>24.505525007786499</v>
      </c>
      <c r="S1292" s="88">
        <v>25.021335449281199</v>
      </c>
      <c r="T1292" s="88">
        <v>25.576380402733299</v>
      </c>
      <c r="U1292" s="88">
        <v>26.2401610069264</v>
      </c>
      <c r="V1292" s="88">
        <v>27.077326617488801</v>
      </c>
      <c r="W1292" s="88">
        <v>27.8606429253412</v>
      </c>
      <c r="X1292" s="88">
        <v>28.492515281440799</v>
      </c>
      <c r="Y1292" s="88">
        <v>29.201658335708199</v>
      </c>
      <c r="Z1292" s="88">
        <v>29.828777626876899</v>
      </c>
      <c r="AA1292" s="88">
        <v>30.538679466381701</v>
      </c>
      <c r="AB1292" s="88">
        <v>30.450391728678799</v>
      </c>
      <c r="AC1292" s="88">
        <v>30.7857772489116</v>
      </c>
      <c r="AD1292" s="88">
        <v>31.5080237119024</v>
      </c>
      <c r="AE1292" s="88">
        <v>32.382137940082501</v>
      </c>
      <c r="AF1292" s="88">
        <v>33.249481896863998</v>
      </c>
      <c r="AG1292" s="88">
        <v>34.012437734796698</v>
      </c>
      <c r="AH1292" s="88">
        <v>33.3341266650759</v>
      </c>
      <c r="AI1292" s="88">
        <v>32.890695535632403</v>
      </c>
      <c r="AJ1292" s="88">
        <v>32.6130778121506</v>
      </c>
      <c r="AK1292" s="88">
        <v>32.365724725705903</v>
      </c>
    </row>
    <row r="1293" spans="1:37" s="88" customFormat="1" x14ac:dyDescent="0.3">
      <c r="A1293" s="117" t="str">
        <f t="shared" si="24"/>
        <v>SDGbaseTRA_UrbIRT_v6_3QVAXanfrm</v>
      </c>
      <c r="B1293" s="118" t="s">
        <v>220</v>
      </c>
      <c r="C1293" s="119" t="s">
        <v>295</v>
      </c>
      <c r="D1293" s="91" t="s">
        <v>211</v>
      </c>
      <c r="E1293" s="88" t="s">
        <v>54</v>
      </c>
      <c r="F1293" s="88">
        <v>13.0736512510274</v>
      </c>
      <c r="G1293" s="88">
        <v>11.734410339876099</v>
      </c>
      <c r="H1293" s="88">
        <v>11.3410309731988</v>
      </c>
      <c r="I1293" s="88">
        <v>10.744113041363899</v>
      </c>
      <c r="J1293" s="88">
        <v>10.561368537615699</v>
      </c>
      <c r="K1293" s="88">
        <v>10.6094517967396</v>
      </c>
      <c r="L1293" s="88">
        <v>10.9333369291457</v>
      </c>
      <c r="M1293" s="88">
        <v>11.9322152444118</v>
      </c>
      <c r="N1293" s="88">
        <v>12.796924598361</v>
      </c>
      <c r="O1293" s="88">
        <v>15.394403549544201</v>
      </c>
      <c r="P1293" s="88">
        <v>16.7626536018698</v>
      </c>
      <c r="Q1293" s="88">
        <v>17.4879886599985</v>
      </c>
      <c r="R1293" s="88">
        <v>17.842720809042</v>
      </c>
      <c r="S1293" s="88">
        <v>18.3338148924751</v>
      </c>
      <c r="T1293" s="88">
        <v>18.8797106650266</v>
      </c>
      <c r="U1293" s="88">
        <v>19.671722713528499</v>
      </c>
      <c r="V1293" s="88">
        <v>21.378633182858898</v>
      </c>
      <c r="W1293" s="88">
        <v>22.8312226610118</v>
      </c>
      <c r="X1293" s="88">
        <v>23.198026098984201</v>
      </c>
      <c r="Y1293" s="88">
        <v>23.990752946663701</v>
      </c>
      <c r="Z1293" s="88">
        <v>24.435776284089599</v>
      </c>
      <c r="AA1293" s="88">
        <v>25.1453284401241</v>
      </c>
      <c r="AB1293" s="88">
        <v>21.571052714610101</v>
      </c>
      <c r="AC1293" s="88">
        <v>20.427025531478101</v>
      </c>
      <c r="AD1293" s="88">
        <v>21.030012679087999</v>
      </c>
      <c r="AE1293" s="88">
        <v>22.115602281521799</v>
      </c>
      <c r="AF1293" s="88">
        <v>23.077348615376199</v>
      </c>
      <c r="AG1293" s="88">
        <v>23.627558808214701</v>
      </c>
      <c r="AH1293" s="88">
        <v>20.1528326285985</v>
      </c>
      <c r="AI1293" s="88">
        <v>17.922199986860299</v>
      </c>
      <c r="AJ1293" s="88">
        <v>16.893212284402999</v>
      </c>
      <c r="AK1293" s="88">
        <v>16.140165516892498</v>
      </c>
    </row>
    <row r="1294" spans="1:37" s="88" customFormat="1" x14ac:dyDescent="0.3">
      <c r="A1294" s="117" t="str">
        <f t="shared" si="24"/>
        <v>SDGbaseTRA_UrbIRT_v6_3QVAXametp</v>
      </c>
      <c r="B1294" s="118" t="s">
        <v>220</v>
      </c>
      <c r="C1294" s="119" t="s">
        <v>295</v>
      </c>
      <c r="D1294" s="91" t="s">
        <v>211</v>
      </c>
      <c r="E1294" s="88" t="s">
        <v>55</v>
      </c>
      <c r="F1294" s="88">
        <v>33.254980135401603</v>
      </c>
      <c r="G1294" s="88">
        <v>29.9596238893829</v>
      </c>
      <c r="H1294" s="88">
        <v>30.907494145553901</v>
      </c>
      <c r="I1294" s="88">
        <v>31.8879109432748</v>
      </c>
      <c r="J1294" s="88">
        <v>32.565667449107501</v>
      </c>
      <c r="K1294" s="88">
        <v>33.3183547137549</v>
      </c>
      <c r="L1294" s="88">
        <v>34.233087526631401</v>
      </c>
      <c r="M1294" s="88">
        <v>35.301148159565102</v>
      </c>
      <c r="N1294" s="88">
        <v>36.398767373092902</v>
      </c>
      <c r="O1294" s="88">
        <v>38.396114234136398</v>
      </c>
      <c r="P1294" s="88">
        <v>39.739136816098402</v>
      </c>
      <c r="Q1294" s="88">
        <v>40.868903387323499</v>
      </c>
      <c r="R1294" s="88">
        <v>41.4884048733255</v>
      </c>
      <c r="S1294" s="88">
        <v>42.705707767922803</v>
      </c>
      <c r="T1294" s="88">
        <v>43.998929311358403</v>
      </c>
      <c r="U1294" s="88">
        <v>45.475028803283301</v>
      </c>
      <c r="V1294" s="88">
        <v>47.156690480410298</v>
      </c>
      <c r="W1294" s="88">
        <v>48.707800483576598</v>
      </c>
      <c r="X1294" s="88">
        <v>49.9402929678158</v>
      </c>
      <c r="Y1294" s="88">
        <v>51.449336739773202</v>
      </c>
      <c r="Z1294" s="88">
        <v>52.907651725116501</v>
      </c>
      <c r="AA1294" s="88">
        <v>54.438184225607699</v>
      </c>
      <c r="AB1294" s="88">
        <v>55.898559423071298</v>
      </c>
      <c r="AC1294" s="88">
        <v>57.425657945639202</v>
      </c>
      <c r="AD1294" s="88">
        <v>59.223770733844901</v>
      </c>
      <c r="AE1294" s="88">
        <v>61.165772996837603</v>
      </c>
      <c r="AF1294" s="88">
        <v>63.117654491139703</v>
      </c>
      <c r="AG1294" s="88">
        <v>64.908024842553701</v>
      </c>
      <c r="AH1294" s="88">
        <v>64.680411468283296</v>
      </c>
      <c r="AI1294" s="88">
        <v>64.218544084534599</v>
      </c>
      <c r="AJ1294" s="88">
        <v>63.937235563106903</v>
      </c>
      <c r="AK1294" s="88">
        <v>63.594495247606702</v>
      </c>
    </row>
    <row r="1295" spans="1:37" s="88" customFormat="1" x14ac:dyDescent="0.3">
      <c r="A1295" s="117" t="str">
        <f t="shared" si="24"/>
        <v>SDGbaseTRA_UrbIRT_v6_3QVAXamach</v>
      </c>
      <c r="B1295" s="118" t="s">
        <v>220</v>
      </c>
      <c r="C1295" s="119" t="s">
        <v>295</v>
      </c>
      <c r="D1295" s="91" t="s">
        <v>211</v>
      </c>
      <c r="E1295" s="88" t="s">
        <v>56</v>
      </c>
      <c r="F1295" s="88">
        <v>38.665956251697601</v>
      </c>
      <c r="G1295" s="88">
        <v>34.777894488840197</v>
      </c>
      <c r="H1295" s="88">
        <v>35.865867250527103</v>
      </c>
      <c r="I1295" s="88">
        <v>37.455271433019703</v>
      </c>
      <c r="J1295" s="88">
        <v>38.190031593953002</v>
      </c>
      <c r="K1295" s="88">
        <v>39.038446810807699</v>
      </c>
      <c r="L1295" s="88">
        <v>40.106659431481098</v>
      </c>
      <c r="M1295" s="88">
        <v>41.471791391873303</v>
      </c>
      <c r="N1295" s="88">
        <v>42.822990759766597</v>
      </c>
      <c r="O1295" s="88">
        <v>45.306607907661999</v>
      </c>
      <c r="P1295" s="88">
        <v>46.920222259292302</v>
      </c>
      <c r="Q1295" s="88">
        <v>48.255131477726003</v>
      </c>
      <c r="R1295" s="88">
        <v>48.239676039096103</v>
      </c>
      <c r="S1295" s="88">
        <v>49.626202532503299</v>
      </c>
      <c r="T1295" s="88">
        <v>51.131019273097102</v>
      </c>
      <c r="U1295" s="88">
        <v>52.875077898888399</v>
      </c>
      <c r="V1295" s="88">
        <v>54.800437195490701</v>
      </c>
      <c r="W1295" s="88">
        <v>56.602945894889501</v>
      </c>
      <c r="X1295" s="88">
        <v>58.1301319227601</v>
      </c>
      <c r="Y1295" s="88">
        <v>59.974080223876499</v>
      </c>
      <c r="Z1295" s="88">
        <v>61.772534541773098</v>
      </c>
      <c r="AA1295" s="88">
        <v>63.677482881989803</v>
      </c>
      <c r="AB1295" s="88">
        <v>64.7979737350813</v>
      </c>
      <c r="AC1295" s="88">
        <v>66.254138477141595</v>
      </c>
      <c r="AD1295" s="88">
        <v>68.3444808555968</v>
      </c>
      <c r="AE1295" s="88">
        <v>70.693897263003706</v>
      </c>
      <c r="AF1295" s="88">
        <v>73.085399002828197</v>
      </c>
      <c r="AG1295" s="88">
        <v>75.219891319830694</v>
      </c>
      <c r="AH1295" s="88">
        <v>74.133441778304501</v>
      </c>
      <c r="AI1295" s="88">
        <v>72.958051965285506</v>
      </c>
      <c r="AJ1295" s="88">
        <v>72.303393165955598</v>
      </c>
      <c r="AK1295" s="88">
        <v>71.646386147404002</v>
      </c>
    </row>
    <row r="1296" spans="1:37" s="88" customFormat="1" x14ac:dyDescent="0.3">
      <c r="A1296" s="117" t="str">
        <f t="shared" si="24"/>
        <v>SDGbaseTRA_UrbIRT_v6_3QVAXafcel</v>
      </c>
      <c r="B1296" s="118" t="s">
        <v>220</v>
      </c>
      <c r="C1296" s="119" t="s">
        <v>295</v>
      </c>
      <c r="D1296" s="91" t="s">
        <v>211</v>
      </c>
      <c r="E1296" s="88" t="s">
        <v>57</v>
      </c>
      <c r="F1296" s="88">
        <v>0.28999999999999998</v>
      </c>
      <c r="G1296" s="88">
        <v>0.28999999999999998</v>
      </c>
      <c r="H1296" s="88">
        <v>0.28968487122259201</v>
      </c>
      <c r="I1296" s="88">
        <v>0.28968487122259101</v>
      </c>
      <c r="J1296" s="88">
        <v>0.28968487122259101</v>
      </c>
      <c r="K1296" s="88">
        <v>0.28968487122259201</v>
      </c>
      <c r="L1296" s="88">
        <v>0.28968487122259101</v>
      </c>
      <c r="M1296" s="88">
        <v>0.28968487122259101</v>
      </c>
      <c r="N1296" s="88">
        <v>0.28963097925820303</v>
      </c>
      <c r="O1296" s="88">
        <v>0.28962114062493299</v>
      </c>
      <c r="P1296" s="88">
        <v>0.28962114062493299</v>
      </c>
      <c r="Q1296" s="88">
        <v>0.28962114062493299</v>
      </c>
      <c r="R1296" s="88">
        <v>0.28962114062493299</v>
      </c>
      <c r="S1296" s="88">
        <v>0.28960263406958597</v>
      </c>
      <c r="T1296" s="88">
        <v>0.28960263406958597</v>
      </c>
      <c r="U1296" s="88">
        <v>0.28960263406958597</v>
      </c>
      <c r="V1296" s="88">
        <v>0.28960263406958697</v>
      </c>
      <c r="W1296" s="88">
        <v>0.28960263406958697</v>
      </c>
      <c r="X1296" s="88">
        <v>0.28960263406958697</v>
      </c>
      <c r="Y1296" s="88">
        <v>4.2184859843336797</v>
      </c>
      <c r="Z1296" s="88">
        <v>8.4369719686673594</v>
      </c>
      <c r="AA1296" s="88">
        <v>12.655457953000999</v>
      </c>
      <c r="AB1296" s="88">
        <v>13.6463560908954</v>
      </c>
      <c r="AC1296" s="88">
        <v>14.6372542287898</v>
      </c>
      <c r="AD1296" s="88">
        <v>15.628152366684199</v>
      </c>
      <c r="AE1296" s="88">
        <v>16.619050504578599</v>
      </c>
      <c r="AF1296" s="88">
        <v>17.609948642473</v>
      </c>
      <c r="AG1296" s="88">
        <v>17.5646401817644</v>
      </c>
      <c r="AH1296" s="88">
        <v>17.519331721055799</v>
      </c>
      <c r="AI1296" s="88">
        <v>17.474023260347199</v>
      </c>
      <c r="AJ1296" s="88">
        <v>17.428714799638598</v>
      </c>
      <c r="AK1296" s="88">
        <v>17.383406338930001</v>
      </c>
    </row>
    <row r="1297" spans="1:37" s="88" customFormat="1" x14ac:dyDescent="0.3">
      <c r="A1297" s="117" t="str">
        <f t="shared" si="24"/>
        <v>SDGbaseTRA_UrbIRT_v6_3QVAXaelct</v>
      </c>
      <c r="B1297" s="118" t="s">
        <v>220</v>
      </c>
      <c r="C1297" s="119" t="s">
        <v>295</v>
      </c>
      <c r="D1297" s="91" t="s">
        <v>211</v>
      </c>
      <c r="E1297" s="88" t="s">
        <v>58</v>
      </c>
      <c r="F1297" s="88">
        <v>7.8476290328821793E-2</v>
      </c>
      <c r="G1297" s="88">
        <v>7.8476290328821793E-2</v>
      </c>
      <c r="H1297" s="88">
        <v>7.8391013992867103E-2</v>
      </c>
      <c r="I1297" s="88">
        <v>7.8391013992867103E-2</v>
      </c>
      <c r="J1297" s="88">
        <v>7.8391013992867103E-2</v>
      </c>
      <c r="K1297" s="88">
        <v>7.8391013992867103E-2</v>
      </c>
      <c r="L1297" s="88">
        <v>7.8391013992867103E-2</v>
      </c>
      <c r="M1297" s="88">
        <v>7.8391013992867103E-2</v>
      </c>
      <c r="N1297" s="88">
        <v>7.8376430401681699E-2</v>
      </c>
      <c r="O1297" s="88">
        <v>7.8373767989816406E-2</v>
      </c>
      <c r="P1297" s="88">
        <v>7.8373767989816406E-2</v>
      </c>
      <c r="Q1297" s="88">
        <v>7.8373767989816503E-2</v>
      </c>
      <c r="R1297" s="88">
        <v>7.8373767989816503E-2</v>
      </c>
      <c r="S1297" s="88">
        <v>7.8368759969780794E-2</v>
      </c>
      <c r="T1297" s="88">
        <v>7.8368759969780794E-2</v>
      </c>
      <c r="U1297" s="88">
        <v>7.8368759969780794E-2</v>
      </c>
      <c r="V1297" s="88">
        <v>7.8368759969780794E-2</v>
      </c>
      <c r="W1297" s="88">
        <v>7.8368759969780794E-2</v>
      </c>
      <c r="X1297" s="88">
        <v>3.1935093670491002</v>
      </c>
      <c r="Y1297" s="88">
        <v>3.1935093670491002</v>
      </c>
      <c r="Z1297" s="88">
        <v>1.75742134508534</v>
      </c>
      <c r="AA1297" s="88">
        <v>1.75742134508534</v>
      </c>
      <c r="AB1297" s="88">
        <v>1.75742134508534</v>
      </c>
      <c r="AC1297" s="88">
        <v>1.75742134508534</v>
      </c>
      <c r="AD1297" s="88">
        <v>0.99202817258474596</v>
      </c>
      <c r="AE1297" s="88">
        <v>0.99202817258474596</v>
      </c>
      <c r="AF1297" s="88">
        <v>0.99202817258474596</v>
      </c>
      <c r="AG1297" s="88">
        <v>0.99202817258474596</v>
      </c>
      <c r="AH1297" s="88">
        <v>0.99202817258474596</v>
      </c>
      <c r="AI1297" s="88">
        <v>7.4597532694591102</v>
      </c>
      <c r="AJ1297" s="88">
        <v>7.4597532694591102</v>
      </c>
      <c r="AK1297" s="88">
        <v>7.4597532694591102</v>
      </c>
    </row>
    <row r="1298" spans="1:37" s="88" customFormat="1" x14ac:dyDescent="0.3">
      <c r="A1298" s="117" t="str">
        <f t="shared" si="24"/>
        <v>SDGbaseTRA_UrbIRT_v6_3QVAXaemch</v>
      </c>
      <c r="B1298" s="118" t="s">
        <v>220</v>
      </c>
      <c r="C1298" s="119" t="s">
        <v>295</v>
      </c>
      <c r="D1298" s="91" t="s">
        <v>211</v>
      </c>
      <c r="E1298" s="88" t="s">
        <v>59</v>
      </c>
      <c r="F1298" s="88">
        <v>8.9889127758870302</v>
      </c>
      <c r="G1298" s="88">
        <v>8.2218221416424004</v>
      </c>
      <c r="H1298" s="88">
        <v>8.4343574503471093</v>
      </c>
      <c r="I1298" s="88">
        <v>8.7152872554814493</v>
      </c>
      <c r="J1298" s="88">
        <v>8.8419194339918405</v>
      </c>
      <c r="K1298" s="88">
        <v>9.0168524055006305</v>
      </c>
      <c r="L1298" s="88">
        <v>9.2618684927512405</v>
      </c>
      <c r="M1298" s="88">
        <v>9.6299022054402297</v>
      </c>
      <c r="N1298" s="88">
        <v>9.9740857528798106</v>
      </c>
      <c r="O1298" s="88">
        <v>10.6551927839475</v>
      </c>
      <c r="P1298" s="88">
        <v>11.063367086547499</v>
      </c>
      <c r="Q1298" s="88">
        <v>11.380869416274701</v>
      </c>
      <c r="R1298" s="88">
        <v>11.407149202382101</v>
      </c>
      <c r="S1298" s="88">
        <v>11.744857867514799</v>
      </c>
      <c r="T1298" s="88">
        <v>12.1073511664835</v>
      </c>
      <c r="U1298" s="88">
        <v>12.5319420229131</v>
      </c>
      <c r="V1298" s="88">
        <v>13.002442968943599</v>
      </c>
      <c r="W1298" s="88">
        <v>13.460345494631801</v>
      </c>
      <c r="X1298" s="88">
        <v>13.863114242901201</v>
      </c>
      <c r="Y1298" s="88">
        <v>14.310817111618</v>
      </c>
      <c r="Z1298" s="88">
        <v>14.744436548722</v>
      </c>
      <c r="AA1298" s="88">
        <v>15.2049899317403</v>
      </c>
      <c r="AB1298" s="88">
        <v>15.2362066074172</v>
      </c>
      <c r="AC1298" s="88">
        <v>15.4401743782112</v>
      </c>
      <c r="AD1298" s="88">
        <v>15.9012792992093</v>
      </c>
      <c r="AE1298" s="88">
        <v>16.4447845272162</v>
      </c>
      <c r="AF1298" s="88">
        <v>16.9864351049021</v>
      </c>
      <c r="AG1298" s="88">
        <v>17.531634994968901</v>
      </c>
      <c r="AH1298" s="88">
        <v>17.053545165044198</v>
      </c>
      <c r="AI1298" s="88">
        <v>16.560118458085</v>
      </c>
      <c r="AJ1298" s="88">
        <v>16.334558191133102</v>
      </c>
      <c r="AK1298" s="88">
        <v>16.103253594089299</v>
      </c>
    </row>
    <row r="1299" spans="1:37" s="88" customFormat="1" x14ac:dyDescent="0.3">
      <c r="A1299" s="117" t="str">
        <f t="shared" si="24"/>
        <v>SDGbaseTRA_UrbIRT_v6_3QVAXasequ</v>
      </c>
      <c r="B1299" s="118" t="s">
        <v>220</v>
      </c>
      <c r="C1299" s="119" t="s">
        <v>295</v>
      </c>
      <c r="D1299" s="91" t="s">
        <v>211</v>
      </c>
      <c r="E1299" s="88" t="s">
        <v>60</v>
      </c>
      <c r="F1299" s="88">
        <v>8.7771319246617594</v>
      </c>
      <c r="G1299" s="88">
        <v>8.3346763294268698</v>
      </c>
      <c r="H1299" s="88">
        <v>8.5760611699129807</v>
      </c>
      <c r="I1299" s="88">
        <v>8.7266963168165805</v>
      </c>
      <c r="J1299" s="88">
        <v>8.8896498390572791</v>
      </c>
      <c r="K1299" s="88">
        <v>9.0920068825850393</v>
      </c>
      <c r="L1299" s="88">
        <v>9.3598367785317507</v>
      </c>
      <c r="M1299" s="88">
        <v>9.7574261408022505</v>
      </c>
      <c r="N1299" s="88">
        <v>10.1365231333069</v>
      </c>
      <c r="O1299" s="88">
        <v>10.834556488307101</v>
      </c>
      <c r="P1299" s="88">
        <v>11.277235835607</v>
      </c>
      <c r="Q1299" s="88">
        <v>11.646933717546901</v>
      </c>
      <c r="R1299" s="88">
        <v>11.911767490352</v>
      </c>
      <c r="S1299" s="88">
        <v>12.2638488328056</v>
      </c>
      <c r="T1299" s="88">
        <v>12.6549859107743</v>
      </c>
      <c r="U1299" s="88">
        <v>13.105737990274401</v>
      </c>
      <c r="V1299" s="88">
        <v>13.537220607952399</v>
      </c>
      <c r="W1299" s="88">
        <v>13.9987268910164</v>
      </c>
      <c r="X1299" s="88">
        <v>14.5047097202911</v>
      </c>
      <c r="Y1299" s="88">
        <v>14.9979653646981</v>
      </c>
      <c r="Z1299" s="88">
        <v>15.4791186047884</v>
      </c>
      <c r="AA1299" s="88">
        <v>15.997526167469299</v>
      </c>
      <c r="AB1299" s="88">
        <v>16.032017325326699</v>
      </c>
      <c r="AC1299" s="88">
        <v>16.224628929187499</v>
      </c>
      <c r="AD1299" s="88">
        <v>16.678665065051401</v>
      </c>
      <c r="AE1299" s="88">
        <v>17.217497277355999</v>
      </c>
      <c r="AF1299" s="88">
        <v>17.7812239024048</v>
      </c>
      <c r="AG1299" s="88">
        <v>18.2991524322007</v>
      </c>
      <c r="AH1299" s="88">
        <v>17.7128010355482</v>
      </c>
      <c r="AI1299" s="88">
        <v>17.120877680104702</v>
      </c>
      <c r="AJ1299" s="88">
        <v>16.8113976669813</v>
      </c>
      <c r="AK1299" s="88">
        <v>16.5413843929935</v>
      </c>
    </row>
    <row r="1300" spans="1:37" s="88" customFormat="1" x14ac:dyDescent="0.3">
      <c r="A1300" s="117" t="str">
        <f t="shared" si="24"/>
        <v>SDGbaseTRA_UrbIRT_v6_3QVAXavehi</v>
      </c>
      <c r="B1300" s="118" t="s">
        <v>220</v>
      </c>
      <c r="C1300" s="119" t="s">
        <v>295</v>
      </c>
      <c r="D1300" s="91" t="s">
        <v>211</v>
      </c>
      <c r="E1300" s="88" t="s">
        <v>61</v>
      </c>
      <c r="F1300" s="88">
        <v>39.567910300526599</v>
      </c>
      <c r="G1300" s="88">
        <v>36.275198782490001</v>
      </c>
      <c r="H1300" s="88">
        <v>37.441334326274301</v>
      </c>
      <c r="I1300" s="88">
        <v>37.877144465946202</v>
      </c>
      <c r="J1300" s="88">
        <v>38.644473311167502</v>
      </c>
      <c r="K1300" s="88">
        <v>39.6462002028033</v>
      </c>
      <c r="L1300" s="88">
        <v>40.864381511735303</v>
      </c>
      <c r="M1300" s="88">
        <v>42.484286377920803</v>
      </c>
      <c r="N1300" s="88">
        <v>44.119988742717602</v>
      </c>
      <c r="O1300" s="88">
        <v>46.527850962483498</v>
      </c>
      <c r="P1300" s="88">
        <v>48.436806604984298</v>
      </c>
      <c r="Q1300" s="88">
        <v>50.202788988830697</v>
      </c>
      <c r="R1300" s="88">
        <v>52.099648720417697</v>
      </c>
      <c r="S1300" s="88">
        <v>53.960797033514098</v>
      </c>
      <c r="T1300" s="88">
        <v>55.970373302662097</v>
      </c>
      <c r="U1300" s="88">
        <v>58.310209086960299</v>
      </c>
      <c r="V1300" s="88">
        <v>60.812305889611999</v>
      </c>
      <c r="W1300" s="88">
        <v>63.302688601533497</v>
      </c>
      <c r="X1300" s="88">
        <v>65.595736567172096</v>
      </c>
      <c r="Y1300" s="88">
        <v>66.835937316060395</v>
      </c>
      <c r="Z1300" s="88">
        <v>68.041985793965196</v>
      </c>
      <c r="AA1300" s="88">
        <v>69.235294257604593</v>
      </c>
      <c r="AB1300" s="88">
        <v>70.061426534425806</v>
      </c>
      <c r="AC1300" s="88">
        <v>71.415646191272202</v>
      </c>
      <c r="AD1300" s="88">
        <v>73.636964123241995</v>
      </c>
      <c r="AE1300" s="88">
        <v>76.218699232266005</v>
      </c>
      <c r="AF1300" s="88">
        <v>78.912672316108598</v>
      </c>
      <c r="AG1300" s="88">
        <v>81.714133864713403</v>
      </c>
      <c r="AH1300" s="88">
        <v>80.543704519138899</v>
      </c>
      <c r="AI1300" s="88">
        <v>78.781765853766004</v>
      </c>
      <c r="AJ1300" s="88">
        <v>77.780585091620907</v>
      </c>
      <c r="AK1300" s="88">
        <v>76.854119126274696</v>
      </c>
    </row>
    <row r="1301" spans="1:37" s="88" customFormat="1" x14ac:dyDescent="0.3">
      <c r="A1301" s="117" t="str">
        <f t="shared" si="24"/>
        <v>SDGbaseTRA_UrbIRT_v6_3QVAXatequ</v>
      </c>
      <c r="B1301" s="118" t="s">
        <v>220</v>
      </c>
      <c r="C1301" s="119" t="s">
        <v>295</v>
      </c>
      <c r="D1301" s="91" t="s">
        <v>211</v>
      </c>
      <c r="E1301" s="88" t="s">
        <v>62</v>
      </c>
      <c r="F1301" s="88">
        <v>7.0941028714772303</v>
      </c>
      <c r="G1301" s="88">
        <v>6.1361405283592099</v>
      </c>
      <c r="H1301" s="88">
        <v>6.3483675799343899</v>
      </c>
      <c r="I1301" s="88">
        <v>6.4376485129695604</v>
      </c>
      <c r="J1301" s="88">
        <v>6.5448985275943699</v>
      </c>
      <c r="K1301" s="88">
        <v>6.6882391508431001</v>
      </c>
      <c r="L1301" s="88">
        <v>6.9017545320726699</v>
      </c>
      <c r="M1301" s="88">
        <v>7.3119767773741504</v>
      </c>
      <c r="N1301" s="88">
        <v>7.6884890719474202</v>
      </c>
      <c r="O1301" s="88">
        <v>8.8606981164626308</v>
      </c>
      <c r="P1301" s="88">
        <v>9.41361073966522</v>
      </c>
      <c r="Q1301" s="88">
        <v>9.7590502081421899</v>
      </c>
      <c r="R1301" s="88">
        <v>9.7719478485813909</v>
      </c>
      <c r="S1301" s="88">
        <v>10.005428832808599</v>
      </c>
      <c r="T1301" s="88">
        <v>10.3006396676957</v>
      </c>
      <c r="U1301" s="88">
        <v>10.650936922211899</v>
      </c>
      <c r="V1301" s="88">
        <v>11.0728638872095</v>
      </c>
      <c r="W1301" s="88">
        <v>11.4470127034733</v>
      </c>
      <c r="X1301" s="88">
        <v>11.6864858912654</v>
      </c>
      <c r="Y1301" s="88">
        <v>12.0359758194029</v>
      </c>
      <c r="Z1301" s="88">
        <v>12.3277527186335</v>
      </c>
      <c r="AA1301" s="88">
        <v>12.703739448156</v>
      </c>
      <c r="AB1301" s="88">
        <v>12.2597559280072</v>
      </c>
      <c r="AC1301" s="88">
        <v>12.1976858535627</v>
      </c>
      <c r="AD1301" s="88">
        <v>12.563141171092701</v>
      </c>
      <c r="AE1301" s="88">
        <v>13.045714015919099</v>
      </c>
      <c r="AF1301" s="88">
        <v>13.526429124187199</v>
      </c>
      <c r="AG1301" s="88">
        <v>13.857160818093201</v>
      </c>
      <c r="AH1301" s="88">
        <v>12.947150058412101</v>
      </c>
      <c r="AI1301" s="88">
        <v>12.128987171573</v>
      </c>
      <c r="AJ1301" s="88">
        <v>11.715855267827401</v>
      </c>
      <c r="AK1301" s="88">
        <v>11.378005652046999</v>
      </c>
    </row>
    <row r="1302" spans="1:37" s="88" customFormat="1" x14ac:dyDescent="0.3">
      <c r="A1302" s="117" t="str">
        <f t="shared" si="24"/>
        <v>SDGbaseTRA_UrbIRT_v6_3QVAXafurn</v>
      </c>
      <c r="B1302" s="118" t="s">
        <v>220</v>
      </c>
      <c r="C1302" s="119" t="s">
        <v>295</v>
      </c>
      <c r="D1302" s="91" t="s">
        <v>211</v>
      </c>
      <c r="E1302" s="88" t="s">
        <v>63</v>
      </c>
      <c r="F1302" s="88">
        <v>6.0912402558293097</v>
      </c>
      <c r="G1302" s="88">
        <v>5.45142532510914</v>
      </c>
      <c r="H1302" s="88">
        <v>5.6644570382421104</v>
      </c>
      <c r="I1302" s="88">
        <v>5.9388980787318797</v>
      </c>
      <c r="J1302" s="88">
        <v>6.0935021439192996</v>
      </c>
      <c r="K1302" s="88">
        <v>6.2572109875103399</v>
      </c>
      <c r="L1302" s="88">
        <v>6.4476179024090996</v>
      </c>
      <c r="M1302" s="88">
        <v>6.6657741613306101</v>
      </c>
      <c r="N1302" s="88">
        <v>6.8899772946022901</v>
      </c>
      <c r="O1302" s="88">
        <v>7.2942096478432497</v>
      </c>
      <c r="P1302" s="88">
        <v>7.5718151178329096</v>
      </c>
      <c r="Q1302" s="88">
        <v>7.8050435404154399</v>
      </c>
      <c r="R1302" s="88">
        <v>7.85655233941507</v>
      </c>
      <c r="S1302" s="88">
        <v>8.1069799189549006</v>
      </c>
      <c r="T1302" s="88">
        <v>8.3728197890862006</v>
      </c>
      <c r="U1302" s="88">
        <v>8.6759448441837606</v>
      </c>
      <c r="V1302" s="88">
        <v>8.9926437473518401</v>
      </c>
      <c r="W1302" s="88">
        <v>9.3208183599730496</v>
      </c>
      <c r="X1302" s="88">
        <v>9.6360478760911192</v>
      </c>
      <c r="Y1302" s="88">
        <v>9.9472663348741204</v>
      </c>
      <c r="Z1302" s="88">
        <v>10.2595550681107</v>
      </c>
      <c r="AA1302" s="88">
        <v>10.573818289086899</v>
      </c>
      <c r="AB1302" s="88">
        <v>10.916060465409201</v>
      </c>
      <c r="AC1302" s="88">
        <v>11.222080557257801</v>
      </c>
      <c r="AD1302" s="88">
        <v>11.547966693167201</v>
      </c>
      <c r="AE1302" s="88">
        <v>11.8891328614271</v>
      </c>
      <c r="AF1302" s="88">
        <v>12.250911402317801</v>
      </c>
      <c r="AG1302" s="88">
        <v>12.594330456392701</v>
      </c>
      <c r="AH1302" s="88">
        <v>12.5898597266929</v>
      </c>
      <c r="AI1302" s="88">
        <v>12.4904200161326</v>
      </c>
      <c r="AJ1302" s="88">
        <v>12.406898214537801</v>
      </c>
      <c r="AK1302" s="88">
        <v>12.295377189067599</v>
      </c>
    </row>
    <row r="1303" spans="1:37" s="88" customFormat="1" x14ac:dyDescent="0.3">
      <c r="A1303" s="117" t="str">
        <f t="shared" si="24"/>
        <v>SDGbaseTRA_UrbIRT_v6_3QVAXaoman</v>
      </c>
      <c r="B1303" s="118" t="s">
        <v>220</v>
      </c>
      <c r="C1303" s="119" t="s">
        <v>295</v>
      </c>
      <c r="D1303" s="91" t="s">
        <v>211</v>
      </c>
      <c r="E1303" s="88" t="s">
        <v>64</v>
      </c>
      <c r="F1303" s="88">
        <v>25.455948437612001</v>
      </c>
      <c r="G1303" s="88">
        <v>23.2902281776094</v>
      </c>
      <c r="H1303" s="88">
        <v>24.380599460466001</v>
      </c>
      <c r="I1303" s="88">
        <v>24.911288955218701</v>
      </c>
      <c r="J1303" s="88">
        <v>25.5820078919214</v>
      </c>
      <c r="K1303" s="88">
        <v>26.297260968166199</v>
      </c>
      <c r="L1303" s="88">
        <v>27.141174651469399</v>
      </c>
      <c r="M1303" s="88">
        <v>28.102274247295998</v>
      </c>
      <c r="N1303" s="88">
        <v>29.131266922940402</v>
      </c>
      <c r="O1303" s="88">
        <v>30.896875418310401</v>
      </c>
      <c r="P1303" s="88">
        <v>32.460964620426601</v>
      </c>
      <c r="Q1303" s="88">
        <v>33.826390363783503</v>
      </c>
      <c r="R1303" s="88">
        <v>35.319527032882199</v>
      </c>
      <c r="S1303" s="88">
        <v>36.5531682921089</v>
      </c>
      <c r="T1303" s="88">
        <v>37.810548004397802</v>
      </c>
      <c r="U1303" s="88">
        <v>39.2014178985253</v>
      </c>
      <c r="V1303" s="88">
        <v>40.419116067601898</v>
      </c>
      <c r="W1303" s="88">
        <v>41.677041920249998</v>
      </c>
      <c r="X1303" s="88">
        <v>42.984549275593899</v>
      </c>
      <c r="Y1303" s="88">
        <v>44.151783421854603</v>
      </c>
      <c r="Z1303" s="88">
        <v>45.268921603200397</v>
      </c>
      <c r="AA1303" s="88">
        <v>46.431492676931597</v>
      </c>
      <c r="AB1303" s="88">
        <v>47.629112488542802</v>
      </c>
      <c r="AC1303" s="88">
        <v>48.663478086343098</v>
      </c>
      <c r="AD1303" s="88">
        <v>49.732162887008798</v>
      </c>
      <c r="AE1303" s="88">
        <v>50.8472292347749</v>
      </c>
      <c r="AF1303" s="88">
        <v>52.023507587520498</v>
      </c>
      <c r="AG1303" s="88">
        <v>53.117962649532899</v>
      </c>
      <c r="AH1303" s="88">
        <v>52.259129610509703</v>
      </c>
      <c r="AI1303" s="88">
        <v>51.118757544258003</v>
      </c>
      <c r="AJ1303" s="88">
        <v>50.144320311235496</v>
      </c>
      <c r="AK1303" s="88">
        <v>49.123347827559101</v>
      </c>
    </row>
    <row r="1304" spans="1:37" s="88" customFormat="1" x14ac:dyDescent="0.3">
      <c r="A1304" s="117" t="str">
        <f t="shared" si="24"/>
        <v>SDGbaseTRA_UrbIRT_v6_3QVAXaelec</v>
      </c>
      <c r="B1304" s="118" t="s">
        <v>220</v>
      </c>
      <c r="C1304" s="119" t="s">
        <v>295</v>
      </c>
      <c r="D1304" s="91" t="s">
        <v>211</v>
      </c>
      <c r="E1304" s="88" t="s">
        <v>65</v>
      </c>
      <c r="F1304" s="88">
        <v>142.20363281736601</v>
      </c>
      <c r="G1304" s="88">
        <v>136.753321414863</v>
      </c>
      <c r="H1304" s="88">
        <v>141.67580848332599</v>
      </c>
      <c r="I1304" s="88">
        <v>141.245574099462</v>
      </c>
      <c r="J1304" s="88">
        <v>138.48599362325601</v>
      </c>
      <c r="K1304" s="88">
        <v>138.661421395659</v>
      </c>
      <c r="L1304" s="88">
        <v>139.77796224771001</v>
      </c>
      <c r="M1304" s="88">
        <v>141.13272945313801</v>
      </c>
      <c r="N1304" s="88">
        <v>142.93605680978601</v>
      </c>
      <c r="O1304" s="88">
        <v>143.949665330328</v>
      </c>
      <c r="P1304" s="88">
        <v>146.079832606651</v>
      </c>
      <c r="Q1304" s="88">
        <v>147.65165041509499</v>
      </c>
      <c r="R1304" s="88">
        <v>151.478075726952</v>
      </c>
      <c r="S1304" s="88">
        <v>155.81689329616901</v>
      </c>
      <c r="T1304" s="88">
        <v>159.22721179393599</v>
      </c>
      <c r="U1304" s="88">
        <v>163.54654464180601</v>
      </c>
      <c r="V1304" s="88">
        <v>164.26441030461601</v>
      </c>
      <c r="W1304" s="88">
        <v>167.79472385954901</v>
      </c>
      <c r="X1304" s="88">
        <v>177.413224688242</v>
      </c>
      <c r="Y1304" s="88">
        <v>183.875043989739</v>
      </c>
      <c r="Z1304" s="88">
        <v>190.32467039935699</v>
      </c>
      <c r="AA1304" s="88">
        <v>196.459633191081</v>
      </c>
      <c r="AB1304" s="88">
        <v>202.77272599602401</v>
      </c>
      <c r="AC1304" s="88">
        <v>209.12217614279501</v>
      </c>
      <c r="AD1304" s="88">
        <v>215.510630473097</v>
      </c>
      <c r="AE1304" s="88">
        <v>221.75538341903601</v>
      </c>
      <c r="AF1304" s="88">
        <v>223.66119765984601</v>
      </c>
      <c r="AG1304" s="88">
        <v>236.04119577908</v>
      </c>
      <c r="AH1304" s="88">
        <v>246.498211153646</v>
      </c>
      <c r="AI1304" s="88">
        <v>254.94296549343801</v>
      </c>
      <c r="AJ1304" s="88">
        <v>264.59279533309899</v>
      </c>
      <c r="AK1304" s="88">
        <v>273.80949872250397</v>
      </c>
    </row>
    <row r="1305" spans="1:37" s="88" customFormat="1" x14ac:dyDescent="0.3">
      <c r="A1305" s="117" t="str">
        <f t="shared" si="24"/>
        <v>SDGbaseTRA_UrbIRT_v6_3QVAXawatr</v>
      </c>
      <c r="B1305" s="118" t="s">
        <v>220</v>
      </c>
      <c r="C1305" s="119" t="s">
        <v>295</v>
      </c>
      <c r="D1305" s="91" t="s">
        <v>211</v>
      </c>
      <c r="E1305" s="88" t="s">
        <v>66</v>
      </c>
      <c r="F1305" s="88">
        <v>38.118236024161902</v>
      </c>
      <c r="G1305" s="88">
        <v>37.616353740059502</v>
      </c>
      <c r="H1305" s="88">
        <v>38.602205145481598</v>
      </c>
      <c r="I1305" s="88">
        <v>39.0168793254402</v>
      </c>
      <c r="J1305" s="88">
        <v>39.831466208440098</v>
      </c>
      <c r="K1305" s="88">
        <v>40.799393267921701</v>
      </c>
      <c r="L1305" s="88">
        <v>41.998874795928401</v>
      </c>
      <c r="M1305" s="88">
        <v>43.284834445445398</v>
      </c>
      <c r="N1305" s="88">
        <v>44.619834276997203</v>
      </c>
      <c r="O1305" s="88">
        <v>46.2843266116504</v>
      </c>
      <c r="P1305" s="88">
        <v>47.8307245499863</v>
      </c>
      <c r="Q1305" s="88">
        <v>49.334811622986301</v>
      </c>
      <c r="R1305" s="88">
        <v>51.394241530534302</v>
      </c>
      <c r="S1305" s="88">
        <v>53.203383207846002</v>
      </c>
      <c r="T1305" s="88">
        <v>55.1125985573373</v>
      </c>
      <c r="U1305" s="88">
        <v>57.245856792555301</v>
      </c>
      <c r="V1305" s="88">
        <v>59.235483204139797</v>
      </c>
      <c r="W1305" s="88">
        <v>61.323370661504498</v>
      </c>
      <c r="X1305" s="88">
        <v>63.5214417208634</v>
      </c>
      <c r="Y1305" s="88">
        <v>65.541835447417697</v>
      </c>
      <c r="Z1305" s="88">
        <v>67.580687135292706</v>
      </c>
      <c r="AA1305" s="88">
        <v>69.650241070720199</v>
      </c>
      <c r="AB1305" s="88">
        <v>72.143732568283099</v>
      </c>
      <c r="AC1305" s="88">
        <v>74.518068480256602</v>
      </c>
      <c r="AD1305" s="88">
        <v>76.968653496216803</v>
      </c>
      <c r="AE1305" s="88">
        <v>79.543541308538394</v>
      </c>
      <c r="AF1305" s="88">
        <v>82.295515047746306</v>
      </c>
      <c r="AG1305" s="88">
        <v>85.084779677774193</v>
      </c>
      <c r="AH1305" s="88">
        <v>85.191308972302195</v>
      </c>
      <c r="AI1305" s="88">
        <v>85.1348916171724</v>
      </c>
      <c r="AJ1305" s="88">
        <v>85.2402429711331</v>
      </c>
      <c r="AK1305" s="88">
        <v>85.278928737234907</v>
      </c>
    </row>
    <row r="1306" spans="1:37" s="88" customFormat="1" x14ac:dyDescent="0.3">
      <c r="A1306" s="117" t="str">
        <f t="shared" si="24"/>
        <v>SDGbaseTRA_UrbIRT_v6_3QVAXacons</v>
      </c>
      <c r="B1306" s="118" t="s">
        <v>220</v>
      </c>
      <c r="C1306" s="119" t="s">
        <v>295</v>
      </c>
      <c r="D1306" s="91" t="s">
        <v>211</v>
      </c>
      <c r="E1306" s="88" t="s">
        <v>67</v>
      </c>
      <c r="F1306" s="88">
        <v>140.64979180275</v>
      </c>
      <c r="G1306" s="88">
        <v>129.35254238586299</v>
      </c>
      <c r="H1306" s="88">
        <v>133.285901283275</v>
      </c>
      <c r="I1306" s="88">
        <v>140.581771624038</v>
      </c>
      <c r="J1306" s="88">
        <v>143.347896090809</v>
      </c>
      <c r="K1306" s="88">
        <v>146.45235289287999</v>
      </c>
      <c r="L1306" s="88">
        <v>150.13125862036199</v>
      </c>
      <c r="M1306" s="88">
        <v>154.24661381713199</v>
      </c>
      <c r="N1306" s="88">
        <v>158.604596277165</v>
      </c>
      <c r="O1306" s="88">
        <v>164.086968247844</v>
      </c>
      <c r="P1306" s="88">
        <v>169.155453101164</v>
      </c>
      <c r="Q1306" s="88">
        <v>174.01805960298401</v>
      </c>
      <c r="R1306" s="88">
        <v>173.79287760958701</v>
      </c>
      <c r="S1306" s="88">
        <v>179.27811170820701</v>
      </c>
      <c r="T1306" s="88">
        <v>185.103441297225</v>
      </c>
      <c r="U1306" s="88">
        <v>191.79634504774799</v>
      </c>
      <c r="V1306" s="88">
        <v>198.61984292244401</v>
      </c>
      <c r="W1306" s="88">
        <v>205.493608784901</v>
      </c>
      <c r="X1306" s="88">
        <v>212.08755814554601</v>
      </c>
      <c r="Y1306" s="88">
        <v>218.684644453864</v>
      </c>
      <c r="Z1306" s="88">
        <v>225.581854257305</v>
      </c>
      <c r="AA1306" s="88">
        <v>232.35179143413799</v>
      </c>
      <c r="AB1306" s="88">
        <v>238.72710882753</v>
      </c>
      <c r="AC1306" s="88">
        <v>244.96793463544299</v>
      </c>
      <c r="AD1306" s="88">
        <v>251.95138345396899</v>
      </c>
      <c r="AE1306" s="88">
        <v>259.43149691529698</v>
      </c>
      <c r="AF1306" s="88">
        <v>267.31197193563702</v>
      </c>
      <c r="AG1306" s="88">
        <v>275.099339656219</v>
      </c>
      <c r="AH1306" s="88">
        <v>274.66898157795202</v>
      </c>
      <c r="AI1306" s="88">
        <v>273.16060281266499</v>
      </c>
      <c r="AJ1306" s="88">
        <v>272.256644726996</v>
      </c>
      <c r="AK1306" s="88">
        <v>270.87791206784499</v>
      </c>
    </row>
    <row r="1307" spans="1:37" s="88" customFormat="1" x14ac:dyDescent="0.3">
      <c r="A1307" s="117" t="str">
        <f t="shared" si="24"/>
        <v>SDGbaseTRA_UrbIRT_v6_3QVAXatrad</v>
      </c>
      <c r="B1307" s="118" t="s">
        <v>220</v>
      </c>
      <c r="C1307" s="119" t="s">
        <v>295</v>
      </c>
      <c r="D1307" s="91" t="s">
        <v>211</v>
      </c>
      <c r="E1307" s="88" t="s">
        <v>68</v>
      </c>
      <c r="F1307" s="88">
        <v>482.47489737631798</v>
      </c>
      <c r="G1307" s="88">
        <v>441.09896142654202</v>
      </c>
      <c r="H1307" s="88">
        <v>454.75306603041599</v>
      </c>
      <c r="I1307" s="88">
        <v>466.87039504511603</v>
      </c>
      <c r="J1307" s="88">
        <v>475.240278571381</v>
      </c>
      <c r="K1307" s="88">
        <v>484.112916212794</v>
      </c>
      <c r="L1307" s="88">
        <v>494.52569948750403</v>
      </c>
      <c r="M1307" s="88">
        <v>506.526582192538</v>
      </c>
      <c r="N1307" s="88">
        <v>519.189381265208</v>
      </c>
      <c r="O1307" s="88">
        <v>515.93963182970504</v>
      </c>
      <c r="P1307" s="88">
        <v>525.54626732441102</v>
      </c>
      <c r="Q1307" s="88">
        <v>539.20057063503805</v>
      </c>
      <c r="R1307" s="88">
        <v>553.39866345367795</v>
      </c>
      <c r="S1307" s="88">
        <v>568.17470923142002</v>
      </c>
      <c r="T1307" s="88">
        <v>583.85128828671304</v>
      </c>
      <c r="U1307" s="88">
        <v>601.64879056257701</v>
      </c>
      <c r="V1307" s="88">
        <v>619.56634887739995</v>
      </c>
      <c r="W1307" s="88">
        <v>638.11514303001195</v>
      </c>
      <c r="X1307" s="88">
        <v>656.59826101310898</v>
      </c>
      <c r="Y1307" s="88">
        <v>673.30639002437294</v>
      </c>
      <c r="Z1307" s="88">
        <v>689.224741399903</v>
      </c>
      <c r="AA1307" s="88">
        <v>705.26743712616803</v>
      </c>
      <c r="AB1307" s="88">
        <v>714.524569973045</v>
      </c>
      <c r="AC1307" s="88">
        <v>724.84566450658303</v>
      </c>
      <c r="AD1307" s="88">
        <v>737.98766485495901</v>
      </c>
      <c r="AE1307" s="88">
        <v>752.74044228545097</v>
      </c>
      <c r="AF1307" s="88">
        <v>768.40628092343502</v>
      </c>
      <c r="AG1307" s="88">
        <v>783.247076340739</v>
      </c>
      <c r="AH1307" s="88">
        <v>774.68745032587901</v>
      </c>
      <c r="AI1307" s="88">
        <v>764.115447201596</v>
      </c>
      <c r="AJ1307" s="88">
        <v>755.51783669781503</v>
      </c>
      <c r="AK1307" s="88">
        <v>746.47354542531502</v>
      </c>
    </row>
    <row r="1308" spans="1:37" s="88" customFormat="1" x14ac:dyDescent="0.3">
      <c r="A1308" s="117" t="str">
        <f t="shared" si="24"/>
        <v>SDGbaseTRA_UrbIRT_v6_3QVAXahotl</v>
      </c>
      <c r="B1308" s="118" t="s">
        <v>220</v>
      </c>
      <c r="C1308" s="119" t="s">
        <v>295</v>
      </c>
      <c r="D1308" s="91" t="s">
        <v>211</v>
      </c>
      <c r="E1308" s="88" t="s">
        <v>69</v>
      </c>
      <c r="F1308" s="88">
        <v>37.6854993584083</v>
      </c>
      <c r="G1308" s="88">
        <v>35.229948557343199</v>
      </c>
      <c r="H1308" s="88">
        <v>36.815588974205298</v>
      </c>
      <c r="I1308" s="88">
        <v>37.323599444387497</v>
      </c>
      <c r="J1308" s="88">
        <v>38.3344672032392</v>
      </c>
      <c r="K1308" s="88">
        <v>39.472718835252302</v>
      </c>
      <c r="L1308" s="88">
        <v>40.755755916314897</v>
      </c>
      <c r="M1308" s="88">
        <v>42.142339593021703</v>
      </c>
      <c r="N1308" s="88">
        <v>43.615942268884297</v>
      </c>
      <c r="O1308" s="88">
        <v>45.8038161445158</v>
      </c>
      <c r="P1308" s="88">
        <v>47.6750333578739</v>
      </c>
      <c r="Q1308" s="88">
        <v>49.422459303344297</v>
      </c>
      <c r="R1308" s="88">
        <v>51.848375133446503</v>
      </c>
      <c r="S1308" s="88">
        <v>53.8228440753699</v>
      </c>
      <c r="T1308" s="88">
        <v>55.904764694327397</v>
      </c>
      <c r="U1308" s="88">
        <v>58.225833447415503</v>
      </c>
      <c r="V1308" s="88">
        <v>60.390547291201102</v>
      </c>
      <c r="W1308" s="88">
        <v>62.719085948005002</v>
      </c>
      <c r="X1308" s="88">
        <v>65.267515780325297</v>
      </c>
      <c r="Y1308" s="88">
        <v>67.655006921758797</v>
      </c>
      <c r="Z1308" s="88">
        <v>70.069748015230203</v>
      </c>
      <c r="AA1308" s="88">
        <v>72.554041161426099</v>
      </c>
      <c r="AB1308" s="88">
        <v>75.516496537398893</v>
      </c>
      <c r="AC1308" s="88">
        <v>78.144984309708704</v>
      </c>
      <c r="AD1308" s="88">
        <v>80.652289357945094</v>
      </c>
      <c r="AE1308" s="88">
        <v>83.181018832366803</v>
      </c>
      <c r="AF1308" s="88">
        <v>85.837718195198704</v>
      </c>
      <c r="AG1308" s="88">
        <v>88.5642561506818</v>
      </c>
      <c r="AH1308" s="88">
        <v>88.975827379972401</v>
      </c>
      <c r="AI1308" s="88">
        <v>88.811364939465193</v>
      </c>
      <c r="AJ1308" s="88">
        <v>88.562391152008502</v>
      </c>
      <c r="AK1308" s="88">
        <v>88.143561214071795</v>
      </c>
    </row>
    <row r="1309" spans="1:37" s="88" customFormat="1" x14ac:dyDescent="0.3">
      <c r="A1309" s="117" t="str">
        <f t="shared" si="24"/>
        <v>SDGbaseTRA_UrbIRT_v6_3QVAXaltrp-p</v>
      </c>
      <c r="B1309" s="118" t="s">
        <v>220</v>
      </c>
      <c r="C1309" s="119" t="s">
        <v>295</v>
      </c>
      <c r="D1309" s="91" t="s">
        <v>211</v>
      </c>
      <c r="E1309" s="88" t="s">
        <v>70</v>
      </c>
      <c r="F1309" s="88">
        <v>60.675714154097598</v>
      </c>
      <c r="G1309" s="88">
        <v>58.244947114789802</v>
      </c>
      <c r="H1309" s="88">
        <v>59.721822201709898</v>
      </c>
      <c r="I1309" s="88">
        <v>60.560378775821803</v>
      </c>
      <c r="J1309" s="88">
        <v>61.707937576119797</v>
      </c>
      <c r="K1309" s="88">
        <v>62.913364029341601</v>
      </c>
      <c r="L1309" s="88">
        <v>64.351613510401293</v>
      </c>
      <c r="M1309" s="88">
        <v>65.966955223619095</v>
      </c>
      <c r="N1309" s="88">
        <v>67.840160224369498</v>
      </c>
      <c r="O1309" s="88">
        <v>70.443287687556605</v>
      </c>
      <c r="P1309" s="88">
        <v>72.916860561088001</v>
      </c>
      <c r="Q1309" s="88">
        <v>75.255666648658007</v>
      </c>
      <c r="R1309" s="88">
        <v>78.2629217234593</v>
      </c>
      <c r="S1309" s="88">
        <v>80.932418218478901</v>
      </c>
      <c r="T1309" s="88">
        <v>83.767914932594195</v>
      </c>
      <c r="U1309" s="88">
        <v>87.029480404680598</v>
      </c>
      <c r="V1309" s="88">
        <v>89.996638312083405</v>
      </c>
      <c r="W1309" s="88">
        <v>93.105622406650596</v>
      </c>
      <c r="X1309" s="88">
        <v>96.348711507440598</v>
      </c>
      <c r="Y1309" s="88">
        <v>99.289903968254393</v>
      </c>
      <c r="Z1309" s="88">
        <v>102.119651778378</v>
      </c>
      <c r="AA1309" s="88">
        <v>104.922821790242</v>
      </c>
      <c r="AB1309" s="88">
        <v>108.11529755234299</v>
      </c>
      <c r="AC1309" s="88">
        <v>110.89682144754499</v>
      </c>
      <c r="AD1309" s="88">
        <v>113.544638837519</v>
      </c>
      <c r="AE1309" s="88">
        <v>116.197887921369</v>
      </c>
      <c r="AF1309" s="88">
        <v>118.80951308134399</v>
      </c>
      <c r="AG1309" s="88">
        <v>121.284592010342</v>
      </c>
      <c r="AH1309" s="88">
        <v>120.256440638032</v>
      </c>
      <c r="AI1309" s="88">
        <v>118.984468604395</v>
      </c>
      <c r="AJ1309" s="88">
        <v>118.06917969969901</v>
      </c>
      <c r="AK1309" s="88">
        <v>116.928474345456</v>
      </c>
    </row>
    <row r="1310" spans="1:37" s="88" customFormat="1" x14ac:dyDescent="0.3">
      <c r="A1310" s="117" t="str">
        <f t="shared" si="24"/>
        <v>SDGbaseTRA_UrbIRT_v6_3QVAXaltrp-f</v>
      </c>
      <c r="B1310" s="118" t="s">
        <v>220</v>
      </c>
      <c r="C1310" s="119" t="s">
        <v>295</v>
      </c>
      <c r="D1310" s="91" t="s">
        <v>211</v>
      </c>
      <c r="E1310" s="88" t="s">
        <v>71</v>
      </c>
      <c r="F1310" s="88">
        <v>247.42936538347399</v>
      </c>
      <c r="G1310" s="88">
        <v>233.99598737350399</v>
      </c>
      <c r="H1310" s="88">
        <v>239.62712704611999</v>
      </c>
      <c r="I1310" s="88">
        <v>244.55665815158099</v>
      </c>
      <c r="J1310" s="88">
        <v>249.74195193165599</v>
      </c>
      <c r="K1310" s="88">
        <v>254.606910823736</v>
      </c>
      <c r="L1310" s="88">
        <v>260.02091747452198</v>
      </c>
      <c r="M1310" s="88">
        <v>265.64738117616702</v>
      </c>
      <c r="N1310" s="88">
        <v>273.48388752264498</v>
      </c>
      <c r="O1310" s="88">
        <v>282.71361200463701</v>
      </c>
      <c r="P1310" s="88">
        <v>292.84186479886699</v>
      </c>
      <c r="Q1310" s="88">
        <v>303.725767894157</v>
      </c>
      <c r="R1310" s="88">
        <v>314.00714918120201</v>
      </c>
      <c r="S1310" s="88">
        <v>322.66788382661298</v>
      </c>
      <c r="T1310" s="88">
        <v>332.58741878077097</v>
      </c>
      <c r="U1310" s="88">
        <v>345.15335209537102</v>
      </c>
      <c r="V1310" s="88">
        <v>356.61823062231599</v>
      </c>
      <c r="W1310" s="88">
        <v>367.51798498934699</v>
      </c>
      <c r="X1310" s="88">
        <v>379.19063218408797</v>
      </c>
      <c r="Y1310" s="88">
        <v>391.96832612590703</v>
      </c>
      <c r="Z1310" s="88">
        <v>405.73785470804302</v>
      </c>
      <c r="AA1310" s="88">
        <v>419.45330330711198</v>
      </c>
      <c r="AB1310" s="88">
        <v>434.12204055988502</v>
      </c>
      <c r="AC1310" s="88">
        <v>447.99454923454402</v>
      </c>
      <c r="AD1310" s="88">
        <v>461.43611067109902</v>
      </c>
      <c r="AE1310" s="88">
        <v>475.05710786736699</v>
      </c>
      <c r="AF1310" s="88">
        <v>486.91487650309102</v>
      </c>
      <c r="AG1310" s="88">
        <v>497.60418709841099</v>
      </c>
      <c r="AH1310" s="88">
        <v>494.76033121395398</v>
      </c>
      <c r="AI1310" s="88">
        <v>491.083312651548</v>
      </c>
      <c r="AJ1310" s="88">
        <v>488.782929558646</v>
      </c>
      <c r="AK1310" s="88">
        <v>486.14402464312002</v>
      </c>
    </row>
    <row r="1311" spans="1:37" s="88" customFormat="1" x14ac:dyDescent="0.3">
      <c r="A1311" s="117" t="str">
        <f t="shared" si="24"/>
        <v>SDGbaseTRA_UrbIRT_v6_3QVAXaotrp-p</v>
      </c>
      <c r="B1311" s="118" t="s">
        <v>220</v>
      </c>
      <c r="C1311" s="119" t="s">
        <v>295</v>
      </c>
      <c r="D1311" s="91" t="s">
        <v>211</v>
      </c>
      <c r="E1311" s="88" t="s">
        <v>72</v>
      </c>
      <c r="F1311" s="88">
        <v>8.1002002972729006</v>
      </c>
      <c r="G1311" s="88">
        <v>7.9756856443663002</v>
      </c>
      <c r="H1311" s="88">
        <v>8.4162076790460603</v>
      </c>
      <c r="I1311" s="88">
        <v>8.7907203219709302</v>
      </c>
      <c r="J1311" s="88">
        <v>9.1894797841630904</v>
      </c>
      <c r="K1311" s="88">
        <v>9.5473644589440898</v>
      </c>
      <c r="L1311" s="88">
        <v>9.9024294530399608</v>
      </c>
      <c r="M1311" s="88">
        <v>10.225866358212301</v>
      </c>
      <c r="N1311" s="88">
        <v>10.530095152774299</v>
      </c>
      <c r="O1311" s="88">
        <v>10.686757347687299</v>
      </c>
      <c r="P1311" s="88">
        <v>10.9228999716654</v>
      </c>
      <c r="Q1311" s="88">
        <v>11.166969670655201</v>
      </c>
      <c r="R1311" s="88">
        <v>11.536789416155001</v>
      </c>
      <c r="S1311" s="88">
        <v>11.8238416458275</v>
      </c>
      <c r="T1311" s="88">
        <v>12.1180774425506</v>
      </c>
      <c r="U1311" s="88">
        <v>12.440925343794801</v>
      </c>
      <c r="V1311" s="88">
        <v>12.7338035275558</v>
      </c>
      <c r="W1311" s="88">
        <v>13.026240515322501</v>
      </c>
      <c r="X1311" s="88">
        <v>13.2866758961642</v>
      </c>
      <c r="Y1311" s="88">
        <v>13.5081395807421</v>
      </c>
      <c r="Z1311" s="88">
        <v>13.710191638729301</v>
      </c>
      <c r="AA1311" s="88">
        <v>13.8878075079007</v>
      </c>
      <c r="AB1311" s="88">
        <v>14.0318278154464</v>
      </c>
      <c r="AC1311" s="88">
        <v>14.1716002451262</v>
      </c>
      <c r="AD1311" s="88">
        <v>14.3460421662735</v>
      </c>
      <c r="AE1311" s="88">
        <v>14.559200228564499</v>
      </c>
      <c r="AF1311" s="88">
        <v>14.7859803968698</v>
      </c>
      <c r="AG1311" s="88">
        <v>15.008261513031099</v>
      </c>
      <c r="AH1311" s="88">
        <v>14.8736145079725</v>
      </c>
      <c r="AI1311" s="88">
        <v>14.7834705701105</v>
      </c>
      <c r="AJ1311" s="88">
        <v>14.743779248056599</v>
      </c>
      <c r="AK1311" s="88">
        <v>14.6988627548598</v>
      </c>
    </row>
    <row r="1312" spans="1:37" s="88" customFormat="1" x14ac:dyDescent="0.3">
      <c r="A1312" s="117" t="str">
        <f t="shared" si="24"/>
        <v>SDGbaseTRA_UrbIRT_v6_3QVAXaotrp-f</v>
      </c>
      <c r="B1312" s="118" t="s">
        <v>220</v>
      </c>
      <c r="C1312" s="119" t="s">
        <v>295</v>
      </c>
      <c r="D1312" s="91" t="s">
        <v>211</v>
      </c>
      <c r="E1312" s="88" t="s">
        <v>73</v>
      </c>
      <c r="F1312" s="88">
        <v>7.2942674736103603</v>
      </c>
      <c r="G1312" s="88">
        <v>6.9547247684434499</v>
      </c>
      <c r="H1312" s="88">
        <v>7.2316754227967603</v>
      </c>
      <c r="I1312" s="88">
        <v>7.4465694695492903</v>
      </c>
      <c r="J1312" s="88">
        <v>7.6444063701612999</v>
      </c>
      <c r="K1312" s="88">
        <v>7.8191624925052201</v>
      </c>
      <c r="L1312" s="88">
        <v>8.0044637327385999</v>
      </c>
      <c r="M1312" s="88">
        <v>8.1931303046076405</v>
      </c>
      <c r="N1312" s="88">
        <v>8.4392233006833592</v>
      </c>
      <c r="O1312" s="88">
        <v>8.6650097975378895</v>
      </c>
      <c r="P1312" s="88">
        <v>8.9395597917668397</v>
      </c>
      <c r="Q1312" s="88">
        <v>9.2350168225501204</v>
      </c>
      <c r="R1312" s="88">
        <v>9.5105091675933302</v>
      </c>
      <c r="S1312" s="88">
        <v>9.7370492866690892</v>
      </c>
      <c r="T1312" s="88">
        <v>10.000401783206801</v>
      </c>
      <c r="U1312" s="88">
        <v>10.3261168265864</v>
      </c>
      <c r="V1312" s="88">
        <v>10.622435767179001</v>
      </c>
      <c r="W1312" s="88">
        <v>10.8975821367259</v>
      </c>
      <c r="X1312" s="88">
        <v>11.167595445473401</v>
      </c>
      <c r="Y1312" s="88">
        <v>11.4746786676849</v>
      </c>
      <c r="Z1312" s="88">
        <v>11.797869636162201</v>
      </c>
      <c r="AA1312" s="88">
        <v>12.105446988592499</v>
      </c>
      <c r="AB1312" s="88">
        <v>12.4093210887719</v>
      </c>
      <c r="AC1312" s="88">
        <v>12.7022906220701</v>
      </c>
      <c r="AD1312" s="88">
        <v>12.9941614424344</v>
      </c>
      <c r="AE1312" s="88">
        <v>13.2969940476333</v>
      </c>
      <c r="AF1312" s="88">
        <v>13.5539392108263</v>
      </c>
      <c r="AG1312" s="88">
        <v>13.792746483382</v>
      </c>
      <c r="AH1312" s="88">
        <v>13.7169715159806</v>
      </c>
      <c r="AI1312" s="88">
        <v>13.6321073126398</v>
      </c>
      <c r="AJ1312" s="88">
        <v>13.579838462525601</v>
      </c>
      <c r="AK1312" s="88">
        <v>13.5185459288756</v>
      </c>
    </row>
    <row r="1313" spans="1:37" s="88" customFormat="1" x14ac:dyDescent="0.3">
      <c r="A1313" s="117" t="str">
        <f t="shared" si="24"/>
        <v>SDGbaseTRA_UrbIRT_v6_3QVAXaprtr</v>
      </c>
      <c r="B1313" s="118" t="s">
        <v>220</v>
      </c>
      <c r="C1313" s="119" t="s">
        <v>295</v>
      </c>
      <c r="D1313" s="91" t="s">
        <v>211</v>
      </c>
      <c r="E1313" s="88" t="s">
        <v>74</v>
      </c>
      <c r="F1313" s="142">
        <v>5.0000000000000003E-10</v>
      </c>
      <c r="G1313" s="142">
        <v>4.6307945149705903E-10</v>
      </c>
      <c r="H1313" s="142">
        <v>4.7629310169580305E-10</v>
      </c>
      <c r="I1313" s="142">
        <v>4.8393558390852801E-10</v>
      </c>
      <c r="J1313" s="142">
        <v>4.8823770347897003E-10</v>
      </c>
      <c r="K1313" s="142">
        <v>5.0101691925054595E-10</v>
      </c>
      <c r="L1313" s="142">
        <v>5.1509743142071097E-10</v>
      </c>
      <c r="M1313" s="142">
        <v>5.2858254969794501E-10</v>
      </c>
      <c r="N1313" s="142">
        <v>5.4294178051038301E-10</v>
      </c>
      <c r="O1313" s="142">
        <v>5.41820005237305E-10</v>
      </c>
      <c r="P1313" s="142">
        <v>5.5757022553060497E-10</v>
      </c>
      <c r="Q1313" s="142">
        <v>5.7689466815103004E-10</v>
      </c>
      <c r="R1313" s="142">
        <v>6.1172740905889703E-10</v>
      </c>
      <c r="S1313" s="142">
        <v>6.3459399652775398E-10</v>
      </c>
      <c r="T1313" s="142">
        <v>6.5766367596273299E-10</v>
      </c>
      <c r="U1313" s="142">
        <v>6.8436669966670398E-10</v>
      </c>
      <c r="V1313" s="142">
        <v>7.1216046687063902E-10</v>
      </c>
      <c r="W1313" s="142">
        <v>7.3698969715983004E-10</v>
      </c>
      <c r="X1313" s="142">
        <v>7.6065952273640505E-10</v>
      </c>
      <c r="Y1313" s="142">
        <v>7.8290347106036604E-10</v>
      </c>
      <c r="Z1313" s="142">
        <v>8.0441538373989902E-10</v>
      </c>
      <c r="AA1313" s="142">
        <v>8.1949417661745896E-10</v>
      </c>
      <c r="AB1313" s="142">
        <v>8.3979001018739601E-10</v>
      </c>
      <c r="AC1313" s="142">
        <v>8.6557526864410203E-10</v>
      </c>
      <c r="AD1313" s="142">
        <v>9.0070804283606601E-10</v>
      </c>
      <c r="AE1313" s="142">
        <v>9.4259101237193699E-10</v>
      </c>
      <c r="AF1313" s="142">
        <v>9.676351923248499E-10</v>
      </c>
      <c r="AG1313" s="142">
        <v>9.7872762806162195E-10</v>
      </c>
      <c r="AH1313" s="142">
        <v>9.7085043592421695E-10</v>
      </c>
      <c r="AI1313" s="142">
        <v>9.5362153510164992E-10</v>
      </c>
      <c r="AJ1313" s="142">
        <v>9.3354694701474095E-10</v>
      </c>
      <c r="AK1313" s="142">
        <v>9.1298305552143796E-10</v>
      </c>
    </row>
    <row r="1314" spans="1:37" s="88" customFormat="1" x14ac:dyDescent="0.3">
      <c r="A1314" s="117" t="str">
        <f t="shared" si="24"/>
        <v>SDGbaseTRA_UrbIRT_v6_3QVAXatrps</v>
      </c>
      <c r="B1314" s="118" t="s">
        <v>220</v>
      </c>
      <c r="C1314" s="119" t="s">
        <v>295</v>
      </c>
      <c r="D1314" s="91" t="s">
        <v>211</v>
      </c>
      <c r="E1314" s="88" t="s">
        <v>75</v>
      </c>
      <c r="F1314" s="88">
        <v>54.9415640789937</v>
      </c>
      <c r="G1314" s="88">
        <v>50.449105812551998</v>
      </c>
      <c r="H1314" s="88">
        <v>51.683263936800799</v>
      </c>
      <c r="I1314" s="88">
        <v>52.3227741009932</v>
      </c>
      <c r="J1314" s="88">
        <v>53.208478863035403</v>
      </c>
      <c r="K1314" s="88">
        <v>54.226018310496599</v>
      </c>
      <c r="L1314" s="88">
        <v>55.348066979591799</v>
      </c>
      <c r="M1314" s="88">
        <v>56.3654514019223</v>
      </c>
      <c r="N1314" s="88">
        <v>57.455063803016003</v>
      </c>
      <c r="O1314" s="88">
        <v>58.977481376407098</v>
      </c>
      <c r="P1314" s="88">
        <v>60.227636806575802</v>
      </c>
      <c r="Q1314" s="88">
        <v>61.286471005499102</v>
      </c>
      <c r="R1314" s="88">
        <v>62.854368200465103</v>
      </c>
      <c r="S1314" s="88">
        <v>64.4380121535538</v>
      </c>
      <c r="T1314" s="88">
        <v>66.073633740080396</v>
      </c>
      <c r="U1314" s="88">
        <v>67.961117606653204</v>
      </c>
      <c r="V1314" s="88">
        <v>69.700190882768098</v>
      </c>
      <c r="W1314" s="88">
        <v>71.640859528673005</v>
      </c>
      <c r="X1314" s="88">
        <v>73.564237232387597</v>
      </c>
      <c r="Y1314" s="88">
        <v>75.429308449461999</v>
      </c>
      <c r="Z1314" s="88">
        <v>77.297865867983901</v>
      </c>
      <c r="AA1314" s="88">
        <v>79.178783159565697</v>
      </c>
      <c r="AB1314" s="88">
        <v>82.445350749384502</v>
      </c>
      <c r="AC1314" s="88">
        <v>85.626015241554896</v>
      </c>
      <c r="AD1314" s="88">
        <v>88.921305723782993</v>
      </c>
      <c r="AE1314" s="88">
        <v>92.351385798889496</v>
      </c>
      <c r="AF1314" s="88">
        <v>95.913072087349306</v>
      </c>
      <c r="AG1314" s="88">
        <v>99.194067618739595</v>
      </c>
      <c r="AH1314" s="88">
        <v>100.382449242685</v>
      </c>
      <c r="AI1314" s="88">
        <v>101.227863129429</v>
      </c>
      <c r="AJ1314" s="88">
        <v>102.05234277232201</v>
      </c>
      <c r="AK1314" s="88">
        <v>102.734809382216</v>
      </c>
    </row>
    <row r="1315" spans="1:37" s="88" customFormat="1" x14ac:dyDescent="0.3">
      <c r="A1315" s="117" t="str">
        <f t="shared" si="24"/>
        <v>SDGbaseTRA_UrbIRT_v6_3QVAXacomm</v>
      </c>
      <c r="B1315" s="118" t="s">
        <v>220</v>
      </c>
      <c r="C1315" s="119" t="s">
        <v>295</v>
      </c>
      <c r="D1315" s="91" t="s">
        <v>211</v>
      </c>
      <c r="E1315" s="88" t="s">
        <v>76</v>
      </c>
      <c r="F1315" s="88">
        <v>84.0521074298928</v>
      </c>
      <c r="G1315" s="88">
        <v>79.660514443359602</v>
      </c>
      <c r="H1315" s="88">
        <v>82.131824756636902</v>
      </c>
      <c r="I1315" s="88">
        <v>83.422648507912896</v>
      </c>
      <c r="J1315" s="88">
        <v>85.321400173614805</v>
      </c>
      <c r="K1315" s="88">
        <v>87.421967249655296</v>
      </c>
      <c r="L1315" s="88">
        <v>89.859167769364007</v>
      </c>
      <c r="M1315" s="88">
        <v>92.590244515352097</v>
      </c>
      <c r="N1315" s="88">
        <v>95.501473044644399</v>
      </c>
      <c r="O1315" s="88">
        <v>99.237668487206406</v>
      </c>
      <c r="P1315" s="88">
        <v>102.663108826052</v>
      </c>
      <c r="Q1315" s="88">
        <v>106.002362094023</v>
      </c>
      <c r="R1315" s="88">
        <v>110.10517265351901</v>
      </c>
      <c r="S1315" s="88">
        <v>113.724664805486</v>
      </c>
      <c r="T1315" s="88">
        <v>117.57784823171799</v>
      </c>
      <c r="U1315" s="88">
        <v>121.92122191071</v>
      </c>
      <c r="V1315" s="88">
        <v>126.127535489352</v>
      </c>
      <c r="W1315" s="88">
        <v>130.59632270520001</v>
      </c>
      <c r="X1315" s="88">
        <v>135.36816105055701</v>
      </c>
      <c r="Y1315" s="88">
        <v>139.92000157179601</v>
      </c>
      <c r="Z1315" s="88">
        <v>144.534669020857</v>
      </c>
      <c r="AA1315" s="88">
        <v>149.19256946982</v>
      </c>
      <c r="AB1315" s="88">
        <v>153.825805377796</v>
      </c>
      <c r="AC1315" s="88">
        <v>158.17064092310301</v>
      </c>
      <c r="AD1315" s="88">
        <v>162.721221930648</v>
      </c>
      <c r="AE1315" s="88">
        <v>167.50711762027601</v>
      </c>
      <c r="AF1315" s="88">
        <v>172.552776855887</v>
      </c>
      <c r="AG1315" s="88">
        <v>177.61773975660901</v>
      </c>
      <c r="AH1315" s="88">
        <v>177.78715802120999</v>
      </c>
      <c r="AI1315" s="88">
        <v>177.24823436445601</v>
      </c>
      <c r="AJ1315" s="88">
        <v>176.78893201992099</v>
      </c>
      <c r="AK1315" s="88">
        <v>176.090916031577</v>
      </c>
    </row>
    <row r="1316" spans="1:37" s="88" customFormat="1" x14ac:dyDescent="0.3">
      <c r="A1316" s="117" t="str">
        <f t="shared" si="24"/>
        <v>SDGbaseTRA_UrbIRT_v6_3QVAXafsrv</v>
      </c>
      <c r="B1316" s="118" t="s">
        <v>220</v>
      </c>
      <c r="C1316" s="119" t="s">
        <v>295</v>
      </c>
      <c r="D1316" s="91" t="s">
        <v>211</v>
      </c>
      <c r="E1316" s="88" t="s">
        <v>77</v>
      </c>
      <c r="F1316" s="88">
        <v>413.43609675688703</v>
      </c>
      <c r="G1316" s="88">
        <v>391.22932054851202</v>
      </c>
      <c r="H1316" s="88">
        <v>404.873520229588</v>
      </c>
      <c r="I1316" s="88">
        <v>409.72108683323103</v>
      </c>
      <c r="J1316" s="88">
        <v>419.76949745882098</v>
      </c>
      <c r="K1316" s="88">
        <v>430.729868445112</v>
      </c>
      <c r="L1316" s="88">
        <v>443.13135689781598</v>
      </c>
      <c r="M1316" s="88">
        <v>456.57560733371798</v>
      </c>
      <c r="N1316" s="88">
        <v>471.25610266100301</v>
      </c>
      <c r="O1316" s="88">
        <v>490.88463840942597</v>
      </c>
      <c r="P1316" s="88">
        <v>508.68251090078098</v>
      </c>
      <c r="Q1316" s="88">
        <v>526.08370042670197</v>
      </c>
      <c r="R1316" s="88">
        <v>549.51377773021795</v>
      </c>
      <c r="S1316" s="88">
        <v>569.08663458580099</v>
      </c>
      <c r="T1316" s="88">
        <v>589.817647865352</v>
      </c>
      <c r="U1316" s="88">
        <v>612.89460475085502</v>
      </c>
      <c r="V1316" s="88">
        <v>635.15120216928699</v>
      </c>
      <c r="W1316" s="88">
        <v>659.24927490678203</v>
      </c>
      <c r="X1316" s="88">
        <v>685.47688432194798</v>
      </c>
      <c r="Y1316" s="88">
        <v>710.81852599679098</v>
      </c>
      <c r="Z1316" s="88">
        <v>736.71345557497102</v>
      </c>
      <c r="AA1316" s="88">
        <v>762.82143382743197</v>
      </c>
      <c r="AB1316" s="88">
        <v>792.74398199256996</v>
      </c>
      <c r="AC1316" s="88">
        <v>820.23144231595802</v>
      </c>
      <c r="AD1316" s="88">
        <v>846.76638103488597</v>
      </c>
      <c r="AE1316" s="88">
        <v>873.81015272612103</v>
      </c>
      <c r="AF1316" s="88">
        <v>902.503758268046</v>
      </c>
      <c r="AG1316" s="88">
        <v>932.13114064757895</v>
      </c>
      <c r="AH1316" s="88">
        <v>941.944961627461</v>
      </c>
      <c r="AI1316" s="88">
        <v>946.30169395206997</v>
      </c>
      <c r="AJ1316" s="88">
        <v>948.39031309655502</v>
      </c>
      <c r="AK1316" s="88">
        <v>948.35191070807298</v>
      </c>
    </row>
    <row r="1317" spans="1:37" s="88" customFormat="1" x14ac:dyDescent="0.3">
      <c r="A1317" s="117" t="str">
        <f t="shared" si="24"/>
        <v>SDGbaseTRA_UrbIRT_v6_3QVAXabsrv</v>
      </c>
      <c r="B1317" s="118" t="s">
        <v>220</v>
      </c>
      <c r="C1317" s="119" t="s">
        <v>295</v>
      </c>
      <c r="D1317" s="91" t="s">
        <v>211</v>
      </c>
      <c r="E1317" s="88" t="s">
        <v>78</v>
      </c>
      <c r="F1317" s="88">
        <v>367.47747877214698</v>
      </c>
      <c r="G1317" s="88">
        <v>348.348195949608</v>
      </c>
      <c r="H1317" s="88">
        <v>359.29000079189001</v>
      </c>
      <c r="I1317" s="88">
        <v>364.87726362262202</v>
      </c>
      <c r="J1317" s="88">
        <v>373.36930701995902</v>
      </c>
      <c r="K1317" s="88">
        <v>382.69319138029101</v>
      </c>
      <c r="L1317" s="88">
        <v>393.39870626751201</v>
      </c>
      <c r="M1317" s="88">
        <v>405.10248712182897</v>
      </c>
      <c r="N1317" s="88">
        <v>417.71404661360498</v>
      </c>
      <c r="O1317" s="88">
        <v>433.53048045174103</v>
      </c>
      <c r="P1317" s="88">
        <v>448.46441155453198</v>
      </c>
      <c r="Q1317" s="88">
        <v>463.16675068428799</v>
      </c>
      <c r="R1317" s="88">
        <v>481.79959862326098</v>
      </c>
      <c r="S1317" s="88">
        <v>497.84336339995701</v>
      </c>
      <c r="T1317" s="88">
        <v>514.88162475480601</v>
      </c>
      <c r="U1317" s="88">
        <v>534.04998922759296</v>
      </c>
      <c r="V1317" s="88">
        <v>552.64737056449303</v>
      </c>
      <c r="W1317" s="88">
        <v>572.38838205991306</v>
      </c>
      <c r="X1317" s="88">
        <v>593.394399850838</v>
      </c>
      <c r="Y1317" s="88">
        <v>613.44755069255098</v>
      </c>
      <c r="Z1317" s="88">
        <v>633.870002392826</v>
      </c>
      <c r="AA1317" s="88">
        <v>654.38422709236204</v>
      </c>
      <c r="AB1317" s="88">
        <v>676.31571299603604</v>
      </c>
      <c r="AC1317" s="88">
        <v>696.43469485808703</v>
      </c>
      <c r="AD1317" s="88">
        <v>716.725145549947</v>
      </c>
      <c r="AE1317" s="88">
        <v>737.85517545207699</v>
      </c>
      <c r="AF1317" s="88">
        <v>760.14108957116798</v>
      </c>
      <c r="AG1317" s="88">
        <v>782.64100883531205</v>
      </c>
      <c r="AH1317" s="88">
        <v>785.39077415726604</v>
      </c>
      <c r="AI1317" s="88">
        <v>784.77320000356895</v>
      </c>
      <c r="AJ1317" s="88">
        <v>783.68262484592503</v>
      </c>
      <c r="AK1317" s="88">
        <v>781.33867328328995</v>
      </c>
    </row>
    <row r="1318" spans="1:37" s="88" customFormat="1" x14ac:dyDescent="0.3">
      <c r="A1318" s="117" t="str">
        <f t="shared" si="24"/>
        <v>SDGbaseTRA_UrbIRT_v6_3QVAXagsrv</v>
      </c>
      <c r="B1318" s="118" t="s">
        <v>220</v>
      </c>
      <c r="C1318" s="119" t="s">
        <v>295</v>
      </c>
      <c r="D1318" s="91" t="s">
        <v>211</v>
      </c>
      <c r="E1318" s="88" t="s">
        <v>79</v>
      </c>
      <c r="F1318" s="88">
        <v>789.43519992013898</v>
      </c>
      <c r="G1318" s="88">
        <v>739.19506617937395</v>
      </c>
      <c r="H1318" s="88">
        <v>760.63767534159103</v>
      </c>
      <c r="I1318" s="88">
        <v>802.600854428719</v>
      </c>
      <c r="J1318" s="88">
        <v>825.81483612094496</v>
      </c>
      <c r="K1318" s="88">
        <v>849.31185029672804</v>
      </c>
      <c r="L1318" s="88">
        <v>874.44399388320596</v>
      </c>
      <c r="M1318" s="88">
        <v>900.50614352167599</v>
      </c>
      <c r="N1318" s="88">
        <v>929.49050711218104</v>
      </c>
      <c r="O1318" s="88">
        <v>967.82398507459504</v>
      </c>
      <c r="P1318" s="88">
        <v>1004.00495597947</v>
      </c>
      <c r="Q1318" s="88">
        <v>1040.3095222002801</v>
      </c>
      <c r="R1318" s="88">
        <v>1066.7875162011101</v>
      </c>
      <c r="S1318" s="88">
        <v>1092.9770700377901</v>
      </c>
      <c r="T1318" s="88">
        <v>1119.78616256854</v>
      </c>
      <c r="U1318" s="88">
        <v>1147.32898551831</v>
      </c>
      <c r="V1318" s="88">
        <v>1175.4834240658199</v>
      </c>
      <c r="W1318" s="88">
        <v>1204.5163056957299</v>
      </c>
      <c r="X1318" s="88">
        <v>1234.41233864272</v>
      </c>
      <c r="Y1318" s="88">
        <v>1264.7560439521701</v>
      </c>
      <c r="Z1318" s="88">
        <v>1295.8538253367201</v>
      </c>
      <c r="AA1318" s="88">
        <v>1327.52792895837</v>
      </c>
      <c r="AB1318" s="88">
        <v>1360.2603150545799</v>
      </c>
      <c r="AC1318" s="88">
        <v>1393.43397810804</v>
      </c>
      <c r="AD1318" s="88">
        <v>1427.23510079844</v>
      </c>
      <c r="AE1318" s="88">
        <v>1461.85732822559</v>
      </c>
      <c r="AF1318" s="88">
        <v>1497.53295621704</v>
      </c>
      <c r="AG1318" s="88">
        <v>1534.12176708722</v>
      </c>
      <c r="AH1318" s="88">
        <v>1569.9443911108599</v>
      </c>
      <c r="AI1318" s="88">
        <v>1605.8218702240199</v>
      </c>
      <c r="AJ1318" s="88">
        <v>1641.93552851904</v>
      </c>
      <c r="AK1318" s="88">
        <v>1678.5730901285001</v>
      </c>
    </row>
    <row r="1319" spans="1:37" s="88" customFormat="1" x14ac:dyDescent="0.3">
      <c r="A1319" s="117" t="str">
        <f t="shared" si="24"/>
        <v>SDGbaseTRA_UrbIRT_v6_3QVAXaosrv</v>
      </c>
      <c r="B1319" s="118" t="s">
        <v>220</v>
      </c>
      <c r="C1319" s="119" t="s">
        <v>295</v>
      </c>
      <c r="D1319" s="91" t="s">
        <v>211</v>
      </c>
      <c r="E1319" s="88" t="s">
        <v>80</v>
      </c>
      <c r="F1319" s="88">
        <v>475.07820917543302</v>
      </c>
      <c r="G1319" s="88">
        <v>430.10015340316602</v>
      </c>
      <c r="H1319" s="88">
        <v>447.51610426427499</v>
      </c>
      <c r="I1319" s="88">
        <v>455.96209070481598</v>
      </c>
      <c r="J1319" s="88">
        <v>467.78552265731702</v>
      </c>
      <c r="K1319" s="88">
        <v>480.14434528857902</v>
      </c>
      <c r="L1319" s="88">
        <v>494.09082413606399</v>
      </c>
      <c r="M1319" s="88">
        <v>509.02001984543199</v>
      </c>
      <c r="N1319" s="88">
        <v>525.11674157686696</v>
      </c>
      <c r="O1319" s="88">
        <v>544.865726419098</v>
      </c>
      <c r="P1319" s="88">
        <v>563.76908501500304</v>
      </c>
      <c r="Q1319" s="88">
        <v>582.318600471781</v>
      </c>
      <c r="R1319" s="88">
        <v>606.25664293778698</v>
      </c>
      <c r="S1319" s="88">
        <v>626.697680769778</v>
      </c>
      <c r="T1319" s="88">
        <v>648.47035551127601</v>
      </c>
      <c r="U1319" s="88">
        <v>673.12076468260705</v>
      </c>
      <c r="V1319" s="88">
        <v>696.76510511542597</v>
      </c>
      <c r="W1319" s="88">
        <v>721.97769226537901</v>
      </c>
      <c r="X1319" s="88">
        <v>748.99604197433996</v>
      </c>
      <c r="Y1319" s="88">
        <v>774.78995957739801</v>
      </c>
      <c r="Z1319" s="88">
        <v>801.00305904424602</v>
      </c>
      <c r="AA1319" s="88">
        <v>827.45193862547501</v>
      </c>
      <c r="AB1319" s="88">
        <v>856.07332663099601</v>
      </c>
      <c r="AC1319" s="88">
        <v>882.38497100462098</v>
      </c>
      <c r="AD1319" s="88">
        <v>908.43497943212901</v>
      </c>
      <c r="AE1319" s="88">
        <v>935.24473635860204</v>
      </c>
      <c r="AF1319" s="88">
        <v>963.45304820094998</v>
      </c>
      <c r="AG1319" s="88">
        <v>991.89384783136097</v>
      </c>
      <c r="AH1319" s="88">
        <v>993.66159583327101</v>
      </c>
      <c r="AI1319" s="88">
        <v>991.43051087032302</v>
      </c>
      <c r="AJ1319" s="88">
        <v>988.77748731840904</v>
      </c>
      <c r="AK1319" s="88">
        <v>984.53451604027202</v>
      </c>
    </row>
    <row r="1320" spans="1:37" s="88" customFormat="1" x14ac:dyDescent="0.3">
      <c r="A1320" s="117" t="str">
        <f t="shared" si="24"/>
        <v>SDGbaseTRA_UrbIRT_v6_3PVAXaawhe</v>
      </c>
      <c r="B1320" s="118" t="s">
        <v>220</v>
      </c>
      <c r="C1320" s="119" t="s">
        <v>295</v>
      </c>
      <c r="D1320" s="91" t="s">
        <v>212</v>
      </c>
      <c r="E1320" s="88" t="s">
        <v>4</v>
      </c>
      <c r="F1320" s="88">
        <v>0.99999999999979905</v>
      </c>
      <c r="G1320" s="88">
        <v>0.94047541992588002</v>
      </c>
      <c r="H1320" s="88">
        <v>0.94695702854525299</v>
      </c>
      <c r="I1320" s="88">
        <v>0.95968488942281505</v>
      </c>
      <c r="J1320" s="88">
        <v>0.98387719595807399</v>
      </c>
      <c r="K1320" s="88">
        <v>0.98862378575108401</v>
      </c>
      <c r="L1320" s="88">
        <v>0.99260330489792503</v>
      </c>
      <c r="M1320" s="88">
        <v>0.98768472832167298</v>
      </c>
      <c r="N1320" s="88">
        <v>0.98441103089316295</v>
      </c>
      <c r="O1320" s="88">
        <v>1.0143958943899101</v>
      </c>
      <c r="P1320" s="88">
        <v>1.0098628465272399</v>
      </c>
      <c r="Q1320" s="88">
        <v>1.0015798121895201</v>
      </c>
      <c r="R1320" s="88">
        <v>1.0147209170348801</v>
      </c>
      <c r="S1320" s="88">
        <v>1.0149995399674201</v>
      </c>
      <c r="T1320" s="88">
        <v>1.0151005764868899</v>
      </c>
      <c r="U1320" s="88">
        <v>1.0169030690679099</v>
      </c>
      <c r="V1320" s="88">
        <v>1.01824906544417</v>
      </c>
      <c r="W1320" s="88">
        <v>1.0185882258494501</v>
      </c>
      <c r="X1320" s="88">
        <v>1.01825467911617</v>
      </c>
      <c r="Y1320" s="88">
        <v>1.0176487640449901</v>
      </c>
      <c r="Z1320" s="88">
        <v>1.01705384996489</v>
      </c>
      <c r="AA1320" s="88">
        <v>1.01750803946507</v>
      </c>
      <c r="AB1320" s="88">
        <v>1.02782857994885</v>
      </c>
      <c r="AC1320" s="88">
        <v>1.03458486412882</v>
      </c>
      <c r="AD1320" s="88">
        <v>1.0442562926364101</v>
      </c>
      <c r="AE1320" s="88">
        <v>1.0543357869455801</v>
      </c>
      <c r="AF1320" s="88">
        <v>1.0603335280630399</v>
      </c>
      <c r="AG1320" s="88">
        <v>1.0559347937080501</v>
      </c>
      <c r="AH1320" s="88">
        <v>1.0392190368085801</v>
      </c>
      <c r="AI1320" s="88">
        <v>1.0237580802897499</v>
      </c>
      <c r="AJ1320" s="88">
        <v>1.0138558893927201</v>
      </c>
      <c r="AK1320" s="88">
        <v>1.0022409336543201</v>
      </c>
    </row>
    <row r="1321" spans="1:37" s="88" customFormat="1" x14ac:dyDescent="0.3">
      <c r="A1321" s="117" t="str">
        <f t="shared" si="24"/>
        <v>SDGbaseTRA_UrbIRT_v6_3PVAXaamai</v>
      </c>
      <c r="B1321" s="118" t="s">
        <v>220</v>
      </c>
      <c r="C1321" s="119" t="s">
        <v>295</v>
      </c>
      <c r="D1321" s="91" t="s">
        <v>212</v>
      </c>
      <c r="E1321" s="88" t="s">
        <v>5</v>
      </c>
      <c r="F1321" s="88">
        <v>0.99999999999973399</v>
      </c>
      <c r="G1321" s="88">
        <v>0.95361084816223696</v>
      </c>
      <c r="H1321" s="88">
        <v>0.97052928233865099</v>
      </c>
      <c r="I1321" s="88">
        <v>0.99032205070313595</v>
      </c>
      <c r="J1321" s="88">
        <v>1.02289410049318</v>
      </c>
      <c r="K1321" s="88">
        <v>1.0281277583752</v>
      </c>
      <c r="L1321" s="88">
        <v>1.0332919403224801</v>
      </c>
      <c r="M1321" s="88">
        <v>1.02836600426953</v>
      </c>
      <c r="N1321" s="88">
        <v>1.0274818643603101</v>
      </c>
      <c r="O1321" s="88">
        <v>1.07566367707785</v>
      </c>
      <c r="P1321" s="88">
        <v>1.0710590204942401</v>
      </c>
      <c r="Q1321" s="88">
        <v>1.0586502031381499</v>
      </c>
      <c r="R1321" s="88">
        <v>1.06631250511634</v>
      </c>
      <c r="S1321" s="88">
        <v>1.0616108016544299</v>
      </c>
      <c r="T1321" s="88">
        <v>1.0581026516223</v>
      </c>
      <c r="U1321" s="88">
        <v>1.0589946284378799</v>
      </c>
      <c r="V1321" s="88">
        <v>1.0556574324037999</v>
      </c>
      <c r="W1321" s="88">
        <v>1.0510769845897501</v>
      </c>
      <c r="X1321" s="88">
        <v>1.0481850359789</v>
      </c>
      <c r="Y1321" s="88">
        <v>1.0454789026186899</v>
      </c>
      <c r="Z1321" s="88">
        <v>1.0421228504521201</v>
      </c>
      <c r="AA1321" s="88">
        <v>1.04166398670631</v>
      </c>
      <c r="AB1321" s="88">
        <v>1.05586137402535</v>
      </c>
      <c r="AC1321" s="88">
        <v>1.06322944029358</v>
      </c>
      <c r="AD1321" s="88">
        <v>1.07188464322307</v>
      </c>
      <c r="AE1321" s="88">
        <v>1.08030822289066</v>
      </c>
      <c r="AF1321" s="88">
        <v>1.0833091822379399</v>
      </c>
      <c r="AG1321" s="88">
        <v>1.0680496420585499</v>
      </c>
      <c r="AH1321" s="88">
        <v>1.0344632910565199</v>
      </c>
      <c r="AI1321" s="88">
        <v>1.00225592823981</v>
      </c>
      <c r="AJ1321" s="88">
        <v>0.979000378204813</v>
      </c>
      <c r="AK1321" s="88">
        <v>0.95531269554887799</v>
      </c>
    </row>
    <row r="1322" spans="1:37" s="88" customFormat="1" x14ac:dyDescent="0.3">
      <c r="A1322" s="117" t="str">
        <f t="shared" si="24"/>
        <v>SDGbaseTRA_UrbIRT_v6_3PVAXaaoce</v>
      </c>
      <c r="B1322" s="118" t="s">
        <v>220</v>
      </c>
      <c r="C1322" s="119" t="s">
        <v>295</v>
      </c>
      <c r="D1322" s="91" t="s">
        <v>212</v>
      </c>
      <c r="E1322" s="88" t="s">
        <v>6</v>
      </c>
      <c r="F1322" s="88">
        <v>0.99999999999970401</v>
      </c>
      <c r="G1322" s="88">
        <v>0.92768120814175203</v>
      </c>
      <c r="H1322" s="88">
        <v>0.95538176202930503</v>
      </c>
      <c r="I1322" s="88">
        <v>0.98066683292866796</v>
      </c>
      <c r="J1322" s="88">
        <v>1.0235260094465699</v>
      </c>
      <c r="K1322" s="88">
        <v>1.0376707491038499</v>
      </c>
      <c r="L1322" s="88">
        <v>1.0511263271254601</v>
      </c>
      <c r="M1322" s="88">
        <v>1.05332800517754</v>
      </c>
      <c r="N1322" s="88">
        <v>1.05786043053377</v>
      </c>
      <c r="O1322" s="88">
        <v>1.1176078250563199</v>
      </c>
      <c r="P1322" s="88">
        <v>1.1221252975595499</v>
      </c>
      <c r="Q1322" s="88">
        <v>1.1169292565937401</v>
      </c>
      <c r="R1322" s="88">
        <v>1.1395945368412299</v>
      </c>
      <c r="S1322" s="88">
        <v>1.14250917261955</v>
      </c>
      <c r="T1322" s="88">
        <v>1.1461134358701399</v>
      </c>
      <c r="U1322" s="88">
        <v>1.1530789618553201</v>
      </c>
      <c r="V1322" s="88">
        <v>1.1537734869181799</v>
      </c>
      <c r="W1322" s="88">
        <v>1.1547216853500899</v>
      </c>
      <c r="X1322" s="88">
        <v>1.15883460121381</v>
      </c>
      <c r="Y1322" s="88">
        <v>1.1605538457665201</v>
      </c>
      <c r="Z1322" s="88">
        <v>1.16231509475538</v>
      </c>
      <c r="AA1322" s="88">
        <v>1.16732711398518</v>
      </c>
      <c r="AB1322" s="88">
        <v>1.19312641867179</v>
      </c>
      <c r="AC1322" s="88">
        <v>1.2073040317394199</v>
      </c>
      <c r="AD1322" s="88">
        <v>1.2204859707167699</v>
      </c>
      <c r="AE1322" s="88">
        <v>1.2329343891221201</v>
      </c>
      <c r="AF1322" s="88">
        <v>1.24119899052734</v>
      </c>
      <c r="AG1322" s="88">
        <v>1.23497172908613</v>
      </c>
      <c r="AH1322" s="88">
        <v>1.2049705153238</v>
      </c>
      <c r="AI1322" s="88">
        <v>1.1724966922987501</v>
      </c>
      <c r="AJ1322" s="88">
        <v>1.1470136953257299</v>
      </c>
      <c r="AK1322" s="88">
        <v>1.1190657003311</v>
      </c>
    </row>
    <row r="1323" spans="1:37" s="88" customFormat="1" x14ac:dyDescent="0.3">
      <c r="A1323" s="117" t="str">
        <f t="shared" si="24"/>
        <v>SDGbaseTRA_UrbIRT_v6_3PVAXaaveg</v>
      </c>
      <c r="B1323" s="118" t="s">
        <v>220</v>
      </c>
      <c r="C1323" s="119" t="s">
        <v>295</v>
      </c>
      <c r="D1323" s="91" t="s">
        <v>212</v>
      </c>
      <c r="E1323" s="88" t="s">
        <v>7</v>
      </c>
      <c r="F1323" s="88">
        <v>1</v>
      </c>
      <c r="G1323" s="88">
        <v>1.0041904685218399</v>
      </c>
      <c r="H1323" s="88">
        <v>0.99292295464888902</v>
      </c>
      <c r="I1323" s="88">
        <v>0.99137142883252205</v>
      </c>
      <c r="J1323" s="88">
        <v>0.99145191429725299</v>
      </c>
      <c r="K1323" s="88">
        <v>0.98836099588557103</v>
      </c>
      <c r="L1323" s="88">
        <v>0.98719050701010502</v>
      </c>
      <c r="M1323" s="88">
        <v>0.98447385573741597</v>
      </c>
      <c r="N1323" s="88">
        <v>0.98203808374809598</v>
      </c>
      <c r="O1323" s="88">
        <v>0.98001599295231701</v>
      </c>
      <c r="P1323" s="88">
        <v>0.97682620367652895</v>
      </c>
      <c r="Q1323" s="88">
        <v>0.97377569502090999</v>
      </c>
      <c r="R1323" s="88">
        <v>0.98046610997797601</v>
      </c>
      <c r="S1323" s="88">
        <v>0.98241820827590498</v>
      </c>
      <c r="T1323" s="88">
        <v>0.98337970442368605</v>
      </c>
      <c r="U1323" s="88">
        <v>0.98594256123749602</v>
      </c>
      <c r="V1323" s="88">
        <v>0.98934767392363099</v>
      </c>
      <c r="W1323" s="88">
        <v>0.99103418447005598</v>
      </c>
      <c r="X1323" s="88">
        <v>0.99024972384992105</v>
      </c>
      <c r="Y1323" s="88">
        <v>0.98873199612189799</v>
      </c>
      <c r="Z1323" s="88">
        <v>0.987766161722618</v>
      </c>
      <c r="AA1323" s="88">
        <v>0.98617212274825705</v>
      </c>
      <c r="AB1323" s="88">
        <v>0.98590264970588204</v>
      </c>
      <c r="AC1323" s="88">
        <v>0.98753626402842098</v>
      </c>
      <c r="AD1323" s="88">
        <v>0.99372431456069499</v>
      </c>
      <c r="AE1323" s="88">
        <v>1.00065480544685</v>
      </c>
      <c r="AF1323" s="88">
        <v>1.00364859023729</v>
      </c>
      <c r="AG1323" s="88">
        <v>1.0013233388016101</v>
      </c>
      <c r="AH1323" s="88">
        <v>0.98343476872163704</v>
      </c>
      <c r="AI1323" s="88">
        <v>0.97018085810076704</v>
      </c>
      <c r="AJ1323" s="88">
        <v>0.96346065701136197</v>
      </c>
      <c r="AK1323" s="88">
        <v>0.95770453047832804</v>
      </c>
    </row>
    <row r="1324" spans="1:37" s="88" customFormat="1" x14ac:dyDescent="0.3">
      <c r="A1324" s="117" t="str">
        <f t="shared" si="24"/>
        <v>SDGbaseTRA_UrbIRT_v6_3PVAXaaofr</v>
      </c>
      <c r="B1324" s="118" t="s">
        <v>220</v>
      </c>
      <c r="C1324" s="119" t="s">
        <v>295</v>
      </c>
      <c r="D1324" s="91" t="s">
        <v>212</v>
      </c>
      <c r="E1324" s="88" t="s">
        <v>8</v>
      </c>
      <c r="F1324" s="88">
        <v>1</v>
      </c>
      <c r="G1324" s="88">
        <v>1.00765726312334</v>
      </c>
      <c r="H1324" s="88">
        <v>1.00273525413147</v>
      </c>
      <c r="I1324" s="88">
        <v>0.99695663407044699</v>
      </c>
      <c r="J1324" s="88">
        <v>0.99646820375406397</v>
      </c>
      <c r="K1324" s="88">
        <v>0.99476935335763095</v>
      </c>
      <c r="L1324" s="88">
        <v>0.99433187182423199</v>
      </c>
      <c r="M1324" s="88">
        <v>0.99210888718950796</v>
      </c>
      <c r="N1324" s="88">
        <v>0.98988954217425396</v>
      </c>
      <c r="O1324" s="88">
        <v>1.00835519867038</v>
      </c>
      <c r="P1324" s="88">
        <v>1.0039521473442099</v>
      </c>
      <c r="Q1324" s="88">
        <v>0.99620918670837399</v>
      </c>
      <c r="R1324" s="88">
        <v>0.99700935260159596</v>
      </c>
      <c r="S1324" s="88">
        <v>0.99672359757729401</v>
      </c>
      <c r="T1324" s="88">
        <v>0.996484270525549</v>
      </c>
      <c r="U1324" s="88">
        <v>0.99774747292376198</v>
      </c>
      <c r="V1324" s="88">
        <v>1.00042561368537</v>
      </c>
      <c r="W1324" s="88">
        <v>1.00157013667342</v>
      </c>
      <c r="X1324" s="88">
        <v>0.99949632167750901</v>
      </c>
      <c r="Y1324" s="88">
        <v>0.99711302069486996</v>
      </c>
      <c r="Z1324" s="88">
        <v>0.99445278747103105</v>
      </c>
      <c r="AA1324" s="88">
        <v>0.99302815150495805</v>
      </c>
      <c r="AB1324" s="88">
        <v>0.99713599047219104</v>
      </c>
      <c r="AC1324" s="88">
        <v>1.0004576398332099</v>
      </c>
      <c r="AD1324" s="88">
        <v>1.0064031583789601</v>
      </c>
      <c r="AE1324" s="88">
        <v>1.0122140992739499</v>
      </c>
      <c r="AF1324" s="88">
        <v>1.01372566637839</v>
      </c>
      <c r="AG1324" s="88">
        <v>1.00975560644578</v>
      </c>
      <c r="AH1324" s="88">
        <v>0.99379902277755106</v>
      </c>
      <c r="AI1324" s="88">
        <v>0.97708207579950102</v>
      </c>
      <c r="AJ1324" s="88">
        <v>0.96746162379892997</v>
      </c>
      <c r="AK1324" s="88">
        <v>0.95907498464549201</v>
      </c>
    </row>
    <row r="1325" spans="1:37" s="88" customFormat="1" x14ac:dyDescent="0.3">
      <c r="A1325" s="117" t="str">
        <f t="shared" si="24"/>
        <v>SDGbaseTRA_UrbIRT_v6_3PVAXaagra</v>
      </c>
      <c r="B1325" s="118" t="s">
        <v>220</v>
      </c>
      <c r="C1325" s="119" t="s">
        <v>295</v>
      </c>
      <c r="D1325" s="91" t="s">
        <v>212</v>
      </c>
      <c r="E1325" s="88" t="s">
        <v>9</v>
      </c>
      <c r="F1325" s="88">
        <v>1</v>
      </c>
      <c r="G1325" s="88">
        <v>1.02944531932192</v>
      </c>
      <c r="H1325" s="88">
        <v>1.03040556781068</v>
      </c>
      <c r="I1325" s="88">
        <v>1.0199738739973401</v>
      </c>
      <c r="J1325" s="88">
        <v>1.01654668155294</v>
      </c>
      <c r="K1325" s="88">
        <v>1.01782618410978</v>
      </c>
      <c r="L1325" s="88">
        <v>1.02099068605696</v>
      </c>
      <c r="M1325" s="88">
        <v>1.02464986920657</v>
      </c>
      <c r="N1325" s="88">
        <v>1.02687983234597</v>
      </c>
      <c r="O1325" s="88">
        <v>1.04827330751686</v>
      </c>
      <c r="P1325" s="88">
        <v>1.04779133589135</v>
      </c>
      <c r="Q1325" s="88">
        <v>1.04207911980849</v>
      </c>
      <c r="R1325" s="88">
        <v>1.0436542479948001</v>
      </c>
      <c r="S1325" s="88">
        <v>1.0444017731870101</v>
      </c>
      <c r="T1325" s="88">
        <v>1.04559112491228</v>
      </c>
      <c r="U1325" s="88">
        <v>1.0484981189287601</v>
      </c>
      <c r="V1325" s="88">
        <v>1.05097110293994</v>
      </c>
      <c r="W1325" s="88">
        <v>1.05368264633075</v>
      </c>
      <c r="X1325" s="88">
        <v>1.0546886643867801</v>
      </c>
      <c r="Y1325" s="88">
        <v>1.0525672685770899</v>
      </c>
      <c r="Z1325" s="88">
        <v>1.04974024499971</v>
      </c>
      <c r="AA1325" s="88">
        <v>1.04856448639568</v>
      </c>
      <c r="AB1325" s="88">
        <v>1.0546406765413701</v>
      </c>
      <c r="AC1325" s="88">
        <v>1.0571509157439201</v>
      </c>
      <c r="AD1325" s="88">
        <v>1.0594732523739501</v>
      </c>
      <c r="AE1325" s="88">
        <v>1.0613514261547401</v>
      </c>
      <c r="AF1325" s="88">
        <v>1.06025565281366</v>
      </c>
      <c r="AG1325" s="88">
        <v>1.0556593660134299</v>
      </c>
      <c r="AH1325" s="88">
        <v>1.03549375067607</v>
      </c>
      <c r="AI1325" s="88">
        <v>1.01353886212763</v>
      </c>
      <c r="AJ1325" s="88">
        <v>0.99826169794720898</v>
      </c>
      <c r="AK1325" s="88">
        <v>0.98478758563274205</v>
      </c>
    </row>
    <row r="1326" spans="1:37" s="88" customFormat="1" x14ac:dyDescent="0.3">
      <c r="A1326" s="117" t="str">
        <f t="shared" si="24"/>
        <v>SDGbaseTRA_UrbIRT_v6_3PVAXaaoil</v>
      </c>
      <c r="B1326" s="118" t="s">
        <v>220</v>
      </c>
      <c r="C1326" s="119" t="s">
        <v>295</v>
      </c>
      <c r="D1326" s="91" t="s">
        <v>212</v>
      </c>
      <c r="E1326" s="88" t="s">
        <v>10</v>
      </c>
      <c r="F1326" s="88">
        <v>0.99999999999977995</v>
      </c>
      <c r="G1326" s="88">
        <v>0.92212634183873499</v>
      </c>
      <c r="H1326" s="88">
        <v>0.935723879657688</v>
      </c>
      <c r="I1326" s="88">
        <v>0.95998594144315597</v>
      </c>
      <c r="J1326" s="88">
        <v>0.99517508276877797</v>
      </c>
      <c r="K1326" s="88">
        <v>1.00628642219507</v>
      </c>
      <c r="L1326" s="88">
        <v>1.01710583397488</v>
      </c>
      <c r="M1326" s="88">
        <v>1.01651183035225</v>
      </c>
      <c r="N1326" s="88">
        <v>1.0169292902147</v>
      </c>
      <c r="O1326" s="88">
        <v>1.0362007177219901</v>
      </c>
      <c r="P1326" s="88">
        <v>1.03726811864158</v>
      </c>
      <c r="Q1326" s="88">
        <v>1.0366359760456101</v>
      </c>
      <c r="R1326" s="88">
        <v>1.0664938968815001</v>
      </c>
      <c r="S1326" s="88">
        <v>1.07369117806313</v>
      </c>
      <c r="T1326" s="88">
        <v>1.07946910817314</v>
      </c>
      <c r="U1326" s="88">
        <v>1.0873282877774999</v>
      </c>
      <c r="V1326" s="88">
        <v>1.0931110035971101</v>
      </c>
      <c r="W1326" s="88">
        <v>1.09819021367375</v>
      </c>
      <c r="X1326" s="88">
        <v>1.1036343679274701</v>
      </c>
      <c r="Y1326" s="88">
        <v>1.10713710411005</v>
      </c>
      <c r="Z1326" s="88">
        <v>1.1120943686145099</v>
      </c>
      <c r="AA1326" s="88">
        <v>1.11612783784937</v>
      </c>
      <c r="AB1326" s="88">
        <v>1.12841336145006</v>
      </c>
      <c r="AC1326" s="88">
        <v>1.13712769927512</v>
      </c>
      <c r="AD1326" s="88">
        <v>1.1508635444822599</v>
      </c>
      <c r="AE1326" s="88">
        <v>1.1661214800584701</v>
      </c>
      <c r="AF1326" s="88">
        <v>1.1781895798544999</v>
      </c>
      <c r="AG1326" s="88">
        <v>1.18047915747614</v>
      </c>
      <c r="AH1326" s="88">
        <v>1.15427217980223</v>
      </c>
      <c r="AI1326" s="88">
        <v>1.13441733095315</v>
      </c>
      <c r="AJ1326" s="88">
        <v>1.12074023990712</v>
      </c>
      <c r="AK1326" s="88">
        <v>1.1044453129306899</v>
      </c>
    </row>
    <row r="1327" spans="1:37" s="88" customFormat="1" x14ac:dyDescent="0.3">
      <c r="A1327" s="117" t="str">
        <f t="shared" si="24"/>
        <v>SDGbaseTRA_UrbIRT_v6_3PVAXaatub</v>
      </c>
      <c r="B1327" s="118" t="s">
        <v>220</v>
      </c>
      <c r="C1327" s="119" t="s">
        <v>295</v>
      </c>
      <c r="D1327" s="91" t="s">
        <v>212</v>
      </c>
      <c r="E1327" s="88" t="s">
        <v>11</v>
      </c>
      <c r="F1327" s="88">
        <v>0.99999999999988898</v>
      </c>
      <c r="G1327" s="88">
        <v>0.98425878847112902</v>
      </c>
      <c r="H1327" s="88">
        <v>0.973276588814735</v>
      </c>
      <c r="I1327" s="88">
        <v>0.97417489560188797</v>
      </c>
      <c r="J1327" s="88">
        <v>0.97773648230710497</v>
      </c>
      <c r="K1327" s="88">
        <v>0.97456290973924897</v>
      </c>
      <c r="L1327" s="88">
        <v>0.97301386889079999</v>
      </c>
      <c r="M1327" s="88">
        <v>0.96965495930594603</v>
      </c>
      <c r="N1327" s="88">
        <v>0.96720270621153204</v>
      </c>
      <c r="O1327" s="88">
        <v>0.96769090667775504</v>
      </c>
      <c r="P1327" s="88">
        <v>0.96431999596873796</v>
      </c>
      <c r="Q1327" s="88">
        <v>0.96105360793675698</v>
      </c>
      <c r="R1327" s="88">
        <v>0.96883791636473304</v>
      </c>
      <c r="S1327" s="88">
        <v>0.97064845084997697</v>
      </c>
      <c r="T1327" s="88">
        <v>0.97128667971410398</v>
      </c>
      <c r="U1327" s="88">
        <v>0.97331776473807197</v>
      </c>
      <c r="V1327" s="88">
        <v>0.97622914580485798</v>
      </c>
      <c r="W1327" s="88">
        <v>0.97719379890061497</v>
      </c>
      <c r="X1327" s="88">
        <v>0.97552652049486499</v>
      </c>
      <c r="Y1327" s="88">
        <v>0.97367070121619403</v>
      </c>
      <c r="Z1327" s="88">
        <v>0.97250271967917401</v>
      </c>
      <c r="AA1327" s="88">
        <v>0.97067425933899598</v>
      </c>
      <c r="AB1327" s="88">
        <v>0.97188083120505897</v>
      </c>
      <c r="AC1327" s="88">
        <v>0.97505776979561398</v>
      </c>
      <c r="AD1327" s="88">
        <v>0.98307537808427703</v>
      </c>
      <c r="AE1327" s="88">
        <v>0.99168999863451501</v>
      </c>
      <c r="AF1327" s="88">
        <v>0.99495495569710002</v>
      </c>
      <c r="AG1327" s="88">
        <v>0.98935474063638695</v>
      </c>
      <c r="AH1327" s="88">
        <v>0.97085355651295002</v>
      </c>
      <c r="AI1327" s="88">
        <v>0.95698520047750602</v>
      </c>
      <c r="AJ1327" s="88">
        <v>0.94984951216720903</v>
      </c>
      <c r="AK1327" s="88">
        <v>0.94359760904801404</v>
      </c>
    </row>
    <row r="1328" spans="1:37" s="88" customFormat="1" x14ac:dyDescent="0.3">
      <c r="A1328" s="117" t="str">
        <f t="shared" ref="A1328:A1391" si="25">_xlfn.CONCAT(C1328,D1328,E1328)</f>
        <v>SDGbaseTRA_UrbIRT_v6_3PVAXaapul</v>
      </c>
      <c r="B1328" s="118" t="s">
        <v>220</v>
      </c>
      <c r="C1328" s="119" t="s">
        <v>295</v>
      </c>
      <c r="D1328" s="91" t="s">
        <v>212</v>
      </c>
      <c r="E1328" s="88" t="s">
        <v>12</v>
      </c>
      <c r="F1328" s="88">
        <v>0.999999999999862</v>
      </c>
      <c r="G1328" s="88">
        <v>0.94538523603955504</v>
      </c>
      <c r="H1328" s="88">
        <v>0.93865847337934805</v>
      </c>
      <c r="I1328" s="88">
        <v>0.95279346459687198</v>
      </c>
      <c r="J1328" s="88">
        <v>0.97071938577119199</v>
      </c>
      <c r="K1328" s="88">
        <v>0.97041015462437397</v>
      </c>
      <c r="L1328" s="88">
        <v>0.96973432398370596</v>
      </c>
      <c r="M1328" s="88">
        <v>0.95915746714692496</v>
      </c>
      <c r="N1328" s="88">
        <v>0.95088119213821298</v>
      </c>
      <c r="O1328" s="88">
        <v>0.94831264006017002</v>
      </c>
      <c r="P1328" s="88">
        <v>0.94068962975563997</v>
      </c>
      <c r="Q1328" s="88">
        <v>0.93544701283965304</v>
      </c>
      <c r="R1328" s="88">
        <v>0.95199119368220397</v>
      </c>
      <c r="S1328" s="88">
        <v>0.95457090691549396</v>
      </c>
      <c r="T1328" s="88">
        <v>0.95536580868766696</v>
      </c>
      <c r="U1328" s="88">
        <v>0.95738780013417002</v>
      </c>
      <c r="V1328" s="88">
        <v>0.96061478319962401</v>
      </c>
      <c r="W1328" s="88">
        <v>0.96112145029284102</v>
      </c>
      <c r="X1328" s="88">
        <v>0.95965881259005004</v>
      </c>
      <c r="Y1328" s="88">
        <v>0.95956323420592604</v>
      </c>
      <c r="Z1328" s="88">
        <v>0.96109839789782903</v>
      </c>
      <c r="AA1328" s="88">
        <v>0.96093106970445097</v>
      </c>
      <c r="AB1328" s="88">
        <v>0.96214807058179797</v>
      </c>
      <c r="AC1328" s="88">
        <v>0.96528291959129497</v>
      </c>
      <c r="AD1328" s="88">
        <v>0.97518857205036402</v>
      </c>
      <c r="AE1328" s="88">
        <v>0.98668408497776505</v>
      </c>
      <c r="AF1328" s="88">
        <v>0.99451541869826698</v>
      </c>
      <c r="AG1328" s="88">
        <v>0.99646032847214405</v>
      </c>
      <c r="AH1328" s="88">
        <v>0.98527460961774205</v>
      </c>
      <c r="AI1328" s="88">
        <v>0.98194687131825897</v>
      </c>
      <c r="AJ1328" s="88">
        <v>0.98366888066505898</v>
      </c>
      <c r="AK1328" s="88">
        <v>0.98375308791660898</v>
      </c>
    </row>
    <row r="1329" spans="1:37" s="88" customFormat="1" x14ac:dyDescent="0.3">
      <c r="A1329" s="117" t="str">
        <f t="shared" si="25"/>
        <v>SDGbaseTRA_UrbIRT_v6_3PVAXaasug</v>
      </c>
      <c r="B1329" s="118" t="s">
        <v>220</v>
      </c>
      <c r="C1329" s="119" t="s">
        <v>295</v>
      </c>
      <c r="D1329" s="91" t="s">
        <v>212</v>
      </c>
      <c r="E1329" s="88" t="s">
        <v>13</v>
      </c>
      <c r="F1329" s="88">
        <v>1</v>
      </c>
      <c r="G1329" s="88">
        <v>0.98050370519610097</v>
      </c>
      <c r="H1329" s="88">
        <v>0.968181883682116</v>
      </c>
      <c r="I1329" s="88">
        <v>0.97157870434236504</v>
      </c>
      <c r="J1329" s="88">
        <v>0.97980848685726396</v>
      </c>
      <c r="K1329" s="88">
        <v>0.97751327702486102</v>
      </c>
      <c r="L1329" s="88">
        <v>0.97634178024415297</v>
      </c>
      <c r="M1329" s="88">
        <v>0.97196244149993305</v>
      </c>
      <c r="N1329" s="88">
        <v>0.96655903714997204</v>
      </c>
      <c r="O1329" s="88">
        <v>0.98198535904553197</v>
      </c>
      <c r="P1329" s="88">
        <v>0.97367263909906998</v>
      </c>
      <c r="Q1329" s="88">
        <v>0.96287639856648499</v>
      </c>
      <c r="R1329" s="88">
        <v>0.96831386730081603</v>
      </c>
      <c r="S1329" s="88">
        <v>0.96879209516190701</v>
      </c>
      <c r="T1329" s="88">
        <v>0.96855456296652997</v>
      </c>
      <c r="U1329" s="88">
        <v>0.96887149897346603</v>
      </c>
      <c r="V1329" s="88">
        <v>0.96783885888999299</v>
      </c>
      <c r="W1329" s="88">
        <v>0.96908812746719197</v>
      </c>
      <c r="X1329" s="88">
        <v>0.97200611797626402</v>
      </c>
      <c r="Y1329" s="88">
        <v>0.97036464395034905</v>
      </c>
      <c r="Z1329" s="88">
        <v>0.968345610475566</v>
      </c>
      <c r="AA1329" s="88">
        <v>0.96818429216535695</v>
      </c>
      <c r="AB1329" s="88">
        <v>0.972218329436775</v>
      </c>
      <c r="AC1329" s="88">
        <v>0.97187166451417795</v>
      </c>
      <c r="AD1329" s="88">
        <v>0.97300446753660697</v>
      </c>
      <c r="AE1329" s="88">
        <v>0.97474923032774097</v>
      </c>
      <c r="AF1329" s="88">
        <v>0.97660864738595998</v>
      </c>
      <c r="AG1329" s="88">
        <v>0.97836161625464801</v>
      </c>
      <c r="AH1329" s="88">
        <v>0.96571227007458904</v>
      </c>
      <c r="AI1329" s="88">
        <v>0.95542448711844896</v>
      </c>
      <c r="AJ1329" s="88">
        <v>0.95184784028730296</v>
      </c>
      <c r="AK1329" s="88">
        <v>0.94754485721593495</v>
      </c>
    </row>
    <row r="1330" spans="1:37" s="88" customFormat="1" x14ac:dyDescent="0.3">
      <c r="A1330" s="117" t="str">
        <f t="shared" si="25"/>
        <v>SDGbaseTRA_UrbIRT_v6_3PVAXaaoth</v>
      </c>
      <c r="B1330" s="118" t="s">
        <v>220</v>
      </c>
      <c r="C1330" s="119" t="s">
        <v>295</v>
      </c>
      <c r="D1330" s="91" t="s">
        <v>212</v>
      </c>
      <c r="E1330" s="88" t="s">
        <v>14</v>
      </c>
      <c r="F1330" s="88">
        <v>0.99999999999990696</v>
      </c>
      <c r="G1330" s="88">
        <v>0.92702986941483201</v>
      </c>
      <c r="H1330" s="88">
        <v>0.95926290696053695</v>
      </c>
      <c r="I1330" s="88">
        <v>0.97045053725086206</v>
      </c>
      <c r="J1330" s="88">
        <v>0.99795719035131403</v>
      </c>
      <c r="K1330" s="88">
        <v>1.02279164959997</v>
      </c>
      <c r="L1330" s="88">
        <v>1.0500954328150101</v>
      </c>
      <c r="M1330" s="88">
        <v>1.0770142860209799</v>
      </c>
      <c r="N1330" s="88">
        <v>1.1025156558646201</v>
      </c>
      <c r="O1330" s="88">
        <v>1.19344621813758</v>
      </c>
      <c r="P1330" s="88">
        <v>1.22386917315081</v>
      </c>
      <c r="Q1330" s="88">
        <v>1.23802467968948</v>
      </c>
      <c r="R1330" s="88">
        <v>1.26848148015276</v>
      </c>
      <c r="S1330" s="88">
        <v>1.29119615475849</v>
      </c>
      <c r="T1330" s="88">
        <v>1.31685300010002</v>
      </c>
      <c r="U1330" s="88">
        <v>1.34877835069492</v>
      </c>
      <c r="V1330" s="88">
        <v>1.3773809935386201</v>
      </c>
      <c r="W1330" s="88">
        <v>1.41169801743884</v>
      </c>
      <c r="X1330" s="88">
        <v>1.45345329397251</v>
      </c>
      <c r="Y1330" s="88">
        <v>1.4838430217308101</v>
      </c>
      <c r="Z1330" s="88">
        <v>1.50771084631795</v>
      </c>
      <c r="AA1330" s="88">
        <v>1.53517928400481</v>
      </c>
      <c r="AB1330" s="88">
        <v>1.57781498914359</v>
      </c>
      <c r="AC1330" s="88">
        <v>1.6078093561859601</v>
      </c>
      <c r="AD1330" s="88">
        <v>1.63678356982714</v>
      </c>
      <c r="AE1330" s="88">
        <v>1.66745209138214</v>
      </c>
      <c r="AF1330" s="88">
        <v>1.6966904263990601</v>
      </c>
      <c r="AG1330" s="88">
        <v>1.7215806046658599</v>
      </c>
      <c r="AH1330" s="88">
        <v>1.6767691243749601</v>
      </c>
      <c r="AI1330" s="88">
        <v>1.6148690683576501</v>
      </c>
      <c r="AJ1330" s="88">
        <v>1.5572407093790499</v>
      </c>
      <c r="AK1330" s="88">
        <v>1.4988144824329701</v>
      </c>
    </row>
    <row r="1331" spans="1:37" s="88" customFormat="1" x14ac:dyDescent="0.3">
      <c r="A1331" s="117" t="str">
        <f t="shared" si="25"/>
        <v>SDGbaseTRA_UrbIRT_v6_3PVAXalani</v>
      </c>
      <c r="B1331" s="118" t="s">
        <v>220</v>
      </c>
      <c r="C1331" s="119" t="s">
        <v>295</v>
      </c>
      <c r="D1331" s="91" t="s">
        <v>212</v>
      </c>
      <c r="E1331" s="88" t="s">
        <v>15</v>
      </c>
      <c r="F1331" s="88">
        <v>0.99999999999979805</v>
      </c>
      <c r="G1331" s="88">
        <v>0.79563024397750404</v>
      </c>
      <c r="H1331" s="88">
        <v>0.85583525833575902</v>
      </c>
      <c r="I1331" s="88">
        <v>0.85872299746668002</v>
      </c>
      <c r="J1331" s="88">
        <v>0.89455360234624104</v>
      </c>
      <c r="K1331" s="88">
        <v>0.90479399825606599</v>
      </c>
      <c r="L1331" s="88">
        <v>0.90538585574082997</v>
      </c>
      <c r="M1331" s="88">
        <v>0.904980878962932</v>
      </c>
      <c r="N1331" s="88">
        <v>0.90791245382288399</v>
      </c>
      <c r="O1331" s="88">
        <v>0.96176425716677505</v>
      </c>
      <c r="P1331" s="88">
        <v>0.94853408551108198</v>
      </c>
      <c r="Q1331" s="88">
        <v>0.93512196225189903</v>
      </c>
      <c r="R1331" s="88">
        <v>0.95066414850440994</v>
      </c>
      <c r="S1331" s="88">
        <v>0.94507886345501502</v>
      </c>
      <c r="T1331" s="88">
        <v>0.94194682064351598</v>
      </c>
      <c r="U1331" s="88">
        <v>0.938229841437489</v>
      </c>
      <c r="V1331" s="88">
        <v>0.938133429762259</v>
      </c>
      <c r="W1331" s="88">
        <v>0.93946662700054595</v>
      </c>
      <c r="X1331" s="88">
        <v>0.94252097399399004</v>
      </c>
      <c r="Y1331" s="88">
        <v>0.94184721627887802</v>
      </c>
      <c r="Z1331" s="88">
        <v>0.93861052011657198</v>
      </c>
      <c r="AA1331" s="88">
        <v>0.93678830143025704</v>
      </c>
      <c r="AB1331" s="88">
        <v>0.95387870805394503</v>
      </c>
      <c r="AC1331" s="88">
        <v>0.95860646312953601</v>
      </c>
      <c r="AD1331" s="88">
        <v>0.96137311696914196</v>
      </c>
      <c r="AE1331" s="88">
        <v>0.96434821506233903</v>
      </c>
      <c r="AF1331" s="88">
        <v>0.96306038820416795</v>
      </c>
      <c r="AG1331" s="88">
        <v>0.95731525299143705</v>
      </c>
      <c r="AH1331" s="88">
        <v>0.98949671967322705</v>
      </c>
      <c r="AI1331" s="88">
        <v>1.0029987444147599</v>
      </c>
      <c r="AJ1331" s="88">
        <v>1.0058514911009</v>
      </c>
      <c r="AK1331" s="88">
        <v>1.0056568239288199</v>
      </c>
    </row>
    <row r="1332" spans="1:37" s="88" customFormat="1" x14ac:dyDescent="0.3">
      <c r="A1332" s="117" t="str">
        <f t="shared" si="25"/>
        <v>SDGbaseTRA_UrbIRT_v6_3PVAXafore</v>
      </c>
      <c r="B1332" s="118" t="s">
        <v>220</v>
      </c>
      <c r="C1332" s="119" t="s">
        <v>295</v>
      </c>
      <c r="D1332" s="91" t="s">
        <v>212</v>
      </c>
      <c r="E1332" s="88" t="s">
        <v>16</v>
      </c>
      <c r="F1332" s="88">
        <v>1</v>
      </c>
      <c r="G1332" s="88">
        <v>0.95741745211728901</v>
      </c>
      <c r="H1332" s="88">
        <v>0.95346785344988005</v>
      </c>
      <c r="I1332" s="88">
        <v>0.96060460893761102</v>
      </c>
      <c r="J1332" s="88">
        <v>0.96127362262643901</v>
      </c>
      <c r="K1332" s="88">
        <v>0.95717365757289097</v>
      </c>
      <c r="L1332" s="88">
        <v>0.95400191826356096</v>
      </c>
      <c r="M1332" s="88">
        <v>0.94830518327881697</v>
      </c>
      <c r="N1332" s="88">
        <v>0.95176581539470495</v>
      </c>
      <c r="O1332" s="88">
        <v>0.95995483712766405</v>
      </c>
      <c r="P1332" s="88">
        <v>0.95622784061708799</v>
      </c>
      <c r="Q1332" s="88">
        <v>0.94641930676905595</v>
      </c>
      <c r="R1332" s="88">
        <v>0.94784910819577495</v>
      </c>
      <c r="S1332" s="88">
        <v>0.94866409643108296</v>
      </c>
      <c r="T1332" s="88">
        <v>0.95127815568410501</v>
      </c>
      <c r="U1332" s="88">
        <v>0.95788638560297201</v>
      </c>
      <c r="V1332" s="88">
        <v>0.96399949405264795</v>
      </c>
      <c r="W1332" s="88">
        <v>0.97070393658718102</v>
      </c>
      <c r="X1332" s="88">
        <v>0.97442510706108298</v>
      </c>
      <c r="Y1332" s="88">
        <v>0.97924567289632702</v>
      </c>
      <c r="Z1332" s="88">
        <v>0.97591032851986503</v>
      </c>
      <c r="AA1332" s="88">
        <v>0.97400844910095596</v>
      </c>
      <c r="AB1332" s="88">
        <v>0.97301439862627903</v>
      </c>
      <c r="AC1332" s="88">
        <v>0.97309179873459295</v>
      </c>
      <c r="AD1332" s="88">
        <v>0.97458843404237305</v>
      </c>
      <c r="AE1332" s="88">
        <v>0.97693595702585501</v>
      </c>
      <c r="AF1332" s="88">
        <v>0.97826186521959402</v>
      </c>
      <c r="AG1332" s="88">
        <v>0.97562544013595198</v>
      </c>
      <c r="AH1332" s="88">
        <v>0.96647468786625101</v>
      </c>
      <c r="AI1332" s="88">
        <v>0.95780072512828596</v>
      </c>
      <c r="AJ1332" s="88">
        <v>0.95507103525845904</v>
      </c>
      <c r="AK1332" s="88">
        <v>0.95307150292132903</v>
      </c>
    </row>
    <row r="1333" spans="1:37" s="88" customFormat="1" x14ac:dyDescent="0.3">
      <c r="A1333" s="117" t="str">
        <f t="shared" si="25"/>
        <v>SDGbaseTRA_UrbIRT_v6_3PVAXafish</v>
      </c>
      <c r="B1333" s="118" t="s">
        <v>220</v>
      </c>
      <c r="C1333" s="119" t="s">
        <v>295</v>
      </c>
      <c r="D1333" s="91" t="s">
        <v>212</v>
      </c>
      <c r="E1333" s="88" t="s">
        <v>17</v>
      </c>
      <c r="F1333" s="88">
        <v>0.99999999999986899</v>
      </c>
      <c r="G1333" s="88">
        <v>0.93275222061267604</v>
      </c>
      <c r="H1333" s="88">
        <v>0.93764829824198603</v>
      </c>
      <c r="I1333" s="88">
        <v>0.923291256424152</v>
      </c>
      <c r="J1333" s="88">
        <v>0.92979698141706801</v>
      </c>
      <c r="K1333" s="88">
        <v>0.93236061755604205</v>
      </c>
      <c r="L1333" s="88">
        <v>0.93240011083074503</v>
      </c>
      <c r="M1333" s="88">
        <v>0.932499010610495</v>
      </c>
      <c r="N1333" s="88">
        <v>0.93389587538347696</v>
      </c>
      <c r="O1333" s="88">
        <v>0.97304130461926897</v>
      </c>
      <c r="P1333" s="88">
        <v>0.97164261069070001</v>
      </c>
      <c r="Q1333" s="88">
        <v>0.96401198593538595</v>
      </c>
      <c r="R1333" s="88">
        <v>0.96645165321287796</v>
      </c>
      <c r="S1333" s="88">
        <v>0.96427228649503705</v>
      </c>
      <c r="T1333" s="88">
        <v>0.96300176932659098</v>
      </c>
      <c r="U1333" s="88">
        <v>0.96158147150292606</v>
      </c>
      <c r="V1333" s="88">
        <v>0.95982240136896302</v>
      </c>
      <c r="W1333" s="88">
        <v>0.96002724478889301</v>
      </c>
      <c r="X1333" s="88">
        <v>0.962491424267508</v>
      </c>
      <c r="Y1333" s="88">
        <v>0.962938585070514</v>
      </c>
      <c r="Z1333" s="88">
        <v>0.96194517183131001</v>
      </c>
      <c r="AA1333" s="88">
        <v>0.96335048558822001</v>
      </c>
      <c r="AB1333" s="88">
        <v>0.97474590311157205</v>
      </c>
      <c r="AC1333" s="88">
        <v>0.97904823685063502</v>
      </c>
      <c r="AD1333" s="88">
        <v>0.98004978849726199</v>
      </c>
      <c r="AE1333" s="88">
        <v>0.98016008757879203</v>
      </c>
      <c r="AF1333" s="88">
        <v>0.97939691247307303</v>
      </c>
      <c r="AG1333" s="88">
        <v>0.97778575693028502</v>
      </c>
      <c r="AH1333" s="88">
        <v>0.98902004717485403</v>
      </c>
      <c r="AI1333" s="88">
        <v>0.99108593555562796</v>
      </c>
      <c r="AJ1333" s="88">
        <v>0.99163941535023004</v>
      </c>
      <c r="AK1333" s="88">
        <v>0.99130033276376806</v>
      </c>
    </row>
    <row r="1334" spans="1:37" s="88" customFormat="1" x14ac:dyDescent="0.3">
      <c r="A1334" s="117" t="str">
        <f t="shared" si="25"/>
        <v>SDGbaseTRA_UrbIRT_v6_3PVAXacoal</v>
      </c>
      <c r="B1334" s="118" t="s">
        <v>220</v>
      </c>
      <c r="C1334" s="119" t="s">
        <v>295</v>
      </c>
      <c r="D1334" s="91" t="s">
        <v>212</v>
      </c>
      <c r="E1334" s="88" t="s">
        <v>18</v>
      </c>
      <c r="F1334" s="88">
        <v>0.99999999999974898</v>
      </c>
      <c r="G1334" s="88">
        <v>1.0328654045771299</v>
      </c>
      <c r="H1334" s="88">
        <v>1.0513073912791699</v>
      </c>
      <c r="I1334" s="88">
        <v>1.04578743114049</v>
      </c>
      <c r="J1334" s="88">
        <v>1.0523509280693599</v>
      </c>
      <c r="K1334" s="88">
        <v>1.05154987763068</v>
      </c>
      <c r="L1334" s="88">
        <v>1.05554730319312</v>
      </c>
      <c r="M1334" s="88">
        <v>1.0701691345631601</v>
      </c>
      <c r="N1334" s="88">
        <v>1.07552205992799</v>
      </c>
      <c r="O1334" s="88">
        <v>1.1262091204487501</v>
      </c>
      <c r="P1334" s="88">
        <v>1.1423685418545899</v>
      </c>
      <c r="Q1334" s="88">
        <v>1.1554984460004101</v>
      </c>
      <c r="R1334" s="88">
        <v>1.15629034553863</v>
      </c>
      <c r="S1334" s="88">
        <v>1.1616545104514899</v>
      </c>
      <c r="T1334" s="88">
        <v>1.1721420068655699</v>
      </c>
      <c r="U1334" s="88">
        <v>1.18093746750913</v>
      </c>
      <c r="V1334" s="88">
        <v>1.1781336189003699</v>
      </c>
      <c r="W1334" s="88">
        <v>1.186911461644</v>
      </c>
      <c r="X1334" s="88">
        <v>1.38239860779961</v>
      </c>
      <c r="Y1334" s="88">
        <v>1.6278432879510101</v>
      </c>
      <c r="Z1334" s="88">
        <v>2.01224618441515</v>
      </c>
      <c r="AA1334" s="88">
        <v>2.6386452931926199</v>
      </c>
      <c r="AB1334" s="88">
        <v>2.8026372232319701</v>
      </c>
      <c r="AC1334" s="88">
        <v>2.5283843318487298</v>
      </c>
      <c r="AD1334" s="88">
        <v>1.9969006389716</v>
      </c>
      <c r="AE1334" s="88">
        <v>1.3101859003316201</v>
      </c>
      <c r="AF1334" s="88">
        <v>1.3316561283202899</v>
      </c>
      <c r="AG1334" s="88">
        <v>1.3654285986454899</v>
      </c>
      <c r="AH1334" s="88">
        <v>1.40320419768369</v>
      </c>
      <c r="AI1334" s="88">
        <v>1.4486020909342101</v>
      </c>
      <c r="AJ1334" s="88">
        <v>1.5375278598380899</v>
      </c>
      <c r="AK1334" s="88">
        <v>1.7082764587867401</v>
      </c>
    </row>
    <row r="1335" spans="1:37" s="88" customFormat="1" x14ac:dyDescent="0.3">
      <c r="A1335" s="117" t="str">
        <f t="shared" si="25"/>
        <v>SDGbaseTRA_UrbIRT_v6_3PVAXagold</v>
      </c>
      <c r="B1335" s="118" t="s">
        <v>220</v>
      </c>
      <c r="C1335" s="119" t="s">
        <v>295</v>
      </c>
      <c r="D1335" s="91" t="s">
        <v>212</v>
      </c>
      <c r="E1335" s="88" t="s">
        <v>19</v>
      </c>
      <c r="F1335" s="88">
        <v>1.0000000000000999</v>
      </c>
      <c r="G1335" s="88">
        <v>0.98085713042825795</v>
      </c>
      <c r="H1335" s="88">
        <v>1.0046138963015001</v>
      </c>
      <c r="I1335" s="88">
        <v>1.0066880501287001</v>
      </c>
      <c r="J1335" s="88">
        <v>1.01539421267774</v>
      </c>
      <c r="K1335" s="88">
        <v>1.02789223746161</v>
      </c>
      <c r="L1335" s="88">
        <v>1.04560098239098</v>
      </c>
      <c r="M1335" s="88">
        <v>1.0730624522749299</v>
      </c>
      <c r="N1335" s="88">
        <v>1.1005747349607899</v>
      </c>
      <c r="O1335" s="88">
        <v>1.1841832020319301</v>
      </c>
      <c r="P1335" s="88">
        <v>1.2177820532676999</v>
      </c>
      <c r="Q1335" s="88">
        <v>1.2343361652760301</v>
      </c>
      <c r="R1335" s="88">
        <v>1.24113879986256</v>
      </c>
      <c r="S1335" s="88">
        <v>1.2561219862825499</v>
      </c>
      <c r="T1335" s="88">
        <v>1.27020205146285</v>
      </c>
      <c r="U1335" s="88">
        <v>1.2874177016010599</v>
      </c>
      <c r="V1335" s="88">
        <v>1.30000426418061</v>
      </c>
      <c r="W1335" s="88">
        <v>1.31589741474172</v>
      </c>
      <c r="X1335" s="88">
        <v>1.3317884455301401</v>
      </c>
      <c r="Y1335" s="88">
        <v>1.33620716871492</v>
      </c>
      <c r="Z1335" s="88">
        <v>1.3324582741556299</v>
      </c>
      <c r="AA1335" s="88">
        <v>1.3302718454395901</v>
      </c>
      <c r="AB1335" s="88">
        <v>1.3555619432046599</v>
      </c>
      <c r="AC1335" s="88">
        <v>1.3793129309118599</v>
      </c>
      <c r="AD1335" s="88">
        <v>1.4016533935086399</v>
      </c>
      <c r="AE1335" s="88">
        <v>1.4224351834575</v>
      </c>
      <c r="AF1335" s="88">
        <v>1.42652518713336</v>
      </c>
      <c r="AG1335" s="88">
        <v>1.38836301017862</v>
      </c>
      <c r="AH1335" s="88">
        <v>1.3323610570220701</v>
      </c>
      <c r="AI1335" s="88">
        <v>1.24971056161219</v>
      </c>
      <c r="AJ1335" s="88">
        <v>1.1709492943531099</v>
      </c>
      <c r="AK1335" s="88">
        <v>1.0869861359945601</v>
      </c>
    </row>
    <row r="1336" spans="1:37" s="88" customFormat="1" x14ac:dyDescent="0.3">
      <c r="A1336" s="117" t="str">
        <f t="shared" si="25"/>
        <v>SDGbaseTRA_UrbIRT_v6_3PVAXangas</v>
      </c>
      <c r="B1336" s="118" t="s">
        <v>220</v>
      </c>
      <c r="C1336" s="119" t="s">
        <v>295</v>
      </c>
      <c r="D1336" s="91" t="s">
        <v>212</v>
      </c>
      <c r="E1336" s="88" t="s">
        <v>20</v>
      </c>
      <c r="F1336" s="88">
        <v>1.00000000000004</v>
      </c>
      <c r="G1336" s="88">
        <v>1.04617452890914</v>
      </c>
      <c r="H1336" s="88">
        <v>1.06453716734577</v>
      </c>
      <c r="I1336" s="88">
        <v>1.0585874678596301</v>
      </c>
      <c r="J1336" s="88">
        <v>1.0633838337659101</v>
      </c>
      <c r="K1336" s="88">
        <v>1.07079032555076</v>
      </c>
      <c r="L1336" s="88">
        <v>1.0803828003912499</v>
      </c>
      <c r="M1336" s="88">
        <v>1.0959250361744499</v>
      </c>
      <c r="N1336" s="88">
        <v>1.1089848282536201</v>
      </c>
      <c r="O1336" s="88">
        <v>1.1824183634352601</v>
      </c>
      <c r="P1336" s="88">
        <v>1.2023630861064101</v>
      </c>
      <c r="Q1336" s="88">
        <v>1.20822607675572</v>
      </c>
      <c r="R1336" s="88">
        <v>1.2077104183778999</v>
      </c>
      <c r="S1336" s="88">
        <v>1.2127282435053901</v>
      </c>
      <c r="T1336" s="88">
        <v>1.2175606510011101</v>
      </c>
      <c r="U1336" s="88">
        <v>1.2232397213951101</v>
      </c>
      <c r="V1336" s="88">
        <v>1.2264098565864601</v>
      </c>
      <c r="W1336" s="88">
        <v>1.2319253469787199</v>
      </c>
      <c r="X1336" s="88">
        <v>1.2381741621534701</v>
      </c>
      <c r="Y1336" s="88">
        <v>1.2380018442337499</v>
      </c>
      <c r="Z1336" s="88">
        <v>1.2340882231978201</v>
      </c>
      <c r="AA1336" s="88">
        <v>1.2360223915580799</v>
      </c>
      <c r="AB1336" s="88">
        <v>1.25209767214741</v>
      </c>
      <c r="AC1336" s="88">
        <v>1.26161703329098</v>
      </c>
      <c r="AD1336" s="88">
        <v>1.2681969168692999</v>
      </c>
      <c r="AE1336" s="88">
        <v>1.2721600482392901</v>
      </c>
      <c r="AF1336" s="88">
        <v>1.27255604979631</v>
      </c>
      <c r="AG1336" s="88">
        <v>1.2712333460377401</v>
      </c>
      <c r="AH1336" s="88">
        <v>1.2619509709888901</v>
      </c>
      <c r="AI1336" s="88">
        <v>1.2381725821492899</v>
      </c>
      <c r="AJ1336" s="88">
        <v>1.2198157104543099</v>
      </c>
      <c r="AK1336" s="88">
        <v>1.19497945290656</v>
      </c>
    </row>
    <row r="1337" spans="1:37" s="88" customFormat="1" x14ac:dyDescent="0.3">
      <c r="A1337" s="117" t="str">
        <f t="shared" si="25"/>
        <v>SDGbaseTRA_UrbIRT_v6_3PVAXapgm</v>
      </c>
      <c r="B1337" s="118" t="s">
        <v>220</v>
      </c>
      <c r="C1337" s="119" t="s">
        <v>295</v>
      </c>
      <c r="D1337" s="91" t="s">
        <v>212</v>
      </c>
      <c r="E1337" s="88" t="s">
        <v>21</v>
      </c>
      <c r="F1337" s="88">
        <v>1.00000000000004</v>
      </c>
      <c r="G1337" s="88">
        <v>0.68957517462913598</v>
      </c>
      <c r="H1337" s="88">
        <v>0.82726003547421001</v>
      </c>
      <c r="I1337" s="88">
        <v>0.95233146957352</v>
      </c>
      <c r="J1337" s="88">
        <v>1.0305063793364899</v>
      </c>
      <c r="K1337" s="88">
        <v>1.0703817389943799</v>
      </c>
      <c r="L1337" s="88">
        <v>1.0771192558623699</v>
      </c>
      <c r="M1337" s="88">
        <v>0.99771473315265002</v>
      </c>
      <c r="N1337" s="88">
        <v>0.96215207404452496</v>
      </c>
      <c r="O1337" s="88">
        <v>0.93777813551884504</v>
      </c>
      <c r="P1337" s="88">
        <v>0.928912453085314</v>
      </c>
      <c r="Q1337" s="88">
        <v>0.92643881059847399</v>
      </c>
      <c r="R1337" s="88">
        <v>0.94975868883496495</v>
      </c>
      <c r="S1337" s="88">
        <v>0.97221995661448402</v>
      </c>
      <c r="T1337" s="88">
        <v>0.98386007469943604</v>
      </c>
      <c r="U1337" s="88">
        <v>0.98646546667898005</v>
      </c>
      <c r="V1337" s="88">
        <v>0.99772580277233902</v>
      </c>
      <c r="W1337" s="88">
        <v>1.0021565131660299</v>
      </c>
      <c r="X1337" s="88">
        <v>0.99888361526205705</v>
      </c>
      <c r="Y1337" s="88">
        <v>1.00091362954592</v>
      </c>
      <c r="Z1337" s="88">
        <v>1.0014155816277199</v>
      </c>
      <c r="AA1337" s="88">
        <v>1.00182948272871</v>
      </c>
      <c r="AB1337" s="88">
        <v>1.3979438541803999</v>
      </c>
      <c r="AC1337" s="88">
        <v>1.5374944252729601</v>
      </c>
      <c r="AD1337" s="88">
        <v>1.50461960320268</v>
      </c>
      <c r="AE1337" s="88">
        <v>1.45200762024038</v>
      </c>
      <c r="AF1337" s="88">
        <v>1.4019297786438201</v>
      </c>
      <c r="AG1337" s="88">
        <v>1.3664368227283801</v>
      </c>
      <c r="AH1337" s="88">
        <v>1.5543913582020299</v>
      </c>
      <c r="AI1337" s="88">
        <v>1.6783305802901201</v>
      </c>
      <c r="AJ1337" s="88">
        <v>1.6880659280245101</v>
      </c>
      <c r="AK1337" s="88">
        <v>1.67545373629962</v>
      </c>
    </row>
    <row r="1338" spans="1:37" s="88" customFormat="1" x14ac:dyDescent="0.3">
      <c r="A1338" s="117" t="str">
        <f t="shared" si="25"/>
        <v>SDGbaseTRA_UrbIRT_v6_3PVAXamore</v>
      </c>
      <c r="B1338" s="118" t="s">
        <v>220</v>
      </c>
      <c r="C1338" s="119" t="s">
        <v>295</v>
      </c>
      <c r="D1338" s="91" t="s">
        <v>212</v>
      </c>
      <c r="E1338" s="88" t="s">
        <v>22</v>
      </c>
      <c r="F1338" s="88">
        <v>1.0000000000001299</v>
      </c>
      <c r="G1338" s="88">
        <v>1.05987800134218</v>
      </c>
      <c r="H1338" s="88">
        <v>1.0652592512527901</v>
      </c>
      <c r="I1338" s="88">
        <v>1.0626606248892301</v>
      </c>
      <c r="J1338" s="88">
        <v>1.05819851734437</v>
      </c>
      <c r="K1338" s="88">
        <v>1.05602053027569</v>
      </c>
      <c r="L1338" s="88">
        <v>1.0554386595665199</v>
      </c>
      <c r="M1338" s="88">
        <v>1.0598302925782299</v>
      </c>
      <c r="N1338" s="88">
        <v>1.0612865741144799</v>
      </c>
      <c r="O1338" s="88">
        <v>1.0927804266700401</v>
      </c>
      <c r="P1338" s="88">
        <v>1.0925191785776101</v>
      </c>
      <c r="Q1338" s="88">
        <v>1.0843178886148901</v>
      </c>
      <c r="R1338" s="88">
        <v>1.0698662783869299</v>
      </c>
      <c r="S1338" s="88">
        <v>1.0656975231166199</v>
      </c>
      <c r="T1338" s="88">
        <v>1.06177708755482</v>
      </c>
      <c r="U1338" s="88">
        <v>1.05862549126553</v>
      </c>
      <c r="V1338" s="88">
        <v>1.0560824230751999</v>
      </c>
      <c r="W1338" s="88">
        <v>1.0555532601902899</v>
      </c>
      <c r="X1338" s="88">
        <v>1.05530866631603</v>
      </c>
      <c r="Y1338" s="88">
        <v>1.04978942536336</v>
      </c>
      <c r="Z1338" s="88">
        <v>1.04204494130179</v>
      </c>
      <c r="AA1338" s="88">
        <v>1.0369906704332701</v>
      </c>
      <c r="AB1338" s="88">
        <v>1.0373701331062799</v>
      </c>
      <c r="AC1338" s="88">
        <v>1.03708508851836</v>
      </c>
      <c r="AD1338" s="88">
        <v>1.03835329276486</v>
      </c>
      <c r="AE1338" s="88">
        <v>1.03956987362422</v>
      </c>
      <c r="AF1338" s="88">
        <v>1.0370709345682301</v>
      </c>
      <c r="AG1338" s="88">
        <v>1.0298747505536801</v>
      </c>
      <c r="AH1338" s="88">
        <v>1.01481533342314</v>
      </c>
      <c r="AI1338" s="88">
        <v>0.99105601338013205</v>
      </c>
      <c r="AJ1338" s="88">
        <v>0.97394502724731502</v>
      </c>
      <c r="AK1338" s="88">
        <v>0.95497360141451204</v>
      </c>
    </row>
    <row r="1339" spans="1:37" s="88" customFormat="1" x14ac:dyDescent="0.3">
      <c r="A1339" s="117" t="str">
        <f t="shared" si="25"/>
        <v>SDGbaseTRA_UrbIRT_v6_3PVAXamine</v>
      </c>
      <c r="B1339" s="118" t="s">
        <v>220</v>
      </c>
      <c r="C1339" s="119" t="s">
        <v>295</v>
      </c>
      <c r="D1339" s="91" t="s">
        <v>212</v>
      </c>
      <c r="E1339" s="88" t="s">
        <v>23</v>
      </c>
      <c r="F1339" s="88">
        <v>1.00000000000025</v>
      </c>
      <c r="G1339" s="88">
        <v>1.0288207967652501</v>
      </c>
      <c r="H1339" s="88">
        <v>1.0328368481874399</v>
      </c>
      <c r="I1339" s="88">
        <v>1.0479650894049599</v>
      </c>
      <c r="J1339" s="88">
        <v>1.0423462530602601</v>
      </c>
      <c r="K1339" s="88">
        <v>1.0385821981025201</v>
      </c>
      <c r="L1339" s="88">
        <v>1.0368911487880299</v>
      </c>
      <c r="M1339" s="88">
        <v>1.0400349899976</v>
      </c>
      <c r="N1339" s="88">
        <v>1.0372016195446601</v>
      </c>
      <c r="O1339" s="88">
        <v>1.04832395298041</v>
      </c>
      <c r="P1339" s="88">
        <v>1.04353097066585</v>
      </c>
      <c r="Q1339" s="88">
        <v>1.03933236996324</v>
      </c>
      <c r="R1339" s="88">
        <v>1.0232432300449901</v>
      </c>
      <c r="S1339" s="88">
        <v>1.02718318322058</v>
      </c>
      <c r="T1339" s="88">
        <v>1.0301979877823699</v>
      </c>
      <c r="U1339" s="88">
        <v>1.03142065881071</v>
      </c>
      <c r="V1339" s="88">
        <v>1.03461104163345</v>
      </c>
      <c r="W1339" s="88">
        <v>1.04108485043006</v>
      </c>
      <c r="X1339" s="88">
        <v>1.05129034375039</v>
      </c>
      <c r="Y1339" s="88">
        <v>1.0528928640797599</v>
      </c>
      <c r="Z1339" s="88">
        <v>1.0530430784359499</v>
      </c>
      <c r="AA1339" s="88">
        <v>1.0535436271257399</v>
      </c>
      <c r="AB1339" s="88">
        <v>1.0497399759499499</v>
      </c>
      <c r="AC1339" s="88">
        <v>1.0453836181492999</v>
      </c>
      <c r="AD1339" s="88">
        <v>1.04491371295077</v>
      </c>
      <c r="AE1339" s="88">
        <v>1.04633697837205</v>
      </c>
      <c r="AF1339" s="88">
        <v>1.0485348063889499</v>
      </c>
      <c r="AG1339" s="88">
        <v>1.0517873687105801</v>
      </c>
      <c r="AH1339" s="88">
        <v>1.0478956749692601</v>
      </c>
      <c r="AI1339" s="88">
        <v>1.0370666357756</v>
      </c>
      <c r="AJ1339" s="88">
        <v>1.0331493513097501</v>
      </c>
      <c r="AK1339" s="88">
        <v>1.0293183575648901</v>
      </c>
    </row>
    <row r="1340" spans="1:37" s="88" customFormat="1" x14ac:dyDescent="0.3">
      <c r="A1340" s="117" t="str">
        <f t="shared" si="25"/>
        <v>SDGbaseTRA_UrbIRT_v6_3PVAXameat</v>
      </c>
      <c r="B1340" s="118" t="s">
        <v>220</v>
      </c>
      <c r="C1340" s="119" t="s">
        <v>295</v>
      </c>
      <c r="D1340" s="91" t="s">
        <v>212</v>
      </c>
      <c r="E1340" s="88" t="s">
        <v>24</v>
      </c>
      <c r="F1340" s="88">
        <v>1</v>
      </c>
      <c r="G1340" s="88">
        <v>0.96113451121773297</v>
      </c>
      <c r="H1340" s="88">
        <v>0.93156674198044298</v>
      </c>
      <c r="I1340" s="88">
        <v>0.92644988240994497</v>
      </c>
      <c r="J1340" s="88">
        <v>0.93070905700058304</v>
      </c>
      <c r="K1340" s="88">
        <v>0.93273819489351695</v>
      </c>
      <c r="L1340" s="88">
        <v>0.93567805402680504</v>
      </c>
      <c r="M1340" s="88">
        <v>0.936236497557703</v>
      </c>
      <c r="N1340" s="88">
        <v>0.933941797563138</v>
      </c>
      <c r="O1340" s="88">
        <v>0.93517629512659395</v>
      </c>
      <c r="P1340" s="88">
        <v>0.94094166187318595</v>
      </c>
      <c r="Q1340" s="88">
        <v>0.94161671989386198</v>
      </c>
      <c r="R1340" s="88">
        <v>0.95428175242565705</v>
      </c>
      <c r="S1340" s="88">
        <v>0.95833870581163105</v>
      </c>
      <c r="T1340" s="88">
        <v>0.959346042719737</v>
      </c>
      <c r="U1340" s="88">
        <v>0.95842054446608804</v>
      </c>
      <c r="V1340" s="88">
        <v>0.95766685085356196</v>
      </c>
      <c r="W1340" s="88">
        <v>0.95743384658811603</v>
      </c>
      <c r="X1340" s="88">
        <v>0.95593250813872799</v>
      </c>
      <c r="Y1340" s="88">
        <v>0.95219055655873097</v>
      </c>
      <c r="Z1340" s="88">
        <v>0.94912794446766202</v>
      </c>
      <c r="AA1340" s="88">
        <v>0.94764776307111398</v>
      </c>
      <c r="AB1340" s="88">
        <v>0.94834768092907296</v>
      </c>
      <c r="AC1340" s="88">
        <v>0.95069131393228901</v>
      </c>
      <c r="AD1340" s="88">
        <v>0.95583902860889003</v>
      </c>
      <c r="AE1340" s="88">
        <v>0.96124147757670897</v>
      </c>
      <c r="AF1340" s="88">
        <v>0.96473035282359099</v>
      </c>
      <c r="AG1340" s="88">
        <v>0.96413701018319198</v>
      </c>
      <c r="AH1340" s="88">
        <v>0.96068830046961895</v>
      </c>
      <c r="AI1340" s="88">
        <v>0.96518469440682997</v>
      </c>
      <c r="AJ1340" s="88">
        <v>0.97323339596234604</v>
      </c>
      <c r="AK1340" s="88">
        <v>0.97970035670828304</v>
      </c>
    </row>
    <row r="1341" spans="1:37" s="88" customFormat="1" x14ac:dyDescent="0.3">
      <c r="A1341" s="117" t="str">
        <f t="shared" si="25"/>
        <v>SDGbaseTRA_UrbIRT_v6_3PVAXapfis</v>
      </c>
      <c r="B1341" s="118" t="s">
        <v>220</v>
      </c>
      <c r="C1341" s="119" t="s">
        <v>295</v>
      </c>
      <c r="D1341" s="91" t="s">
        <v>212</v>
      </c>
      <c r="E1341" s="88" t="s">
        <v>25</v>
      </c>
      <c r="F1341" s="88">
        <v>0.99999999999995004</v>
      </c>
      <c r="G1341" s="88">
        <v>1.0013465621306801</v>
      </c>
      <c r="H1341" s="88">
        <v>0.99635401567498605</v>
      </c>
      <c r="I1341" s="88">
        <v>0.98652517920350202</v>
      </c>
      <c r="J1341" s="88">
        <v>0.98459169845063199</v>
      </c>
      <c r="K1341" s="88">
        <v>0.98276616421645502</v>
      </c>
      <c r="L1341" s="88">
        <v>0.98274928899585801</v>
      </c>
      <c r="M1341" s="88">
        <v>0.98285379584409205</v>
      </c>
      <c r="N1341" s="88">
        <v>0.98190638738228897</v>
      </c>
      <c r="O1341" s="88">
        <v>0.99396175806976095</v>
      </c>
      <c r="P1341" s="88">
        <v>0.99338521740559904</v>
      </c>
      <c r="Q1341" s="88">
        <v>0.98906254911057601</v>
      </c>
      <c r="R1341" s="88">
        <v>0.99444415785241602</v>
      </c>
      <c r="S1341" s="88">
        <v>0.99521392850658696</v>
      </c>
      <c r="T1341" s="88">
        <v>0.99556111785554002</v>
      </c>
      <c r="U1341" s="88">
        <v>0.99700989909174498</v>
      </c>
      <c r="V1341" s="88">
        <v>0.99732416899550103</v>
      </c>
      <c r="W1341" s="88">
        <v>0.99912583378459296</v>
      </c>
      <c r="X1341" s="88">
        <v>1.00027235668341</v>
      </c>
      <c r="Y1341" s="88">
        <v>0.99790802092264397</v>
      </c>
      <c r="Z1341" s="88">
        <v>0.99522598405297402</v>
      </c>
      <c r="AA1341" s="88">
        <v>0.99475351861432404</v>
      </c>
      <c r="AB1341" s="88">
        <v>0.99868592295047198</v>
      </c>
      <c r="AC1341" s="88">
        <v>0.99997295531540098</v>
      </c>
      <c r="AD1341" s="88">
        <v>1.00090938686572</v>
      </c>
      <c r="AE1341" s="88">
        <v>1.0017661879622699</v>
      </c>
      <c r="AF1341" s="88">
        <v>1.0022605311011701</v>
      </c>
      <c r="AG1341" s="88">
        <v>1.0006793652871999</v>
      </c>
      <c r="AH1341" s="88">
        <v>0.98734337374835102</v>
      </c>
      <c r="AI1341" s="88">
        <v>0.97475187453368095</v>
      </c>
      <c r="AJ1341" s="88">
        <v>0.96754729748711299</v>
      </c>
      <c r="AK1341" s="88">
        <v>0.96121097986692805</v>
      </c>
    </row>
    <row r="1342" spans="1:37" s="88" customFormat="1" x14ac:dyDescent="0.3">
      <c r="A1342" s="117" t="str">
        <f t="shared" si="25"/>
        <v>SDGbaseTRA_UrbIRT_v6_3PVAXavege</v>
      </c>
      <c r="B1342" s="118" t="s">
        <v>220</v>
      </c>
      <c r="C1342" s="119" t="s">
        <v>295</v>
      </c>
      <c r="D1342" s="91" t="s">
        <v>212</v>
      </c>
      <c r="E1342" s="88" t="s">
        <v>26</v>
      </c>
      <c r="F1342" s="88">
        <v>0.99999999999991596</v>
      </c>
      <c r="G1342" s="88">
        <v>0.98376862738428605</v>
      </c>
      <c r="H1342" s="88">
        <v>0.98880738616529396</v>
      </c>
      <c r="I1342" s="88">
        <v>0.97950904734371402</v>
      </c>
      <c r="J1342" s="88">
        <v>0.98320843817264403</v>
      </c>
      <c r="K1342" s="88">
        <v>0.98446122647694001</v>
      </c>
      <c r="L1342" s="88">
        <v>0.98550875831485896</v>
      </c>
      <c r="M1342" s="88">
        <v>0.986293952097958</v>
      </c>
      <c r="N1342" s="88">
        <v>0.98634311058889101</v>
      </c>
      <c r="O1342" s="88">
        <v>1.0048583890695999</v>
      </c>
      <c r="P1342" s="88">
        <v>1.00287488172131</v>
      </c>
      <c r="Q1342" s="88">
        <v>0.99718378962976095</v>
      </c>
      <c r="R1342" s="88">
        <v>1.00447742354615</v>
      </c>
      <c r="S1342" s="88">
        <v>1.0032305825873999</v>
      </c>
      <c r="T1342" s="88">
        <v>1.0025286593931499</v>
      </c>
      <c r="U1342" s="88">
        <v>1.0029918870966801</v>
      </c>
      <c r="V1342" s="88">
        <v>1.00295870177373</v>
      </c>
      <c r="W1342" s="88">
        <v>1.0040074155985099</v>
      </c>
      <c r="X1342" s="88">
        <v>1.0053514352066</v>
      </c>
      <c r="Y1342" s="88">
        <v>1.00279041922961</v>
      </c>
      <c r="Z1342" s="88">
        <v>0.99994714962112996</v>
      </c>
      <c r="AA1342" s="88">
        <v>0.99919365987338205</v>
      </c>
      <c r="AB1342" s="88">
        <v>1.00503743610731</v>
      </c>
      <c r="AC1342" s="88">
        <v>1.0060941247491799</v>
      </c>
      <c r="AD1342" s="88">
        <v>1.0066696952124301</v>
      </c>
      <c r="AE1342" s="88">
        <v>1.0073243933852301</v>
      </c>
      <c r="AF1342" s="88">
        <v>1.0071587277404499</v>
      </c>
      <c r="AG1342" s="88">
        <v>1.00363546185256</v>
      </c>
      <c r="AH1342" s="88">
        <v>0.99491329078113799</v>
      </c>
      <c r="AI1342" s="88">
        <v>0.98343671642658204</v>
      </c>
      <c r="AJ1342" s="88">
        <v>0.97463164668140401</v>
      </c>
      <c r="AK1342" s="88">
        <v>0.96630670004154395</v>
      </c>
    </row>
    <row r="1343" spans="1:37" s="88" customFormat="1" x14ac:dyDescent="0.3">
      <c r="A1343" s="117" t="str">
        <f t="shared" si="25"/>
        <v>SDGbaseTRA_UrbIRT_v6_3PVAXafats</v>
      </c>
      <c r="B1343" s="118" t="s">
        <v>220</v>
      </c>
      <c r="C1343" s="119" t="s">
        <v>295</v>
      </c>
      <c r="D1343" s="91" t="s">
        <v>212</v>
      </c>
      <c r="E1343" s="88" t="s">
        <v>27</v>
      </c>
      <c r="F1343" s="88">
        <v>0.999999999999866</v>
      </c>
      <c r="G1343" s="88">
        <v>0.96927674789293905</v>
      </c>
      <c r="H1343" s="88">
        <v>0.95876213351152695</v>
      </c>
      <c r="I1343" s="88">
        <v>0.93461638798115099</v>
      </c>
      <c r="J1343" s="88">
        <v>0.94436890513402705</v>
      </c>
      <c r="K1343" s="88">
        <v>0.93993291372875798</v>
      </c>
      <c r="L1343" s="88">
        <v>0.934041096406519</v>
      </c>
      <c r="M1343" s="88">
        <v>0.92979590098009701</v>
      </c>
      <c r="N1343" s="88">
        <v>0.92605591944099497</v>
      </c>
      <c r="O1343" s="88">
        <v>1.015432843835</v>
      </c>
      <c r="P1343" s="88">
        <v>1.00084424671787</v>
      </c>
      <c r="Q1343" s="88">
        <v>0.972356936177321</v>
      </c>
      <c r="R1343" s="88">
        <v>0.95461213377389897</v>
      </c>
      <c r="S1343" s="88">
        <v>0.93928535996852502</v>
      </c>
      <c r="T1343" s="88">
        <v>0.92948307520459095</v>
      </c>
      <c r="U1343" s="88">
        <v>0.92161024177289896</v>
      </c>
      <c r="V1343" s="88">
        <v>0.910920638704668</v>
      </c>
      <c r="W1343" s="88">
        <v>0.90830277600207898</v>
      </c>
      <c r="X1343" s="88">
        <v>0.91527356724312403</v>
      </c>
      <c r="Y1343" s="88">
        <v>0.915052722133879</v>
      </c>
      <c r="Z1343" s="88">
        <v>0.91290352193224</v>
      </c>
      <c r="AA1343" s="88">
        <v>0.91621266173585303</v>
      </c>
      <c r="AB1343" s="88">
        <v>0.94045826620685702</v>
      </c>
      <c r="AC1343" s="88">
        <v>0.942650246847614</v>
      </c>
      <c r="AD1343" s="88">
        <v>0.93444852491021102</v>
      </c>
      <c r="AE1343" s="88">
        <v>0.92408614537019096</v>
      </c>
      <c r="AF1343" s="88">
        <v>0.91645858930803203</v>
      </c>
      <c r="AG1343" s="88">
        <v>0.91254184032157104</v>
      </c>
      <c r="AH1343" s="88">
        <v>0.92650990475617601</v>
      </c>
      <c r="AI1343" s="88">
        <v>0.92698885215789095</v>
      </c>
      <c r="AJ1343" s="88">
        <v>0.92676881987410797</v>
      </c>
      <c r="AK1343" s="88">
        <v>0.92556757269623502</v>
      </c>
    </row>
    <row r="1344" spans="1:37" s="88" customFormat="1" x14ac:dyDescent="0.3">
      <c r="A1344" s="117" t="str">
        <f t="shared" si="25"/>
        <v>SDGbaseTRA_UrbIRT_v6_3PVAXadair</v>
      </c>
      <c r="B1344" s="118" t="s">
        <v>220</v>
      </c>
      <c r="C1344" s="119" t="s">
        <v>295</v>
      </c>
      <c r="D1344" s="91" t="s">
        <v>212</v>
      </c>
      <c r="E1344" s="88" t="s">
        <v>28</v>
      </c>
      <c r="F1344" s="88">
        <v>0.99999999999992595</v>
      </c>
      <c r="G1344" s="88">
        <v>0.99408001980219396</v>
      </c>
      <c r="H1344" s="88">
        <v>0.98421539581638395</v>
      </c>
      <c r="I1344" s="88">
        <v>0.97317564123438405</v>
      </c>
      <c r="J1344" s="88">
        <v>0.97612442546136702</v>
      </c>
      <c r="K1344" s="88">
        <v>0.97748796527884396</v>
      </c>
      <c r="L1344" s="88">
        <v>0.97930683912097705</v>
      </c>
      <c r="M1344" s="88">
        <v>0.98024396534332203</v>
      </c>
      <c r="N1344" s="88">
        <v>0.980002401197687</v>
      </c>
      <c r="O1344" s="88">
        <v>0.99048062680968196</v>
      </c>
      <c r="P1344" s="88">
        <v>0.98876343371304198</v>
      </c>
      <c r="Q1344" s="88">
        <v>0.98395485515477099</v>
      </c>
      <c r="R1344" s="88">
        <v>0.99332262036085195</v>
      </c>
      <c r="S1344" s="88">
        <v>0.993325903517849</v>
      </c>
      <c r="T1344" s="88">
        <v>0.99344703369394205</v>
      </c>
      <c r="U1344" s="88">
        <v>0.99490243248570798</v>
      </c>
      <c r="V1344" s="88">
        <v>0.99663307074941898</v>
      </c>
      <c r="W1344" s="88">
        <v>0.999226322057433</v>
      </c>
      <c r="X1344" s="88">
        <v>1.0011090215670799</v>
      </c>
      <c r="Y1344" s="88">
        <v>0.99924387753216803</v>
      </c>
      <c r="Z1344" s="88">
        <v>0.99693023709687001</v>
      </c>
      <c r="AA1344" s="88">
        <v>0.99541123725079295</v>
      </c>
      <c r="AB1344" s="88">
        <v>0.99834827810623095</v>
      </c>
      <c r="AC1344" s="88">
        <v>0.99862042345881696</v>
      </c>
      <c r="AD1344" s="88">
        <v>0.99989495920488802</v>
      </c>
      <c r="AE1344" s="88">
        <v>1.00179781465187</v>
      </c>
      <c r="AF1344" s="88">
        <v>1.00301072529978</v>
      </c>
      <c r="AG1344" s="88">
        <v>0.99969418696855505</v>
      </c>
      <c r="AH1344" s="88">
        <v>0.98873251415319696</v>
      </c>
      <c r="AI1344" s="88">
        <v>0.979414742526863</v>
      </c>
      <c r="AJ1344" s="88">
        <v>0.97314334202068398</v>
      </c>
      <c r="AK1344" s="88">
        <v>0.96726092869563896</v>
      </c>
    </row>
    <row r="1345" spans="1:37" s="88" customFormat="1" x14ac:dyDescent="0.3">
      <c r="A1345" s="117" t="str">
        <f t="shared" si="25"/>
        <v>SDGbaseTRA_UrbIRT_v6_3PVAXagrai</v>
      </c>
      <c r="B1345" s="118" t="s">
        <v>220</v>
      </c>
      <c r="C1345" s="119" t="s">
        <v>295</v>
      </c>
      <c r="D1345" s="91" t="s">
        <v>212</v>
      </c>
      <c r="E1345" s="88" t="s">
        <v>29</v>
      </c>
      <c r="F1345" s="88">
        <v>0.99999999999993205</v>
      </c>
      <c r="G1345" s="88">
        <v>0.99858987966669999</v>
      </c>
      <c r="H1345" s="88">
        <v>0.97794076636520899</v>
      </c>
      <c r="I1345" s="88">
        <v>0.97723552959328597</v>
      </c>
      <c r="J1345" s="88">
        <v>0.97631458495283396</v>
      </c>
      <c r="K1345" s="88">
        <v>0.96654928162909104</v>
      </c>
      <c r="L1345" s="88">
        <v>0.95947572959651495</v>
      </c>
      <c r="M1345" s="88">
        <v>0.95200779781392397</v>
      </c>
      <c r="N1345" s="88">
        <v>0.94706401170520804</v>
      </c>
      <c r="O1345" s="88">
        <v>0.94524552427783703</v>
      </c>
      <c r="P1345" s="88">
        <v>0.94032878869220904</v>
      </c>
      <c r="Q1345" s="88">
        <v>0.93575449838678904</v>
      </c>
      <c r="R1345" s="88">
        <v>0.93888611579291803</v>
      </c>
      <c r="S1345" s="88">
        <v>0.93758885453042196</v>
      </c>
      <c r="T1345" s="88">
        <v>0.93645605581168301</v>
      </c>
      <c r="U1345" s="88">
        <v>0.93743553014250103</v>
      </c>
      <c r="V1345" s="88">
        <v>0.937858357534474</v>
      </c>
      <c r="W1345" s="88">
        <v>0.93712466124970195</v>
      </c>
      <c r="X1345" s="88">
        <v>0.93633660693514498</v>
      </c>
      <c r="Y1345" s="88">
        <v>0.93585880630352702</v>
      </c>
      <c r="Z1345" s="88">
        <v>0.93552156256122199</v>
      </c>
      <c r="AA1345" s="88">
        <v>0.93607095279177099</v>
      </c>
      <c r="AB1345" s="88">
        <v>0.93773334045101697</v>
      </c>
      <c r="AC1345" s="88">
        <v>0.93989061548952701</v>
      </c>
      <c r="AD1345" s="88">
        <v>0.94514173418553005</v>
      </c>
      <c r="AE1345" s="88">
        <v>0.95040894730336001</v>
      </c>
      <c r="AF1345" s="88">
        <v>0.95244211320387695</v>
      </c>
      <c r="AG1345" s="88">
        <v>0.94764546954388895</v>
      </c>
      <c r="AH1345" s="88">
        <v>0.93559203548553804</v>
      </c>
      <c r="AI1345" s="88">
        <v>0.93001655281636997</v>
      </c>
      <c r="AJ1345" s="88">
        <v>0.93097731947555296</v>
      </c>
      <c r="AK1345" s="88">
        <v>0.93206069129263602</v>
      </c>
    </row>
    <row r="1346" spans="1:37" s="88" customFormat="1" x14ac:dyDescent="0.3">
      <c r="A1346" s="117" t="str">
        <f t="shared" si="25"/>
        <v>SDGbaseTRA_UrbIRT_v6_3PVAXastar</v>
      </c>
      <c r="B1346" s="118" t="s">
        <v>220</v>
      </c>
      <c r="C1346" s="119" t="s">
        <v>295</v>
      </c>
      <c r="D1346" s="91" t="s">
        <v>212</v>
      </c>
      <c r="E1346" s="88" t="s">
        <v>30</v>
      </c>
      <c r="F1346" s="88">
        <v>0.99999999999996103</v>
      </c>
      <c r="G1346" s="88">
        <v>0.99226628200155098</v>
      </c>
      <c r="H1346" s="88">
        <v>0.97547822295627196</v>
      </c>
      <c r="I1346" s="88">
        <v>0.97396321865264102</v>
      </c>
      <c r="J1346" s="88">
        <v>0.97146213185571195</v>
      </c>
      <c r="K1346" s="88">
        <v>0.96070111457505403</v>
      </c>
      <c r="L1346" s="88">
        <v>0.95221597282545001</v>
      </c>
      <c r="M1346" s="88">
        <v>0.94472183860377901</v>
      </c>
      <c r="N1346" s="88">
        <v>0.93934490734284204</v>
      </c>
      <c r="O1346" s="88">
        <v>0.93694397106172</v>
      </c>
      <c r="P1346" s="88">
        <v>0.93191507362721504</v>
      </c>
      <c r="Q1346" s="88">
        <v>0.92747096134851503</v>
      </c>
      <c r="R1346" s="88">
        <v>0.92687061486148004</v>
      </c>
      <c r="S1346" s="88">
        <v>0.92412264771540398</v>
      </c>
      <c r="T1346" s="88">
        <v>0.92125017951153398</v>
      </c>
      <c r="U1346" s="88">
        <v>0.92044375242799203</v>
      </c>
      <c r="V1346" s="88">
        <v>0.91957988298943905</v>
      </c>
      <c r="W1346" s="88">
        <v>0.91755815280680098</v>
      </c>
      <c r="X1346" s="88">
        <v>0.91516787468554195</v>
      </c>
      <c r="Y1346" s="88">
        <v>0.91301312111963595</v>
      </c>
      <c r="Z1346" s="88">
        <v>0.91062971762410105</v>
      </c>
      <c r="AA1346" s="88">
        <v>0.90930589114465299</v>
      </c>
      <c r="AB1346" s="88">
        <v>0.91080145686467096</v>
      </c>
      <c r="AC1346" s="88">
        <v>0.91413952044673996</v>
      </c>
      <c r="AD1346" s="88">
        <v>0.92070657580337201</v>
      </c>
      <c r="AE1346" s="88">
        <v>0.92725165574802504</v>
      </c>
      <c r="AF1346" s="88">
        <v>0.92848273597703701</v>
      </c>
      <c r="AG1346" s="88">
        <v>0.90491313336174894</v>
      </c>
      <c r="AH1346" s="88">
        <v>0.87861845633021796</v>
      </c>
      <c r="AI1346" s="88">
        <v>0.85669023596073002</v>
      </c>
      <c r="AJ1346" s="88">
        <v>0.84290403736973896</v>
      </c>
      <c r="AK1346" s="88">
        <v>0.83152953195995505</v>
      </c>
    </row>
    <row r="1347" spans="1:37" s="88" customFormat="1" x14ac:dyDescent="0.3">
      <c r="A1347" s="117" t="str">
        <f t="shared" si="25"/>
        <v>SDGbaseTRA_UrbIRT_v6_3PVAXafeed</v>
      </c>
      <c r="B1347" s="118" t="s">
        <v>220</v>
      </c>
      <c r="C1347" s="119" t="s">
        <v>295</v>
      </c>
      <c r="D1347" s="91" t="s">
        <v>212</v>
      </c>
      <c r="E1347" s="88" t="s">
        <v>31</v>
      </c>
      <c r="F1347" s="88">
        <v>0.99999999999984401</v>
      </c>
      <c r="G1347" s="88">
        <v>0.777568565933206</v>
      </c>
      <c r="H1347" s="88">
        <v>0.86682849061282696</v>
      </c>
      <c r="I1347" s="88">
        <v>0.84229947102373204</v>
      </c>
      <c r="J1347" s="88">
        <v>0.89610088630964801</v>
      </c>
      <c r="K1347" s="88">
        <v>0.91720522092530199</v>
      </c>
      <c r="L1347" s="88">
        <v>0.91784245566753597</v>
      </c>
      <c r="M1347" s="88">
        <v>0.91620479392905296</v>
      </c>
      <c r="N1347" s="88">
        <v>0.92074686378132997</v>
      </c>
      <c r="O1347" s="88">
        <v>0.95723856371306804</v>
      </c>
      <c r="P1347" s="88">
        <v>0.95520844756562895</v>
      </c>
      <c r="Q1347" s="88">
        <v>0.95231526599684602</v>
      </c>
      <c r="R1347" s="88">
        <v>0.99373796342322496</v>
      </c>
      <c r="S1347" s="88">
        <v>0.97387563774955199</v>
      </c>
      <c r="T1347" s="88">
        <v>0.96952757366597497</v>
      </c>
      <c r="U1347" s="88">
        <v>0.966501418244194</v>
      </c>
      <c r="V1347" s="88">
        <v>0.97009698361543595</v>
      </c>
      <c r="W1347" s="88">
        <v>0.97294854175455403</v>
      </c>
      <c r="X1347" s="88">
        <v>0.97580295655910498</v>
      </c>
      <c r="Y1347" s="88">
        <v>0.979149795227922</v>
      </c>
      <c r="Z1347" s="88">
        <v>0.98099220137231202</v>
      </c>
      <c r="AA1347" s="88">
        <v>0.97823378190732402</v>
      </c>
      <c r="AB1347" s="88">
        <v>0.99086811379599105</v>
      </c>
      <c r="AC1347" s="88">
        <v>0.99293062423068701</v>
      </c>
      <c r="AD1347" s="88">
        <v>0.98788454628220601</v>
      </c>
      <c r="AE1347" s="88">
        <v>0.98657082016602904</v>
      </c>
      <c r="AF1347" s="88">
        <v>0.98814193194395705</v>
      </c>
      <c r="AG1347" s="88">
        <v>0.98905453080348604</v>
      </c>
      <c r="AH1347" s="88">
        <v>1.0407368416231599</v>
      </c>
      <c r="AI1347" s="88">
        <v>1.0660514018459599</v>
      </c>
      <c r="AJ1347" s="88">
        <v>1.06231660194017</v>
      </c>
      <c r="AK1347" s="88">
        <v>1.05556480632538</v>
      </c>
    </row>
    <row r="1348" spans="1:37" s="88" customFormat="1" x14ac:dyDescent="0.3">
      <c r="A1348" s="117" t="str">
        <f t="shared" si="25"/>
        <v>SDGbaseTRA_UrbIRT_v6_3PVAXabake</v>
      </c>
      <c r="B1348" s="118" t="s">
        <v>220</v>
      </c>
      <c r="C1348" s="119" t="s">
        <v>295</v>
      </c>
      <c r="D1348" s="91" t="s">
        <v>212</v>
      </c>
      <c r="E1348" s="88" t="s">
        <v>32</v>
      </c>
      <c r="F1348" s="88">
        <v>0.99999999999997502</v>
      </c>
      <c r="G1348" s="88">
        <v>1.01061346779671</v>
      </c>
      <c r="H1348" s="88">
        <v>1.00505816733515</v>
      </c>
      <c r="I1348" s="88">
        <v>1.00335411616378</v>
      </c>
      <c r="J1348" s="88">
        <v>1.0023333053474199</v>
      </c>
      <c r="K1348" s="88">
        <v>1.00092200487896</v>
      </c>
      <c r="L1348" s="88">
        <v>1.00133330621784</v>
      </c>
      <c r="M1348" s="88">
        <v>1.0014911271065701</v>
      </c>
      <c r="N1348" s="88">
        <v>1.00039071247609</v>
      </c>
      <c r="O1348" s="88">
        <v>0.99524613783814797</v>
      </c>
      <c r="P1348" s="88">
        <v>0.994244053701973</v>
      </c>
      <c r="Q1348" s="88">
        <v>0.99294092199991002</v>
      </c>
      <c r="R1348" s="88">
        <v>0.99975911400352502</v>
      </c>
      <c r="S1348" s="88">
        <v>1.0010944147296901</v>
      </c>
      <c r="T1348" s="88">
        <v>1.0017753493827599</v>
      </c>
      <c r="U1348" s="88">
        <v>1.0040907499037801</v>
      </c>
      <c r="V1348" s="88">
        <v>1.0069098207642899</v>
      </c>
      <c r="W1348" s="88">
        <v>1.00946321428474</v>
      </c>
      <c r="X1348" s="88">
        <v>1.0102478809326301</v>
      </c>
      <c r="Y1348" s="88">
        <v>1.0082175825125601</v>
      </c>
      <c r="Z1348" s="88">
        <v>1.0061103594006</v>
      </c>
      <c r="AA1348" s="88">
        <v>1.0040954336547101</v>
      </c>
      <c r="AB1348" s="88">
        <v>1.0019712406244301</v>
      </c>
      <c r="AC1348" s="88">
        <v>1.0014305224917099</v>
      </c>
      <c r="AD1348" s="88">
        <v>1.0043592712603799</v>
      </c>
      <c r="AE1348" s="88">
        <v>1.00807039764371</v>
      </c>
      <c r="AF1348" s="88">
        <v>1.0099158678772699</v>
      </c>
      <c r="AG1348" s="88">
        <v>1.0067140052093999</v>
      </c>
      <c r="AH1348" s="88">
        <v>0.98704075381226297</v>
      </c>
      <c r="AI1348" s="88">
        <v>0.97241800182271199</v>
      </c>
      <c r="AJ1348" s="88">
        <v>0.96411760951997405</v>
      </c>
      <c r="AK1348" s="88">
        <v>0.95713709134204505</v>
      </c>
    </row>
    <row r="1349" spans="1:37" s="88" customFormat="1" x14ac:dyDescent="0.3">
      <c r="A1349" s="117" t="str">
        <f t="shared" si="25"/>
        <v>SDGbaseTRA_UrbIRT_v6_3PVAXasuga</v>
      </c>
      <c r="B1349" s="118" t="s">
        <v>220</v>
      </c>
      <c r="C1349" s="119" t="s">
        <v>295</v>
      </c>
      <c r="D1349" s="91" t="s">
        <v>212</v>
      </c>
      <c r="E1349" s="88" t="s">
        <v>33</v>
      </c>
      <c r="F1349" s="88">
        <v>0.99999999999997202</v>
      </c>
      <c r="G1349" s="88">
        <v>1.00797424259142</v>
      </c>
      <c r="H1349" s="88">
        <v>0.99894086297819695</v>
      </c>
      <c r="I1349" s="88">
        <v>0.99649287136446696</v>
      </c>
      <c r="J1349" s="88">
        <v>0.99595679454175801</v>
      </c>
      <c r="K1349" s="88">
        <v>0.99122968194188799</v>
      </c>
      <c r="L1349" s="88">
        <v>0.98816868878325004</v>
      </c>
      <c r="M1349" s="88">
        <v>0.98420383478983398</v>
      </c>
      <c r="N1349" s="88">
        <v>0.97957002923469905</v>
      </c>
      <c r="O1349" s="88">
        <v>0.98200691919842498</v>
      </c>
      <c r="P1349" s="88">
        <v>0.97680538303791997</v>
      </c>
      <c r="Q1349" s="88">
        <v>0.97071802941498497</v>
      </c>
      <c r="R1349" s="88">
        <v>0.97547513570636901</v>
      </c>
      <c r="S1349" s="88">
        <v>0.97588568203853099</v>
      </c>
      <c r="T1349" s="88">
        <v>0.97566558845820295</v>
      </c>
      <c r="U1349" s="88">
        <v>0.97625947701563198</v>
      </c>
      <c r="V1349" s="88">
        <v>0.97663078806722803</v>
      </c>
      <c r="W1349" s="88">
        <v>0.97804109065198297</v>
      </c>
      <c r="X1349" s="88">
        <v>0.97943629917210395</v>
      </c>
      <c r="Y1349" s="88">
        <v>0.97750482902342095</v>
      </c>
      <c r="Z1349" s="88">
        <v>0.97550230235989499</v>
      </c>
      <c r="AA1349" s="88">
        <v>0.97476732733661098</v>
      </c>
      <c r="AB1349" s="88">
        <v>0.97508188297103604</v>
      </c>
      <c r="AC1349" s="88">
        <v>0.97470407263900405</v>
      </c>
      <c r="AD1349" s="88">
        <v>0.97681091736492798</v>
      </c>
      <c r="AE1349" s="88">
        <v>0.97949801422403104</v>
      </c>
      <c r="AF1349" s="88">
        <v>0.981457328435417</v>
      </c>
      <c r="AG1349" s="88">
        <v>0.98226892369011698</v>
      </c>
      <c r="AH1349" s="88">
        <v>0.96963556045514998</v>
      </c>
      <c r="AI1349" s="88">
        <v>0.96037225138959503</v>
      </c>
      <c r="AJ1349" s="88">
        <v>0.95761303929708896</v>
      </c>
      <c r="AK1349" s="88">
        <v>0.95555131978149499</v>
      </c>
    </row>
    <row r="1350" spans="1:37" s="88" customFormat="1" x14ac:dyDescent="0.3">
      <c r="A1350" s="117" t="str">
        <f t="shared" si="25"/>
        <v>SDGbaseTRA_UrbIRT_v6_3PVAXaconf</v>
      </c>
      <c r="B1350" s="118" t="s">
        <v>220</v>
      </c>
      <c r="C1350" s="119" t="s">
        <v>295</v>
      </c>
      <c r="D1350" s="91" t="s">
        <v>212</v>
      </c>
      <c r="E1350" s="88" t="s">
        <v>34</v>
      </c>
      <c r="F1350" s="88">
        <v>1</v>
      </c>
      <c r="G1350" s="88">
        <v>1.0046750530174899</v>
      </c>
      <c r="H1350" s="88">
        <v>1.00778200759875</v>
      </c>
      <c r="I1350" s="88">
        <v>0.99408729023057896</v>
      </c>
      <c r="J1350" s="88">
        <v>0.99454637712605998</v>
      </c>
      <c r="K1350" s="88">
        <v>0.99936562657588701</v>
      </c>
      <c r="L1350" s="88">
        <v>1.0041367094938201</v>
      </c>
      <c r="M1350" s="88">
        <v>1.0079329759260001</v>
      </c>
      <c r="N1350" s="88">
        <v>1.0102235265297601</v>
      </c>
      <c r="O1350" s="88">
        <v>1.01548683246079</v>
      </c>
      <c r="P1350" s="88">
        <v>1.0176914369323999</v>
      </c>
      <c r="Q1350" s="88">
        <v>1.0189725891257</v>
      </c>
      <c r="R1350" s="88">
        <v>1.03342618632811</v>
      </c>
      <c r="S1350" s="88">
        <v>1.0360348098684999</v>
      </c>
      <c r="T1350" s="88">
        <v>1.0380130301541199</v>
      </c>
      <c r="U1350" s="88">
        <v>1.0404015996240199</v>
      </c>
      <c r="V1350" s="88">
        <v>1.04204079151398</v>
      </c>
      <c r="W1350" s="88">
        <v>1.0433275744333299</v>
      </c>
      <c r="X1350" s="88">
        <v>1.04295715788593</v>
      </c>
      <c r="Y1350" s="88">
        <v>1.0404583511415599</v>
      </c>
      <c r="Z1350" s="88">
        <v>1.0390870286507801</v>
      </c>
      <c r="AA1350" s="88">
        <v>1.03817036129794</v>
      </c>
      <c r="AB1350" s="88">
        <v>1.0391965593242201</v>
      </c>
      <c r="AC1350" s="88">
        <v>1.03930769158267</v>
      </c>
      <c r="AD1350" s="88">
        <v>1.04003474380412</v>
      </c>
      <c r="AE1350" s="88">
        <v>1.0412836606845399</v>
      </c>
      <c r="AF1350" s="88">
        <v>1.0416220794737601</v>
      </c>
      <c r="AG1350" s="88">
        <v>1.03882613133195</v>
      </c>
      <c r="AH1350" s="88">
        <v>1.02292990576206</v>
      </c>
      <c r="AI1350" s="88">
        <v>1.0065806642219599</v>
      </c>
      <c r="AJ1350" s="88">
        <v>0.99382248197619805</v>
      </c>
      <c r="AK1350" s="88">
        <v>0.98250982065345105</v>
      </c>
    </row>
    <row r="1351" spans="1:37" s="88" customFormat="1" x14ac:dyDescent="0.3">
      <c r="A1351" s="117" t="str">
        <f t="shared" si="25"/>
        <v>SDGbaseTRA_UrbIRT_v6_3PVAXapast</v>
      </c>
      <c r="B1351" s="118" t="s">
        <v>220</v>
      </c>
      <c r="C1351" s="119" t="s">
        <v>295</v>
      </c>
      <c r="D1351" s="91" t="s">
        <v>212</v>
      </c>
      <c r="E1351" s="88" t="s">
        <v>35</v>
      </c>
      <c r="F1351" s="88">
        <v>0.99999999999979095</v>
      </c>
      <c r="G1351" s="88">
        <v>0.93249986018829401</v>
      </c>
      <c r="H1351" s="88">
        <v>0.93837380594317898</v>
      </c>
      <c r="I1351" s="88">
        <v>0.91670778565195898</v>
      </c>
      <c r="J1351" s="88">
        <v>0.92867501806966402</v>
      </c>
      <c r="K1351" s="88">
        <v>0.93694893323764705</v>
      </c>
      <c r="L1351" s="88">
        <v>0.94066982720185</v>
      </c>
      <c r="M1351" s="88">
        <v>0.94410133274160601</v>
      </c>
      <c r="N1351" s="88">
        <v>0.94117761021110402</v>
      </c>
      <c r="O1351" s="88">
        <v>0.98409847119941896</v>
      </c>
      <c r="P1351" s="88">
        <v>0.978818982399278</v>
      </c>
      <c r="Q1351" s="88">
        <v>0.96700329661350104</v>
      </c>
      <c r="R1351" s="88">
        <v>0.97841505875171197</v>
      </c>
      <c r="S1351" s="88">
        <v>0.97923559947498895</v>
      </c>
      <c r="T1351" s="88">
        <v>0.97861908681044196</v>
      </c>
      <c r="U1351" s="88">
        <v>0.97313335565215897</v>
      </c>
      <c r="V1351" s="88">
        <v>0.96817253086730504</v>
      </c>
      <c r="W1351" s="88">
        <v>0.970355510702548</v>
      </c>
      <c r="X1351" s="88">
        <v>0.972212362431911</v>
      </c>
      <c r="Y1351" s="88">
        <v>0.96512490582186505</v>
      </c>
      <c r="Z1351" s="88">
        <v>0.95696874281109401</v>
      </c>
      <c r="AA1351" s="88">
        <v>0.95531550708705704</v>
      </c>
      <c r="AB1351" s="88">
        <v>0.96648308879274603</v>
      </c>
      <c r="AC1351" s="88">
        <v>0.96793601105114901</v>
      </c>
      <c r="AD1351" s="88">
        <v>0.96516882079863697</v>
      </c>
      <c r="AE1351" s="88">
        <v>0.96293932894373402</v>
      </c>
      <c r="AF1351" s="88">
        <v>0.96513170452170405</v>
      </c>
      <c r="AG1351" s="88">
        <v>0.961454498917648</v>
      </c>
      <c r="AH1351" s="88">
        <v>0.97309863365321803</v>
      </c>
      <c r="AI1351" s="88">
        <v>0.97522603812597497</v>
      </c>
      <c r="AJ1351" s="88">
        <v>0.97449303368472495</v>
      </c>
      <c r="AK1351" s="88">
        <v>0.97243267792202304</v>
      </c>
    </row>
    <row r="1352" spans="1:37" s="88" customFormat="1" x14ac:dyDescent="0.3">
      <c r="A1352" s="117" t="str">
        <f t="shared" si="25"/>
        <v>SDGbaseTRA_UrbIRT_v6_3PVAXaofoo</v>
      </c>
      <c r="B1352" s="118" t="s">
        <v>220</v>
      </c>
      <c r="C1352" s="119" t="s">
        <v>295</v>
      </c>
      <c r="D1352" s="91" t="s">
        <v>212</v>
      </c>
      <c r="E1352" s="88" t="s">
        <v>36</v>
      </c>
      <c r="F1352" s="88">
        <v>1.0000000000001401</v>
      </c>
      <c r="G1352" s="88">
        <v>0.96428726702299905</v>
      </c>
      <c r="H1352" s="88">
        <v>0.96485521025328003</v>
      </c>
      <c r="I1352" s="88">
        <v>0.956622567672748</v>
      </c>
      <c r="J1352" s="88">
        <v>0.96427206030525003</v>
      </c>
      <c r="K1352" s="88">
        <v>0.96653976224301996</v>
      </c>
      <c r="L1352" s="88">
        <v>0.96747207863727003</v>
      </c>
      <c r="M1352" s="88">
        <v>0.96799499538739198</v>
      </c>
      <c r="N1352" s="88">
        <v>0.96708883839119297</v>
      </c>
      <c r="O1352" s="88">
        <v>0.991693348008995</v>
      </c>
      <c r="P1352" s="88">
        <v>0.98657142742445703</v>
      </c>
      <c r="Q1352" s="88">
        <v>0.97788095470837</v>
      </c>
      <c r="R1352" s="88">
        <v>0.98450999992404098</v>
      </c>
      <c r="S1352" s="88">
        <v>0.98298851736618398</v>
      </c>
      <c r="T1352" s="88">
        <v>0.98216434691802301</v>
      </c>
      <c r="U1352" s="88">
        <v>0.981902088424636</v>
      </c>
      <c r="V1352" s="88">
        <v>0.98157657113215901</v>
      </c>
      <c r="W1352" s="88">
        <v>0.98284400450163001</v>
      </c>
      <c r="X1352" s="88">
        <v>0.98622375787994898</v>
      </c>
      <c r="Y1352" s="88">
        <v>0.98414879253149501</v>
      </c>
      <c r="Z1352" s="88">
        <v>0.98114825002556205</v>
      </c>
      <c r="AA1352" s="88">
        <v>0.98103031147163999</v>
      </c>
      <c r="AB1352" s="88">
        <v>0.98655970311279495</v>
      </c>
      <c r="AC1352" s="88">
        <v>0.98624070671072805</v>
      </c>
      <c r="AD1352" s="88">
        <v>0.98598699597512995</v>
      </c>
      <c r="AE1352" s="88">
        <v>0.98644814679324</v>
      </c>
      <c r="AF1352" s="88">
        <v>0.98726647798439304</v>
      </c>
      <c r="AG1352" s="88">
        <v>0.98595437600541502</v>
      </c>
      <c r="AH1352" s="88">
        <v>0.98472638204555796</v>
      </c>
      <c r="AI1352" s="88">
        <v>0.97978853149728196</v>
      </c>
      <c r="AJ1352" s="88">
        <v>0.97600368343330102</v>
      </c>
      <c r="AK1352" s="88">
        <v>0.97192773635258001</v>
      </c>
    </row>
    <row r="1353" spans="1:37" s="88" customFormat="1" x14ac:dyDescent="0.3">
      <c r="A1353" s="117" t="str">
        <f t="shared" si="25"/>
        <v>SDGbaseTRA_UrbIRT_v6_3PVAXabevt</v>
      </c>
      <c r="B1353" s="118" t="s">
        <v>220</v>
      </c>
      <c r="C1353" s="119" t="s">
        <v>295</v>
      </c>
      <c r="D1353" s="91" t="s">
        <v>212</v>
      </c>
      <c r="E1353" s="88" t="s">
        <v>37</v>
      </c>
      <c r="F1353" s="88">
        <v>0.99999999999986</v>
      </c>
      <c r="G1353" s="88">
        <v>0.99952162944814604</v>
      </c>
      <c r="H1353" s="88">
        <v>1.0151210945270599</v>
      </c>
      <c r="I1353" s="88">
        <v>0.99676964994367501</v>
      </c>
      <c r="J1353" s="88">
        <v>0.99958467130116302</v>
      </c>
      <c r="K1353" s="88">
        <v>1.00280005620124</v>
      </c>
      <c r="L1353" s="88">
        <v>1.0046208811825701</v>
      </c>
      <c r="M1353" s="88">
        <v>1.0065755386539099</v>
      </c>
      <c r="N1353" s="88">
        <v>1.0054986629966101</v>
      </c>
      <c r="O1353" s="88">
        <v>1.0425869190497099</v>
      </c>
      <c r="P1353" s="88">
        <v>1.03571202316899</v>
      </c>
      <c r="Q1353" s="88">
        <v>1.02274052286965</v>
      </c>
      <c r="R1353" s="88">
        <v>1.0262082684174501</v>
      </c>
      <c r="S1353" s="88">
        <v>1.0219950740099299</v>
      </c>
      <c r="T1353" s="88">
        <v>1.0195533823532901</v>
      </c>
      <c r="U1353" s="88">
        <v>1.0174367089657099</v>
      </c>
      <c r="V1353" s="88">
        <v>1.0144185777628101</v>
      </c>
      <c r="W1353" s="88">
        <v>1.0156780337450899</v>
      </c>
      <c r="X1353" s="88">
        <v>1.0176652197732099</v>
      </c>
      <c r="Y1353" s="88">
        <v>1.0135599972326601</v>
      </c>
      <c r="Z1353" s="88">
        <v>1.0091887665394199</v>
      </c>
      <c r="AA1353" s="88">
        <v>1.0089337657167099</v>
      </c>
      <c r="AB1353" s="88">
        <v>1.02081208356177</v>
      </c>
      <c r="AC1353" s="88">
        <v>1.0212226883714199</v>
      </c>
      <c r="AD1353" s="88">
        <v>1.01715697463382</v>
      </c>
      <c r="AE1353" s="88">
        <v>1.01290435873267</v>
      </c>
      <c r="AF1353" s="88">
        <v>1.0099087801000799</v>
      </c>
      <c r="AG1353" s="88">
        <v>1.0076046801882701</v>
      </c>
      <c r="AH1353" s="88">
        <v>1.0035175263215099</v>
      </c>
      <c r="AI1353" s="88">
        <v>0.99306041465544004</v>
      </c>
      <c r="AJ1353" s="88">
        <v>0.985176914918799</v>
      </c>
      <c r="AK1353" s="88">
        <v>0.97759571024670699</v>
      </c>
    </row>
    <row r="1354" spans="1:37" s="88" customFormat="1" x14ac:dyDescent="0.3">
      <c r="A1354" s="117" t="str">
        <f t="shared" si="25"/>
        <v>SDGbaseTRA_UrbIRT_v6_3PVAXatext</v>
      </c>
      <c r="B1354" s="118" t="s">
        <v>220</v>
      </c>
      <c r="C1354" s="119" t="s">
        <v>295</v>
      </c>
      <c r="D1354" s="91" t="s">
        <v>212</v>
      </c>
      <c r="E1354" s="88" t="s">
        <v>38</v>
      </c>
      <c r="F1354" s="88">
        <v>1.00000000000002</v>
      </c>
      <c r="G1354" s="88">
        <v>1.09649566118175</v>
      </c>
      <c r="H1354" s="88">
        <v>1.08973647612631</v>
      </c>
      <c r="I1354" s="88">
        <v>1.0829917793174599</v>
      </c>
      <c r="J1354" s="88">
        <v>1.0757663951344401</v>
      </c>
      <c r="K1354" s="88">
        <v>1.07629835421498</v>
      </c>
      <c r="L1354" s="88">
        <v>1.08029199031821</v>
      </c>
      <c r="M1354" s="88">
        <v>1.0851000918267799</v>
      </c>
      <c r="N1354" s="88">
        <v>1.0876857902139401</v>
      </c>
      <c r="O1354" s="88">
        <v>1.0853325584515201</v>
      </c>
      <c r="P1354" s="88">
        <v>1.08551688691777</v>
      </c>
      <c r="Q1354" s="88">
        <v>1.08424724237449</v>
      </c>
      <c r="R1354" s="88">
        <v>1.08695539541249</v>
      </c>
      <c r="S1354" s="88">
        <v>1.08938328341428</v>
      </c>
      <c r="T1354" s="88">
        <v>1.09114565648182</v>
      </c>
      <c r="U1354" s="88">
        <v>1.0954586328178999</v>
      </c>
      <c r="V1354" s="88">
        <v>1.0995382896914401</v>
      </c>
      <c r="W1354" s="88">
        <v>1.10259864976665</v>
      </c>
      <c r="X1354" s="88">
        <v>1.10339891843684</v>
      </c>
      <c r="Y1354" s="88">
        <v>1.1009183749489999</v>
      </c>
      <c r="Z1354" s="88">
        <v>1.0984992530112201</v>
      </c>
      <c r="AA1354" s="88">
        <v>1.09611127395894</v>
      </c>
      <c r="AB1354" s="88">
        <v>1.09195996122218</v>
      </c>
      <c r="AC1354" s="88">
        <v>1.08919521457513</v>
      </c>
      <c r="AD1354" s="88">
        <v>1.0901744298236999</v>
      </c>
      <c r="AE1354" s="88">
        <v>1.0919479553133999</v>
      </c>
      <c r="AF1354" s="88">
        <v>1.09214287554942</v>
      </c>
      <c r="AG1354" s="88">
        <v>1.0899059873694701</v>
      </c>
      <c r="AH1354" s="88">
        <v>1.0603844508623199</v>
      </c>
      <c r="AI1354" s="88">
        <v>1.03552109617313</v>
      </c>
      <c r="AJ1354" s="88">
        <v>1.0192712748488399</v>
      </c>
      <c r="AK1354" s="88">
        <v>1.00561266454537</v>
      </c>
    </row>
    <row r="1355" spans="1:37" s="88" customFormat="1" x14ac:dyDescent="0.3">
      <c r="A1355" s="117" t="str">
        <f t="shared" si="25"/>
        <v>SDGbaseTRA_UrbIRT_v6_3PVAXaclth</v>
      </c>
      <c r="B1355" s="118" t="s">
        <v>220</v>
      </c>
      <c r="C1355" s="119" t="s">
        <v>295</v>
      </c>
      <c r="D1355" s="91" t="s">
        <v>212</v>
      </c>
      <c r="E1355" s="88" t="s">
        <v>39</v>
      </c>
      <c r="F1355" s="88">
        <v>1.00000000000002</v>
      </c>
      <c r="G1355" s="88">
        <v>1.10318108559021</v>
      </c>
      <c r="H1355" s="88">
        <v>1.1036759251219399</v>
      </c>
      <c r="I1355" s="88">
        <v>1.10079526648537</v>
      </c>
      <c r="J1355" s="88">
        <v>1.0951830163427101</v>
      </c>
      <c r="K1355" s="88">
        <v>1.09673858492918</v>
      </c>
      <c r="L1355" s="88">
        <v>1.1016162984909901</v>
      </c>
      <c r="M1355" s="88">
        <v>1.1067832635710999</v>
      </c>
      <c r="N1355" s="88">
        <v>1.10964525736049</v>
      </c>
      <c r="O1355" s="88">
        <v>1.1038673750963699</v>
      </c>
      <c r="P1355" s="88">
        <v>1.10427709979804</v>
      </c>
      <c r="Q1355" s="88">
        <v>1.1038358845448499</v>
      </c>
      <c r="R1355" s="88">
        <v>1.10805762396131</v>
      </c>
      <c r="S1355" s="88">
        <v>1.1104879112266199</v>
      </c>
      <c r="T1355" s="88">
        <v>1.1123489493312499</v>
      </c>
      <c r="U1355" s="88">
        <v>1.1169773453448599</v>
      </c>
      <c r="V1355" s="88">
        <v>1.1210448869441401</v>
      </c>
      <c r="W1355" s="88">
        <v>1.12398954974567</v>
      </c>
      <c r="X1355" s="88">
        <v>1.12470763731806</v>
      </c>
      <c r="Y1355" s="88">
        <v>1.1222533888481101</v>
      </c>
      <c r="Z1355" s="88">
        <v>1.11988461150755</v>
      </c>
      <c r="AA1355" s="88">
        <v>1.1175927751085399</v>
      </c>
      <c r="AB1355" s="88">
        <v>1.11299558106757</v>
      </c>
      <c r="AC1355" s="88">
        <v>1.10993411969324</v>
      </c>
      <c r="AD1355" s="88">
        <v>1.1106026115045899</v>
      </c>
      <c r="AE1355" s="88">
        <v>1.1121176791180201</v>
      </c>
      <c r="AF1355" s="88">
        <v>1.1121557377526701</v>
      </c>
      <c r="AG1355" s="88">
        <v>1.1095734208186101</v>
      </c>
      <c r="AH1355" s="88">
        <v>1.0769211029641801</v>
      </c>
      <c r="AI1355" s="88">
        <v>1.04955592717372</v>
      </c>
      <c r="AJ1355" s="88">
        <v>1.0311679082554299</v>
      </c>
      <c r="AK1355" s="88">
        <v>1.0156184675359601</v>
      </c>
    </row>
    <row r="1356" spans="1:37" s="88" customFormat="1" x14ac:dyDescent="0.3">
      <c r="A1356" s="117" t="str">
        <f t="shared" si="25"/>
        <v>SDGbaseTRA_UrbIRT_v6_3PVAXaleat</v>
      </c>
      <c r="B1356" s="118" t="s">
        <v>220</v>
      </c>
      <c r="C1356" s="119" t="s">
        <v>295</v>
      </c>
      <c r="D1356" s="91" t="s">
        <v>212</v>
      </c>
      <c r="E1356" s="88" t="s">
        <v>40</v>
      </c>
      <c r="F1356" s="88">
        <v>0.99999999999987299</v>
      </c>
      <c r="G1356" s="88">
        <v>1.08522087037408</v>
      </c>
      <c r="H1356" s="88">
        <v>1.0549617910717799</v>
      </c>
      <c r="I1356" s="88">
        <v>1.0207321390881501</v>
      </c>
      <c r="J1356" s="88">
        <v>1.0002971148418101</v>
      </c>
      <c r="K1356" s="88">
        <v>1.0011486342207701</v>
      </c>
      <c r="L1356" s="88">
        <v>1.0085103506303601</v>
      </c>
      <c r="M1356" s="88">
        <v>1.0222538978784199</v>
      </c>
      <c r="N1356" s="88">
        <v>1.0295923375429801</v>
      </c>
      <c r="O1356" s="88">
        <v>1.12326035203662</v>
      </c>
      <c r="P1356" s="88">
        <v>1.1252342665525199</v>
      </c>
      <c r="Q1356" s="88">
        <v>1.1008444797710699</v>
      </c>
      <c r="R1356" s="88">
        <v>1.05667841292722</v>
      </c>
      <c r="S1356" s="88">
        <v>1.04817639751972</v>
      </c>
      <c r="T1356" s="88">
        <v>1.04242930307036</v>
      </c>
      <c r="U1356" s="88">
        <v>1.03947710634934</v>
      </c>
      <c r="V1356" s="88">
        <v>1.0325004232353201</v>
      </c>
      <c r="W1356" s="88">
        <v>1.0331445631217899</v>
      </c>
      <c r="X1356" s="88">
        <v>1.0354280279007599</v>
      </c>
      <c r="Y1356" s="88">
        <v>1.0252190592139101</v>
      </c>
      <c r="Z1356" s="88">
        <v>1.0135807262533201</v>
      </c>
      <c r="AA1356" s="88">
        <v>1.0099350058988801</v>
      </c>
      <c r="AB1356" s="88">
        <v>1.0277969685558299</v>
      </c>
      <c r="AC1356" s="88">
        <v>1.0346867553488699</v>
      </c>
      <c r="AD1356" s="88">
        <v>1.0350859455022099</v>
      </c>
      <c r="AE1356" s="88">
        <v>1.0320431144068201</v>
      </c>
      <c r="AF1356" s="88">
        <v>1.0285483746717601</v>
      </c>
      <c r="AG1356" s="88">
        <v>1.02267294395391</v>
      </c>
      <c r="AH1356" s="88">
        <v>0.992819859727326</v>
      </c>
      <c r="AI1356" s="88">
        <v>0.95471938222962305</v>
      </c>
      <c r="AJ1356" s="88">
        <v>0.93481640824893197</v>
      </c>
      <c r="AK1356" s="88">
        <v>0.91951245631677203</v>
      </c>
    </row>
    <row r="1357" spans="1:37" s="88" customFormat="1" x14ac:dyDescent="0.3">
      <c r="A1357" s="117" t="str">
        <f t="shared" si="25"/>
        <v>SDGbaseTRA_UrbIRT_v6_3PVAXafoot</v>
      </c>
      <c r="B1357" s="118" t="s">
        <v>220</v>
      </c>
      <c r="C1357" s="119" t="s">
        <v>295</v>
      </c>
      <c r="D1357" s="91" t="s">
        <v>212</v>
      </c>
      <c r="E1357" s="88" t="s">
        <v>41</v>
      </c>
      <c r="F1357" s="88">
        <v>0.99999999999997402</v>
      </c>
      <c r="G1357" s="88">
        <v>1.09178989538005</v>
      </c>
      <c r="H1357" s="88">
        <v>1.0913493863310599</v>
      </c>
      <c r="I1357" s="88">
        <v>1.0869646050456401</v>
      </c>
      <c r="J1357" s="88">
        <v>1.0820045874128199</v>
      </c>
      <c r="K1357" s="88">
        <v>1.0824166529683099</v>
      </c>
      <c r="L1357" s="88">
        <v>1.0856911938943601</v>
      </c>
      <c r="M1357" s="88">
        <v>1.0891043236737801</v>
      </c>
      <c r="N1357" s="88">
        <v>1.09051060585533</v>
      </c>
      <c r="O1357" s="88">
        <v>1.0876938769600999</v>
      </c>
      <c r="P1357" s="88">
        <v>1.0878791458511401</v>
      </c>
      <c r="Q1357" s="88">
        <v>1.08640614346093</v>
      </c>
      <c r="R1357" s="88">
        <v>1.0906971891564201</v>
      </c>
      <c r="S1357" s="88">
        <v>1.09218930152108</v>
      </c>
      <c r="T1357" s="88">
        <v>1.09330147622525</v>
      </c>
      <c r="U1357" s="88">
        <v>1.09693683924623</v>
      </c>
      <c r="V1357" s="88">
        <v>1.10045058265104</v>
      </c>
      <c r="W1357" s="88">
        <v>1.10350987712861</v>
      </c>
      <c r="X1357" s="88">
        <v>1.1046815015075699</v>
      </c>
      <c r="Y1357" s="88">
        <v>1.10236338609853</v>
      </c>
      <c r="Z1357" s="88">
        <v>1.0998403195278601</v>
      </c>
      <c r="AA1357" s="88">
        <v>1.09734160251052</v>
      </c>
      <c r="AB1357" s="88">
        <v>1.09486637240707</v>
      </c>
      <c r="AC1357" s="88">
        <v>1.0930855494615701</v>
      </c>
      <c r="AD1357" s="88">
        <v>1.09445278472097</v>
      </c>
      <c r="AE1357" s="88">
        <v>1.09652038786729</v>
      </c>
      <c r="AF1357" s="88">
        <v>1.0972061348614599</v>
      </c>
      <c r="AG1357" s="88">
        <v>1.0947524371889701</v>
      </c>
      <c r="AH1357" s="88">
        <v>1.06689033000508</v>
      </c>
      <c r="AI1357" s="88">
        <v>1.04318831992761</v>
      </c>
      <c r="AJ1357" s="88">
        <v>1.0271679764315</v>
      </c>
      <c r="AK1357" s="88">
        <v>1.0134664009635499</v>
      </c>
    </row>
    <row r="1358" spans="1:37" s="88" customFormat="1" x14ac:dyDescent="0.3">
      <c r="A1358" s="117" t="str">
        <f t="shared" si="25"/>
        <v>SDGbaseTRA_UrbIRT_v6_3PVAXawood</v>
      </c>
      <c r="B1358" s="118" t="s">
        <v>220</v>
      </c>
      <c r="C1358" s="119" t="s">
        <v>295</v>
      </c>
      <c r="D1358" s="91" t="s">
        <v>212</v>
      </c>
      <c r="E1358" s="88" t="s">
        <v>42</v>
      </c>
      <c r="F1358" s="88">
        <v>1.0000000000000899</v>
      </c>
      <c r="G1358" s="88">
        <v>1.01591458127603</v>
      </c>
      <c r="H1358" s="88">
        <v>1.01177769093336</v>
      </c>
      <c r="I1358" s="88">
        <v>1.01759639288643</v>
      </c>
      <c r="J1358" s="88">
        <v>1.0117597801310201</v>
      </c>
      <c r="K1358" s="88">
        <v>1.0111533518681299</v>
      </c>
      <c r="L1358" s="88">
        <v>1.0118362399445</v>
      </c>
      <c r="M1358" s="88">
        <v>1.01424585551285</v>
      </c>
      <c r="N1358" s="88">
        <v>1.0146291303306101</v>
      </c>
      <c r="O1358" s="88">
        <v>1.0193824143283701</v>
      </c>
      <c r="P1358" s="88">
        <v>1.0175665418005599</v>
      </c>
      <c r="Q1358" s="88">
        <v>1.01585571914908</v>
      </c>
      <c r="R1358" s="88">
        <v>1.00965195853541</v>
      </c>
      <c r="S1358" s="88">
        <v>1.01598525809694</v>
      </c>
      <c r="T1358" s="88">
        <v>1.0206773692137801</v>
      </c>
      <c r="U1358" s="88">
        <v>1.0251846618645799</v>
      </c>
      <c r="V1358" s="88">
        <v>1.0306901904050101</v>
      </c>
      <c r="W1358" s="88">
        <v>1.03539844717184</v>
      </c>
      <c r="X1358" s="88">
        <v>1.0384864479317599</v>
      </c>
      <c r="Y1358" s="88">
        <v>1.0380707848711099</v>
      </c>
      <c r="Z1358" s="88">
        <v>1.0368565899042499</v>
      </c>
      <c r="AA1358" s="88">
        <v>1.0356897946969501</v>
      </c>
      <c r="AB1358" s="88">
        <v>1.0321046072075799</v>
      </c>
      <c r="AC1358" s="88">
        <v>1.0297638091955399</v>
      </c>
      <c r="AD1358" s="88">
        <v>1.0316535427875599</v>
      </c>
      <c r="AE1358" s="88">
        <v>1.03471263959685</v>
      </c>
      <c r="AF1358" s="88">
        <v>1.0363389737378099</v>
      </c>
      <c r="AG1358" s="88">
        <v>1.0358260884788799</v>
      </c>
      <c r="AH1358" s="88">
        <v>1.0262378914475501</v>
      </c>
      <c r="AI1358" s="88">
        <v>1.0147958218003501</v>
      </c>
      <c r="AJ1358" s="88">
        <v>1.0089938484901499</v>
      </c>
      <c r="AK1358" s="88">
        <v>1.00437041711902</v>
      </c>
    </row>
    <row r="1359" spans="1:37" s="88" customFormat="1" x14ac:dyDescent="0.3">
      <c r="A1359" s="117" t="str">
        <f t="shared" si="25"/>
        <v>SDGbaseTRA_UrbIRT_v6_3PVAXapapr</v>
      </c>
      <c r="B1359" s="118" t="s">
        <v>220</v>
      </c>
      <c r="C1359" s="119" t="s">
        <v>295</v>
      </c>
      <c r="D1359" s="91" t="s">
        <v>212</v>
      </c>
      <c r="E1359" s="88" t="s">
        <v>43</v>
      </c>
      <c r="F1359" s="88">
        <v>1.0000000000000699</v>
      </c>
      <c r="G1359" s="88">
        <v>1.0414465904471499</v>
      </c>
      <c r="H1359" s="88">
        <v>1.0431210323365101</v>
      </c>
      <c r="I1359" s="88">
        <v>1.03927543122793</v>
      </c>
      <c r="J1359" s="88">
        <v>1.03119862460022</v>
      </c>
      <c r="K1359" s="88">
        <v>1.0324921573175301</v>
      </c>
      <c r="L1359" s="88">
        <v>1.0317648717180801</v>
      </c>
      <c r="M1359" s="88">
        <v>1.0262337841512299</v>
      </c>
      <c r="N1359" s="88">
        <v>1.02813000058367</v>
      </c>
      <c r="O1359" s="88">
        <v>1.03064990337093</v>
      </c>
      <c r="P1359" s="88">
        <v>1.03022102764623</v>
      </c>
      <c r="Q1359" s="88">
        <v>1.02967759747233</v>
      </c>
      <c r="R1359" s="88">
        <v>1.04452754025456</v>
      </c>
      <c r="S1359" s="88">
        <v>1.04327895480149</v>
      </c>
      <c r="T1359" s="88">
        <v>1.0432151763479101</v>
      </c>
      <c r="U1359" s="88">
        <v>1.0448359094566499</v>
      </c>
      <c r="V1359" s="88">
        <v>1.04737433697269</v>
      </c>
      <c r="W1359" s="88">
        <v>1.0502565952382099</v>
      </c>
      <c r="X1359" s="88">
        <v>1.0517620638462</v>
      </c>
      <c r="Y1359" s="88">
        <v>1.0497716555018499</v>
      </c>
      <c r="Z1359" s="88">
        <v>1.04726759451985</v>
      </c>
      <c r="AA1359" s="88">
        <v>1.0455734561315499</v>
      </c>
      <c r="AB1359" s="88">
        <v>1.0421693667342</v>
      </c>
      <c r="AC1359" s="88">
        <v>1.03979359784685</v>
      </c>
      <c r="AD1359" s="88">
        <v>1.04084726554985</v>
      </c>
      <c r="AE1359" s="88">
        <v>1.0430412580238899</v>
      </c>
      <c r="AF1359" s="88">
        <v>1.0438965116296299</v>
      </c>
      <c r="AG1359" s="88">
        <v>1.0425661069221901</v>
      </c>
      <c r="AH1359" s="88">
        <v>1.02696022046652</v>
      </c>
      <c r="AI1359" s="88">
        <v>1.01121247100369</v>
      </c>
      <c r="AJ1359" s="88">
        <v>1.00127194051623</v>
      </c>
      <c r="AK1359" s="88">
        <v>0.99318498024896495</v>
      </c>
    </row>
    <row r="1360" spans="1:37" s="88" customFormat="1" x14ac:dyDescent="0.3">
      <c r="A1360" s="117" t="str">
        <f t="shared" si="25"/>
        <v>SDGbaseTRA_UrbIRT_v6_3PVAXaprnt</v>
      </c>
      <c r="B1360" s="118" t="s">
        <v>220</v>
      </c>
      <c r="C1360" s="119" t="s">
        <v>295</v>
      </c>
      <c r="D1360" s="91" t="s">
        <v>212</v>
      </c>
      <c r="E1360" s="88" t="s">
        <v>44</v>
      </c>
      <c r="F1360" s="88">
        <v>1.00000000000004</v>
      </c>
      <c r="G1360" s="88">
        <v>1.09938626130642</v>
      </c>
      <c r="H1360" s="88">
        <v>1.10161769927197</v>
      </c>
      <c r="I1360" s="88">
        <v>1.09912585900319</v>
      </c>
      <c r="J1360" s="88">
        <v>1.0927387830548101</v>
      </c>
      <c r="K1360" s="88">
        <v>1.0937506885748001</v>
      </c>
      <c r="L1360" s="88">
        <v>1.09813181124028</v>
      </c>
      <c r="M1360" s="88">
        <v>1.1029244678622001</v>
      </c>
      <c r="N1360" s="88">
        <v>1.1054203017559201</v>
      </c>
      <c r="O1360" s="88">
        <v>1.0979611775401901</v>
      </c>
      <c r="P1360" s="88">
        <v>1.0983219114787299</v>
      </c>
      <c r="Q1360" s="88">
        <v>1.0981265145920101</v>
      </c>
      <c r="R1360" s="88">
        <v>1.1024698450739301</v>
      </c>
      <c r="S1360" s="88">
        <v>1.10492999927297</v>
      </c>
      <c r="T1360" s="88">
        <v>1.1068675295363299</v>
      </c>
      <c r="U1360" s="88">
        <v>1.11166436419709</v>
      </c>
      <c r="V1360" s="88">
        <v>1.11606871628586</v>
      </c>
      <c r="W1360" s="88">
        <v>1.1192295184101699</v>
      </c>
      <c r="X1360" s="88">
        <v>1.1199761848376</v>
      </c>
      <c r="Y1360" s="88">
        <v>1.1174597669041699</v>
      </c>
      <c r="Z1360" s="88">
        <v>1.1149290471083899</v>
      </c>
      <c r="AA1360" s="88">
        <v>1.1124598698044901</v>
      </c>
      <c r="AB1360" s="88">
        <v>1.10728005085557</v>
      </c>
      <c r="AC1360" s="88">
        <v>1.10423794398014</v>
      </c>
      <c r="AD1360" s="88">
        <v>1.1052110778498401</v>
      </c>
      <c r="AE1360" s="88">
        <v>1.1070703735591401</v>
      </c>
      <c r="AF1360" s="88">
        <v>1.1073076173899601</v>
      </c>
      <c r="AG1360" s="88">
        <v>1.10470431147243</v>
      </c>
      <c r="AH1360" s="88">
        <v>1.0710564438797601</v>
      </c>
      <c r="AI1360" s="88">
        <v>1.04253746953391</v>
      </c>
      <c r="AJ1360" s="88">
        <v>1.02308640741408</v>
      </c>
      <c r="AK1360" s="88">
        <v>1.0066221510718401</v>
      </c>
    </row>
    <row r="1361" spans="1:37" s="88" customFormat="1" x14ac:dyDescent="0.3">
      <c r="A1361" s="117" t="str">
        <f t="shared" si="25"/>
        <v>SDGbaseTRA_UrbIRT_v6_3PVAXapetr</v>
      </c>
      <c r="B1361" s="118" t="s">
        <v>220</v>
      </c>
      <c r="C1361" s="119" t="s">
        <v>295</v>
      </c>
      <c r="D1361" s="91" t="s">
        <v>212</v>
      </c>
      <c r="E1361" s="88" t="s">
        <v>45</v>
      </c>
      <c r="F1361" s="88">
        <v>1.00000000000082</v>
      </c>
      <c r="G1361" s="88">
        <v>1.1644751807078</v>
      </c>
      <c r="H1361" s="88">
        <v>0.84571686401267998</v>
      </c>
      <c r="I1361" s="88">
        <v>0.65907565320237105</v>
      </c>
      <c r="J1361" s="88">
        <v>0.629460605127943</v>
      </c>
      <c r="K1361" s="88">
        <v>0.61373407308934802</v>
      </c>
      <c r="L1361" s="88">
        <v>0.60900062794360399</v>
      </c>
      <c r="M1361" s="88">
        <v>0.62771384096329597</v>
      </c>
      <c r="N1361" s="88">
        <v>0.64796407203002004</v>
      </c>
      <c r="O1361" s="88">
        <v>1.1992364271975899</v>
      </c>
      <c r="P1361" s="88">
        <v>1.58248312184381</v>
      </c>
      <c r="Q1361" s="88">
        <v>1.52786806643384</v>
      </c>
      <c r="R1361" s="88">
        <v>1.4844031889559901</v>
      </c>
      <c r="S1361" s="88">
        <v>1.47024673116956</v>
      </c>
      <c r="T1361" s="88">
        <v>1.45982562666305</v>
      </c>
      <c r="U1361" s="88">
        <v>1.45779682911339</v>
      </c>
      <c r="V1361" s="88">
        <v>1.4424986402481399</v>
      </c>
      <c r="W1361" s="88">
        <v>1.44131606056666</v>
      </c>
      <c r="X1361" s="88">
        <v>0.91082095132823804</v>
      </c>
      <c r="Y1361" s="88">
        <v>0.184790823495326</v>
      </c>
      <c r="Z1361" s="88">
        <v>-1.0020792846681701</v>
      </c>
      <c r="AA1361" s="88">
        <v>-2.9441081910774201</v>
      </c>
      <c r="AB1361" s="88">
        <v>-3.3434022720049401</v>
      </c>
      <c r="AC1361" s="88">
        <v>-2.44505339842281</v>
      </c>
      <c r="AD1361" s="88">
        <v>-0.75092193501339599</v>
      </c>
      <c r="AE1361" s="88">
        <v>1.46741519979892</v>
      </c>
      <c r="AF1361" s="88">
        <v>1.42822142131469</v>
      </c>
      <c r="AG1361" s="88">
        <v>1.3025404749671301</v>
      </c>
      <c r="AH1361" s="88">
        <v>1.20525214179803</v>
      </c>
      <c r="AI1361" s="88">
        <v>1.0244051628034301</v>
      </c>
      <c r="AJ1361" s="88">
        <v>0.83417093930933295</v>
      </c>
      <c r="AK1361" s="88">
        <v>0.55720510242118604</v>
      </c>
    </row>
    <row r="1362" spans="1:37" s="88" customFormat="1" x14ac:dyDescent="0.3">
      <c r="A1362" s="117" t="str">
        <f t="shared" si="25"/>
        <v>SDGbaseTRA_UrbIRT_v6_3PVAXahydr</v>
      </c>
      <c r="B1362" s="118" t="s">
        <v>220</v>
      </c>
      <c r="C1362" s="119" t="s">
        <v>295</v>
      </c>
      <c r="D1362" s="91" t="s">
        <v>212</v>
      </c>
      <c r="E1362" s="88" t="s">
        <v>46</v>
      </c>
      <c r="F1362" s="88">
        <v>1.0000000000004201</v>
      </c>
      <c r="G1362" s="88">
        <v>2.5992570260888401</v>
      </c>
      <c r="H1362" s="88">
        <v>2.7128630646530598</v>
      </c>
      <c r="I1362" s="88">
        <v>2.6966889215666301</v>
      </c>
      <c r="J1362" s="88">
        <v>2.71496629799974</v>
      </c>
      <c r="K1362" s="88">
        <v>2.7405520752843699</v>
      </c>
      <c r="L1362" s="88">
        <v>2.7704891655390398</v>
      </c>
      <c r="M1362" s="88">
        <v>2.8184498903718498</v>
      </c>
      <c r="N1362" s="88">
        <v>2.86049229748805</v>
      </c>
      <c r="O1362" s="88">
        <v>3.07488283815352</v>
      </c>
      <c r="P1362" s="88">
        <v>3.1393734670280802</v>
      </c>
      <c r="Q1362" s="88">
        <v>3.5059501170612499</v>
      </c>
      <c r="R1362" s="88">
        <v>3.5229694508706002</v>
      </c>
      <c r="S1362" s="88">
        <v>3.5432168014497001</v>
      </c>
      <c r="T1362" s="88">
        <v>3.5622406948751402</v>
      </c>
      <c r="U1362" s="88">
        <v>3.5826676441549998</v>
      </c>
      <c r="V1362" s="88">
        <v>3.5933087174511402</v>
      </c>
      <c r="W1362" s="88">
        <v>3.6125058475831699</v>
      </c>
      <c r="X1362" s="88">
        <v>-1.05430199302801</v>
      </c>
      <c r="Y1362" s="88">
        <v>-1.0083567201385399</v>
      </c>
      <c r="Z1362" s="88">
        <v>1.4503500660781301</v>
      </c>
      <c r="AA1362" s="88">
        <v>1.22745766612591</v>
      </c>
      <c r="AB1362" s="88">
        <v>1.26580918460848</v>
      </c>
      <c r="AC1362" s="88">
        <v>1.4530032420183401</v>
      </c>
      <c r="AD1362" s="88">
        <v>1.7104638834138199</v>
      </c>
      <c r="AE1362" s="88">
        <v>1.9866553086468399</v>
      </c>
      <c r="AF1362" s="88">
        <v>1.95889436266876</v>
      </c>
      <c r="AG1362" s="88">
        <v>1.7497107137310599</v>
      </c>
      <c r="AH1362" s="88">
        <v>1.56081029119043</v>
      </c>
      <c r="AI1362" s="88">
        <v>1.2300653591433199</v>
      </c>
      <c r="AJ1362" s="88">
        <v>0.94308734890455603</v>
      </c>
      <c r="AK1362" s="88">
        <v>0.69268055841527199</v>
      </c>
    </row>
    <row r="1363" spans="1:37" s="88" customFormat="1" x14ac:dyDescent="0.3">
      <c r="A1363" s="117" t="str">
        <f t="shared" si="25"/>
        <v>SDGbaseTRA_UrbIRT_v6_3PVAXaammo</v>
      </c>
      <c r="B1363" s="118" t="s">
        <v>220</v>
      </c>
      <c r="C1363" s="119" t="s">
        <v>295</v>
      </c>
      <c r="D1363" s="91" t="s">
        <v>212</v>
      </c>
      <c r="E1363" s="88" t="s">
        <v>47</v>
      </c>
      <c r="F1363" s="88">
        <v>1.00000000000032</v>
      </c>
      <c r="G1363" s="88">
        <v>1.0325010962993799</v>
      </c>
      <c r="H1363" s="88">
        <v>1.0247307991937</v>
      </c>
      <c r="I1363" s="88">
        <v>1.02448405855713</v>
      </c>
      <c r="J1363" s="88">
        <v>1.01869701568295</v>
      </c>
      <c r="K1363" s="88">
        <v>1.01897628583471</v>
      </c>
      <c r="L1363" s="88">
        <v>1.02171111022474</v>
      </c>
      <c r="M1363" s="88">
        <v>1.0256284048759901</v>
      </c>
      <c r="N1363" s="88">
        <v>1.0264548365733901</v>
      </c>
      <c r="O1363" s="88">
        <v>1.0113276454940501</v>
      </c>
      <c r="P1363" s="88">
        <v>1.0100966285016899</v>
      </c>
      <c r="Q1363" s="88">
        <v>1.01139723986351</v>
      </c>
      <c r="R1363" s="88">
        <v>1.0167221264566799</v>
      </c>
      <c r="S1363" s="88">
        <v>1.0209725418194999</v>
      </c>
      <c r="T1363" s="88">
        <v>1.0243546659859</v>
      </c>
      <c r="U1363" s="88">
        <v>1.02963763845017</v>
      </c>
      <c r="V1363" s="88">
        <v>1.03562417894059</v>
      </c>
      <c r="W1363" s="88">
        <v>1.0405016361494099</v>
      </c>
      <c r="X1363" s="88">
        <v>1.0424109654835301</v>
      </c>
      <c r="Y1363" s="88">
        <v>1.04072919256047</v>
      </c>
      <c r="Z1363" s="88">
        <v>1.0382815967532799</v>
      </c>
      <c r="AA1363" s="88">
        <v>1.03386557301468</v>
      </c>
      <c r="AB1363" s="88">
        <v>1.0143662744283599</v>
      </c>
      <c r="AC1363" s="88">
        <v>1.00195720052413</v>
      </c>
      <c r="AD1363" s="88">
        <v>0.99809168118476899</v>
      </c>
      <c r="AE1363" s="88">
        <v>0.99800570927920296</v>
      </c>
      <c r="AF1363" s="88">
        <v>0.99792355141905598</v>
      </c>
      <c r="AG1363" s="88">
        <v>0.99536921088758101</v>
      </c>
      <c r="AH1363" s="88">
        <v>0.96282871611537002</v>
      </c>
      <c r="AI1363" s="88">
        <v>0.93512923787841695</v>
      </c>
      <c r="AJ1363" s="88">
        <v>0.91685670397700503</v>
      </c>
      <c r="AK1363" s="88">
        <v>0.90236719396445098</v>
      </c>
    </row>
    <row r="1364" spans="1:37" s="88" customFormat="1" x14ac:dyDescent="0.3">
      <c r="A1364" s="117" t="str">
        <f t="shared" si="25"/>
        <v>SDGbaseTRA_UrbIRT_v6_3PVAXabchm</v>
      </c>
      <c r="B1364" s="118" t="s">
        <v>220</v>
      </c>
      <c r="C1364" s="119" t="s">
        <v>295</v>
      </c>
      <c r="D1364" s="91" t="s">
        <v>212</v>
      </c>
      <c r="E1364" s="88" t="s">
        <v>48</v>
      </c>
      <c r="F1364" s="88">
        <v>1.0000000000006499</v>
      </c>
      <c r="G1364" s="88">
        <v>1.2654217550646301</v>
      </c>
      <c r="H1364" s="88">
        <v>1.37223396701346</v>
      </c>
      <c r="I1364" s="88">
        <v>1.36376303854268</v>
      </c>
      <c r="J1364" s="88">
        <v>1.4097211095569</v>
      </c>
      <c r="K1364" s="88">
        <v>1.4581650225413101</v>
      </c>
      <c r="L1364" s="88">
        <v>1.50807720377124</v>
      </c>
      <c r="M1364" s="88">
        <v>1.5719278543159501</v>
      </c>
      <c r="N1364" s="88">
        <v>1.6288340092490099</v>
      </c>
      <c r="O1364" s="88">
        <v>1.9135821188504001</v>
      </c>
      <c r="P1364" s="88">
        <v>1.99085701241309</v>
      </c>
      <c r="Q1364" s="88">
        <v>2.0144497229117202</v>
      </c>
      <c r="R1364" s="88">
        <v>2.0258232802623799</v>
      </c>
      <c r="S1364" s="88">
        <v>2.0345957125676599</v>
      </c>
      <c r="T1364" s="88">
        <v>2.0467758762163402</v>
      </c>
      <c r="U1364" s="88">
        <v>2.06281793255559</v>
      </c>
      <c r="V1364" s="88">
        <v>2.0637636490565101</v>
      </c>
      <c r="W1364" s="88">
        <v>2.0775006243588301</v>
      </c>
      <c r="X1364" s="88">
        <v>2.09499423179758</v>
      </c>
      <c r="Y1364" s="88">
        <v>2.0640937812419899</v>
      </c>
      <c r="Z1364" s="88">
        <v>2.0174743235796702</v>
      </c>
      <c r="AA1364" s="88">
        <v>1.9612251933365401</v>
      </c>
      <c r="AB1364" s="88">
        <v>2.0314636227057199</v>
      </c>
      <c r="AC1364" s="88">
        <v>2.0858981089820299</v>
      </c>
      <c r="AD1364" s="88">
        <v>2.1320547099773699</v>
      </c>
      <c r="AE1364" s="88">
        <v>2.17279694964878</v>
      </c>
      <c r="AF1364" s="88">
        <v>2.1740906155375099</v>
      </c>
      <c r="AG1364" s="88">
        <v>2.1263717664522201</v>
      </c>
      <c r="AH1364" s="88">
        <v>2.0636241691822699</v>
      </c>
      <c r="AI1364" s="88">
        <v>1.9526544157658301</v>
      </c>
      <c r="AJ1364" s="88">
        <v>1.8479509378150201</v>
      </c>
      <c r="AK1364" s="88">
        <v>1.7382670957658199</v>
      </c>
    </row>
    <row r="1365" spans="1:37" s="88" customFormat="1" x14ac:dyDescent="0.3">
      <c r="A1365" s="117" t="str">
        <f t="shared" si="25"/>
        <v>SDGbaseTRA_UrbIRT_v6_3PVAXaochm</v>
      </c>
      <c r="B1365" s="118" t="s">
        <v>220</v>
      </c>
      <c r="C1365" s="119" t="s">
        <v>295</v>
      </c>
      <c r="D1365" s="91" t="s">
        <v>212</v>
      </c>
      <c r="E1365" s="88" t="s">
        <v>49</v>
      </c>
      <c r="F1365" s="88">
        <v>1.0000000000001099</v>
      </c>
      <c r="G1365" s="88">
        <v>1.18753955387392</v>
      </c>
      <c r="H1365" s="88">
        <v>1.26642348801001</v>
      </c>
      <c r="I1365" s="88">
        <v>1.2487448228410301</v>
      </c>
      <c r="J1365" s="88">
        <v>1.2790502902493199</v>
      </c>
      <c r="K1365" s="88">
        <v>1.31076165345379</v>
      </c>
      <c r="L1365" s="88">
        <v>1.34301934395468</v>
      </c>
      <c r="M1365" s="88">
        <v>1.38351876497335</v>
      </c>
      <c r="N1365" s="88">
        <v>1.4221054950093801</v>
      </c>
      <c r="O1365" s="88">
        <v>1.66933617081926</v>
      </c>
      <c r="P1365" s="88">
        <v>1.7224018338096301</v>
      </c>
      <c r="Q1365" s="88">
        <v>1.7285836722015799</v>
      </c>
      <c r="R1365" s="88">
        <v>1.72560760196962</v>
      </c>
      <c r="S1365" s="88">
        <v>1.7240865698866099</v>
      </c>
      <c r="T1365" s="88">
        <v>1.72826605148648</v>
      </c>
      <c r="U1365" s="88">
        <v>1.73449972215085</v>
      </c>
      <c r="V1365" s="88">
        <v>1.7265765480228401</v>
      </c>
      <c r="W1365" s="88">
        <v>1.7311441105280001</v>
      </c>
      <c r="X1365" s="88">
        <v>1.74702410501683</v>
      </c>
      <c r="Y1365" s="88">
        <v>1.73282213571472</v>
      </c>
      <c r="Z1365" s="88">
        <v>1.7099218901951001</v>
      </c>
      <c r="AA1365" s="88">
        <v>1.69484528056259</v>
      </c>
      <c r="AB1365" s="88">
        <v>1.7579897412657699</v>
      </c>
      <c r="AC1365" s="88">
        <v>1.7890082224460799</v>
      </c>
      <c r="AD1365" s="88">
        <v>1.7999575337123399</v>
      </c>
      <c r="AE1365" s="88">
        <v>1.80172223828695</v>
      </c>
      <c r="AF1365" s="88">
        <v>1.7935988199536399</v>
      </c>
      <c r="AG1365" s="88">
        <v>1.76639304046816</v>
      </c>
      <c r="AH1365" s="88">
        <v>1.74017851458746</v>
      </c>
      <c r="AI1365" s="88">
        <v>1.67540122073103</v>
      </c>
      <c r="AJ1365" s="88">
        <v>1.6148687292044701</v>
      </c>
      <c r="AK1365" s="88">
        <v>1.5523552258001401</v>
      </c>
    </row>
    <row r="1366" spans="1:37" s="88" customFormat="1" x14ac:dyDescent="0.3">
      <c r="A1366" s="117" t="str">
        <f t="shared" si="25"/>
        <v>SDGbaseTRA_UrbIRT_v6_3PVAXarubb</v>
      </c>
      <c r="B1366" s="118" t="s">
        <v>220</v>
      </c>
      <c r="C1366" s="119" t="s">
        <v>295</v>
      </c>
      <c r="D1366" s="91" t="s">
        <v>212</v>
      </c>
      <c r="E1366" s="88" t="s">
        <v>50</v>
      </c>
      <c r="F1366" s="88">
        <v>1.00000000000001</v>
      </c>
      <c r="G1366" s="88">
        <v>1.01170563001087</v>
      </c>
      <c r="H1366" s="88">
        <v>1.0121638774034201</v>
      </c>
      <c r="I1366" s="88">
        <v>1.00433038769004</v>
      </c>
      <c r="J1366" s="88">
        <v>1.0018880437928199</v>
      </c>
      <c r="K1366" s="88">
        <v>1.00469571786894</v>
      </c>
      <c r="L1366" s="88">
        <v>1.0085612690641901</v>
      </c>
      <c r="M1366" s="88">
        <v>1.0123966674676099</v>
      </c>
      <c r="N1366" s="88">
        <v>1.0149146462445899</v>
      </c>
      <c r="O1366" s="88">
        <v>1.02408329711641</v>
      </c>
      <c r="P1366" s="88">
        <v>1.02441373796774</v>
      </c>
      <c r="Q1366" s="88">
        <v>1.02227912736198</v>
      </c>
      <c r="R1366" s="88">
        <v>1.02463984775784</v>
      </c>
      <c r="S1366" s="88">
        <v>1.02576633573362</v>
      </c>
      <c r="T1366" s="88">
        <v>1.0268942763771201</v>
      </c>
      <c r="U1366" s="88">
        <v>1.02993828715087</v>
      </c>
      <c r="V1366" s="88">
        <v>1.0337419678378901</v>
      </c>
      <c r="W1366" s="88">
        <v>1.0361136743314301</v>
      </c>
      <c r="X1366" s="88">
        <v>1.0350935496889699</v>
      </c>
      <c r="Y1366" s="88">
        <v>1.0310657977981901</v>
      </c>
      <c r="Z1366" s="88">
        <v>1.02690913705711</v>
      </c>
      <c r="AA1366" s="88">
        <v>1.0218777221854201</v>
      </c>
      <c r="AB1366" s="88">
        <v>1.0261857980785201</v>
      </c>
      <c r="AC1366" s="88">
        <v>1.030921068968</v>
      </c>
      <c r="AD1366" s="88">
        <v>1.0376131899454499</v>
      </c>
      <c r="AE1366" s="88">
        <v>1.0437183002803401</v>
      </c>
      <c r="AF1366" s="88">
        <v>1.0438130547590601</v>
      </c>
      <c r="AG1366" s="88">
        <v>1.04111619580708</v>
      </c>
      <c r="AH1366" s="88">
        <v>1.0264464128523301</v>
      </c>
      <c r="AI1366" s="88">
        <v>1.01197501341289</v>
      </c>
      <c r="AJ1366" s="88">
        <v>1.0026038553429999</v>
      </c>
      <c r="AK1366" s="88">
        <v>0.99434578512623095</v>
      </c>
    </row>
    <row r="1367" spans="1:37" s="88" customFormat="1" x14ac:dyDescent="0.3">
      <c r="A1367" s="117" t="str">
        <f t="shared" si="25"/>
        <v>SDGbaseTRA_UrbIRT_v6_3PVAXaplas</v>
      </c>
      <c r="B1367" s="118" t="s">
        <v>220</v>
      </c>
      <c r="C1367" s="119" t="s">
        <v>295</v>
      </c>
      <c r="D1367" s="91" t="s">
        <v>212</v>
      </c>
      <c r="E1367" s="88" t="s">
        <v>51</v>
      </c>
      <c r="F1367" s="88">
        <v>1.00000000000004</v>
      </c>
      <c r="G1367" s="88">
        <v>1.0560374102129799</v>
      </c>
      <c r="H1367" s="88">
        <v>1.0559944814531701</v>
      </c>
      <c r="I1367" s="88">
        <v>1.0536090129206099</v>
      </c>
      <c r="J1367" s="88">
        <v>1.04728795421831</v>
      </c>
      <c r="K1367" s="88">
        <v>1.04794798316732</v>
      </c>
      <c r="L1367" s="88">
        <v>1.0517442825110801</v>
      </c>
      <c r="M1367" s="88">
        <v>1.05607959942839</v>
      </c>
      <c r="N1367" s="88">
        <v>1.0582282930946501</v>
      </c>
      <c r="O1367" s="88">
        <v>1.0526644052920799</v>
      </c>
      <c r="P1367" s="88">
        <v>1.0528093929950899</v>
      </c>
      <c r="Q1367" s="88">
        <v>1.05227420724799</v>
      </c>
      <c r="R1367" s="88">
        <v>1.05523805349795</v>
      </c>
      <c r="S1367" s="88">
        <v>1.0578688250547099</v>
      </c>
      <c r="T1367" s="88">
        <v>1.0599435508350801</v>
      </c>
      <c r="U1367" s="88">
        <v>1.06452198566932</v>
      </c>
      <c r="V1367" s="88">
        <v>1.06881931953554</v>
      </c>
      <c r="W1367" s="88">
        <v>1.0719637219195</v>
      </c>
      <c r="X1367" s="88">
        <v>1.0729140212994901</v>
      </c>
      <c r="Y1367" s="88">
        <v>1.07070903792105</v>
      </c>
      <c r="Z1367" s="88">
        <v>1.0683654179939199</v>
      </c>
      <c r="AA1367" s="88">
        <v>1.0661403857506</v>
      </c>
      <c r="AB1367" s="88">
        <v>1.0610142200542401</v>
      </c>
      <c r="AC1367" s="88">
        <v>1.0579900209193001</v>
      </c>
      <c r="AD1367" s="88">
        <v>1.05888986686549</v>
      </c>
      <c r="AE1367" s="88">
        <v>1.06075853081261</v>
      </c>
      <c r="AF1367" s="88">
        <v>1.0611420075940501</v>
      </c>
      <c r="AG1367" s="88">
        <v>1.0587462179632801</v>
      </c>
      <c r="AH1367" s="88">
        <v>1.0280986437349799</v>
      </c>
      <c r="AI1367" s="88">
        <v>1.0023770650080699</v>
      </c>
      <c r="AJ1367" s="88">
        <v>0.98500135906217001</v>
      </c>
      <c r="AK1367" s="88">
        <v>0.97040078793115503</v>
      </c>
    </row>
    <row r="1368" spans="1:37" s="88" customFormat="1" x14ac:dyDescent="0.3">
      <c r="A1368" s="117" t="str">
        <f t="shared" si="25"/>
        <v>SDGbaseTRA_UrbIRT_v6_3PVAXanmet</v>
      </c>
      <c r="B1368" s="118" t="s">
        <v>220</v>
      </c>
      <c r="C1368" s="119" t="s">
        <v>295</v>
      </c>
      <c r="D1368" s="91" t="s">
        <v>212</v>
      </c>
      <c r="E1368" s="88" t="s">
        <v>52</v>
      </c>
      <c r="F1368" s="88">
        <v>1</v>
      </c>
      <c r="G1368" s="88">
        <v>1.0799828485924601</v>
      </c>
      <c r="H1368" s="88">
        <v>1.07038761691861</v>
      </c>
      <c r="I1368" s="88">
        <v>1.0773005858426401</v>
      </c>
      <c r="J1368" s="88">
        <v>1.0645067914467501</v>
      </c>
      <c r="K1368" s="88">
        <v>1.06053191676999</v>
      </c>
      <c r="L1368" s="88">
        <v>1.0601520147478001</v>
      </c>
      <c r="M1368" s="88">
        <v>1.0622131175124001</v>
      </c>
      <c r="N1368" s="88">
        <v>1.06288352248605</v>
      </c>
      <c r="O1368" s="88">
        <v>1.06408666058349</v>
      </c>
      <c r="P1368" s="88">
        <v>1.0639236046358</v>
      </c>
      <c r="Q1368" s="88">
        <v>1.06232797955814</v>
      </c>
      <c r="R1368" s="88">
        <v>1.0498256729744999</v>
      </c>
      <c r="S1368" s="88">
        <v>1.05714234951874</v>
      </c>
      <c r="T1368" s="88">
        <v>1.06278248513513</v>
      </c>
      <c r="U1368" s="88">
        <v>1.0696262045443701</v>
      </c>
      <c r="V1368" s="88">
        <v>1.0770235118620901</v>
      </c>
      <c r="W1368" s="88">
        <v>1.0820361780813099</v>
      </c>
      <c r="X1368" s="88">
        <v>1.0828133325792499</v>
      </c>
      <c r="Y1368" s="88">
        <v>1.08186050152619</v>
      </c>
      <c r="Z1368" s="88">
        <v>1.08094471614207</v>
      </c>
      <c r="AA1368" s="88">
        <v>1.0794006747070899</v>
      </c>
      <c r="AB1368" s="88">
        <v>1.07484544998253</v>
      </c>
      <c r="AC1368" s="88">
        <v>1.0731855616780299</v>
      </c>
      <c r="AD1368" s="88">
        <v>1.07620236480596</v>
      </c>
      <c r="AE1368" s="88">
        <v>1.0800207478358901</v>
      </c>
      <c r="AF1368" s="88">
        <v>1.0817519961400699</v>
      </c>
      <c r="AG1368" s="88">
        <v>1.0793232858438599</v>
      </c>
      <c r="AH1368" s="88">
        <v>1.0578427693941099</v>
      </c>
      <c r="AI1368" s="88">
        <v>1.0388995529094101</v>
      </c>
      <c r="AJ1368" s="88">
        <v>1.02747596021041</v>
      </c>
      <c r="AK1368" s="88">
        <v>1.0177797567994999</v>
      </c>
    </row>
    <row r="1369" spans="1:37" s="88" customFormat="1" x14ac:dyDescent="0.3">
      <c r="A1369" s="117" t="str">
        <f t="shared" si="25"/>
        <v>SDGbaseTRA_UrbIRT_v6_3PVAXairon</v>
      </c>
      <c r="B1369" s="118" t="s">
        <v>220</v>
      </c>
      <c r="C1369" s="119" t="s">
        <v>295</v>
      </c>
      <c r="D1369" s="91" t="s">
        <v>212</v>
      </c>
      <c r="E1369" s="88" t="s">
        <v>53</v>
      </c>
      <c r="F1369" s="88">
        <v>1.00000000000005</v>
      </c>
      <c r="G1369" s="88">
        <v>1.2022869916024801</v>
      </c>
      <c r="H1369" s="88">
        <v>1.17498537786594</v>
      </c>
      <c r="I1369" s="88">
        <v>1.1613727153923701</v>
      </c>
      <c r="J1369" s="88">
        <v>1.1442877143053001</v>
      </c>
      <c r="K1369" s="88">
        <v>1.1387120142181399</v>
      </c>
      <c r="L1369" s="88">
        <v>1.13862889537488</v>
      </c>
      <c r="M1369" s="88">
        <v>1.1427513139695999</v>
      </c>
      <c r="N1369" s="88">
        <v>1.1439421120269799</v>
      </c>
      <c r="O1369" s="88">
        <v>1.1444391560907401</v>
      </c>
      <c r="P1369" s="88">
        <v>1.1436937322341501</v>
      </c>
      <c r="Q1369" s="88">
        <v>1.1407399708589001</v>
      </c>
      <c r="R1369" s="88">
        <v>1.13586023209253</v>
      </c>
      <c r="S1369" s="88">
        <v>1.1389414829255</v>
      </c>
      <c r="T1369" s="88">
        <v>1.1415501961585399</v>
      </c>
      <c r="U1369" s="88">
        <v>1.1469368741727299</v>
      </c>
      <c r="V1369" s="88">
        <v>1.1553459293716599</v>
      </c>
      <c r="W1369" s="88">
        <v>1.1600797446627</v>
      </c>
      <c r="X1369" s="88">
        <v>1.1592426662156501</v>
      </c>
      <c r="Y1369" s="88">
        <v>1.1580632297146201</v>
      </c>
      <c r="Z1369" s="88">
        <v>1.15573053980164</v>
      </c>
      <c r="AA1369" s="88">
        <v>1.1545780251976201</v>
      </c>
      <c r="AB1369" s="88">
        <v>1.13946270838382</v>
      </c>
      <c r="AC1369" s="88">
        <v>1.1355332876128901</v>
      </c>
      <c r="AD1369" s="88">
        <v>1.1409071673051501</v>
      </c>
      <c r="AE1369" s="88">
        <v>1.14790342200517</v>
      </c>
      <c r="AF1369" s="88">
        <v>1.1516033407528099</v>
      </c>
      <c r="AG1369" s="88">
        <v>1.1506870626149599</v>
      </c>
      <c r="AH1369" s="88">
        <v>1.11557608901155</v>
      </c>
      <c r="AI1369" s="88">
        <v>1.09015706752286</v>
      </c>
      <c r="AJ1369" s="88">
        <v>1.07550034402293</v>
      </c>
      <c r="AK1369" s="88">
        <v>1.0642493386280201</v>
      </c>
    </row>
    <row r="1370" spans="1:37" s="88" customFormat="1" x14ac:dyDescent="0.3">
      <c r="A1370" s="117" t="str">
        <f t="shared" si="25"/>
        <v>SDGbaseTRA_UrbIRT_v6_3PVAXanfrm</v>
      </c>
      <c r="B1370" s="118" t="s">
        <v>220</v>
      </c>
      <c r="C1370" s="119" t="s">
        <v>295</v>
      </c>
      <c r="D1370" s="91" t="s">
        <v>212</v>
      </c>
      <c r="E1370" s="88" t="s">
        <v>54</v>
      </c>
      <c r="F1370" s="88">
        <v>0.99999999999998002</v>
      </c>
      <c r="G1370" s="88">
        <v>1.1652294357325299</v>
      </c>
      <c r="H1370" s="88">
        <v>1.1074943061948099</v>
      </c>
      <c r="I1370" s="88">
        <v>1.0643161326823001</v>
      </c>
      <c r="J1370" s="88">
        <v>1.04883181064952</v>
      </c>
      <c r="K1370" s="88">
        <v>1.0550726379767901</v>
      </c>
      <c r="L1370" s="88">
        <v>1.0767724333656401</v>
      </c>
      <c r="M1370" s="88">
        <v>1.1301834594109199</v>
      </c>
      <c r="N1370" s="88">
        <v>1.1573769466121999</v>
      </c>
      <c r="O1370" s="88">
        <v>1.2485215149531499</v>
      </c>
      <c r="P1370" s="88">
        <v>1.2455080834124801</v>
      </c>
      <c r="Q1370" s="88">
        <v>1.21485284792029</v>
      </c>
      <c r="R1370" s="88">
        <v>1.17808536703914</v>
      </c>
      <c r="S1370" s="88">
        <v>1.1653853377069601</v>
      </c>
      <c r="T1370" s="88">
        <v>1.1577638946748801</v>
      </c>
      <c r="U1370" s="88">
        <v>1.16077804698912</v>
      </c>
      <c r="V1370" s="88">
        <v>1.1961605259866801</v>
      </c>
      <c r="W1370" s="88">
        <v>1.2081140904246299</v>
      </c>
      <c r="X1370" s="88">
        <v>1.1783514445960801</v>
      </c>
      <c r="Y1370" s="88">
        <v>1.1709701089153499</v>
      </c>
      <c r="Z1370" s="88">
        <v>1.1554606625433801</v>
      </c>
      <c r="AA1370" s="88">
        <v>1.1512479236720901</v>
      </c>
      <c r="AB1370" s="88">
        <v>1.0328634616336601</v>
      </c>
      <c r="AC1370" s="88">
        <v>1.0094165018643899</v>
      </c>
      <c r="AD1370" s="88">
        <v>1.0402305398741201</v>
      </c>
      <c r="AE1370" s="88">
        <v>1.07998534746171</v>
      </c>
      <c r="AF1370" s="88">
        <v>1.10661640447799</v>
      </c>
      <c r="AG1370" s="88">
        <v>1.11327488353413</v>
      </c>
      <c r="AH1370" s="88">
        <v>1.00003739698866</v>
      </c>
      <c r="AI1370" s="88">
        <v>0.93346538502049003</v>
      </c>
      <c r="AJ1370" s="88">
        <v>0.910186166098643</v>
      </c>
      <c r="AK1370" s="88">
        <v>0.89728177479523696</v>
      </c>
    </row>
    <row r="1371" spans="1:37" s="88" customFormat="1" x14ac:dyDescent="0.3">
      <c r="A1371" s="117" t="str">
        <f t="shared" si="25"/>
        <v>SDGbaseTRA_UrbIRT_v6_3PVAXametp</v>
      </c>
      <c r="B1371" s="118" t="s">
        <v>220</v>
      </c>
      <c r="C1371" s="119" t="s">
        <v>295</v>
      </c>
      <c r="D1371" s="91" t="s">
        <v>212</v>
      </c>
      <c r="E1371" s="88" t="s">
        <v>55</v>
      </c>
      <c r="F1371" s="88">
        <v>1.00000000000003</v>
      </c>
      <c r="G1371" s="88">
        <v>1.1935480277491499</v>
      </c>
      <c r="H1371" s="88">
        <v>1.1877878160289399</v>
      </c>
      <c r="I1371" s="88">
        <v>1.18315899784626</v>
      </c>
      <c r="J1371" s="88">
        <v>1.17400568793789</v>
      </c>
      <c r="K1371" s="88">
        <v>1.17377175816416</v>
      </c>
      <c r="L1371" s="88">
        <v>1.1777021999574999</v>
      </c>
      <c r="M1371" s="88">
        <v>1.1826715024368999</v>
      </c>
      <c r="N1371" s="88">
        <v>1.1852746843978901</v>
      </c>
      <c r="O1371" s="88">
        <v>1.18092566080173</v>
      </c>
      <c r="P1371" s="88">
        <v>1.18088462145211</v>
      </c>
      <c r="Q1371" s="88">
        <v>1.1797002406918899</v>
      </c>
      <c r="R1371" s="88">
        <v>1.1807838136867701</v>
      </c>
      <c r="S1371" s="88">
        <v>1.18386325571275</v>
      </c>
      <c r="T1371" s="88">
        <v>1.18626048225111</v>
      </c>
      <c r="U1371" s="88">
        <v>1.191491469204</v>
      </c>
      <c r="V1371" s="88">
        <v>1.1968061228381099</v>
      </c>
      <c r="W1371" s="88">
        <v>1.20006396177469</v>
      </c>
      <c r="X1371" s="88">
        <v>1.1999618378785799</v>
      </c>
      <c r="Y1371" s="88">
        <v>1.19778923220787</v>
      </c>
      <c r="Z1371" s="88">
        <v>1.19559314631564</v>
      </c>
      <c r="AA1371" s="88">
        <v>1.19354388907267</v>
      </c>
      <c r="AB1371" s="88">
        <v>1.18818672613232</v>
      </c>
      <c r="AC1371" s="88">
        <v>1.18515044881941</v>
      </c>
      <c r="AD1371" s="88">
        <v>1.18662553696786</v>
      </c>
      <c r="AE1371" s="88">
        <v>1.1889801734949099</v>
      </c>
      <c r="AF1371" s="88">
        <v>1.18936182834727</v>
      </c>
      <c r="AG1371" s="88">
        <v>1.18656503550663</v>
      </c>
      <c r="AH1371" s="88">
        <v>1.1519918363456401</v>
      </c>
      <c r="AI1371" s="88">
        <v>1.1232646595251901</v>
      </c>
      <c r="AJ1371" s="88">
        <v>1.1045284022708901</v>
      </c>
      <c r="AK1371" s="88">
        <v>1.0888549716829301</v>
      </c>
    </row>
    <row r="1372" spans="1:37" s="88" customFormat="1" x14ac:dyDescent="0.3">
      <c r="A1372" s="117" t="str">
        <f t="shared" si="25"/>
        <v>SDGbaseTRA_UrbIRT_v6_3PVAXamach</v>
      </c>
      <c r="B1372" s="118" t="s">
        <v>220</v>
      </c>
      <c r="C1372" s="119" t="s">
        <v>295</v>
      </c>
      <c r="D1372" s="91" t="s">
        <v>212</v>
      </c>
      <c r="E1372" s="88" t="s">
        <v>56</v>
      </c>
      <c r="F1372" s="88">
        <v>1.00000000000004</v>
      </c>
      <c r="G1372" s="88">
        <v>1.17651031877711</v>
      </c>
      <c r="H1372" s="88">
        <v>1.1653120012979701</v>
      </c>
      <c r="I1372" s="88">
        <v>1.1674098210205399</v>
      </c>
      <c r="J1372" s="88">
        <v>1.1522770511960201</v>
      </c>
      <c r="K1372" s="88">
        <v>1.14764192238174</v>
      </c>
      <c r="L1372" s="88">
        <v>1.1482842317676101</v>
      </c>
      <c r="M1372" s="88">
        <v>1.1527069646716599</v>
      </c>
      <c r="N1372" s="88">
        <v>1.1538070671007701</v>
      </c>
      <c r="O1372" s="88">
        <v>1.15476963820376</v>
      </c>
      <c r="P1372" s="88">
        <v>1.1532844996982901</v>
      </c>
      <c r="Q1372" s="88">
        <v>1.15003281817597</v>
      </c>
      <c r="R1372" s="88">
        <v>1.13726555982379</v>
      </c>
      <c r="S1372" s="88">
        <v>1.14237882128077</v>
      </c>
      <c r="T1372" s="88">
        <v>1.14669137707916</v>
      </c>
      <c r="U1372" s="88">
        <v>1.1532672145662699</v>
      </c>
      <c r="V1372" s="88">
        <v>1.1615544842763501</v>
      </c>
      <c r="W1372" s="88">
        <v>1.1658112279361501</v>
      </c>
      <c r="X1372" s="88">
        <v>1.1643784078305599</v>
      </c>
      <c r="Y1372" s="88">
        <v>1.1639335204915799</v>
      </c>
      <c r="Z1372" s="88">
        <v>1.16268385714583</v>
      </c>
      <c r="AA1372" s="88">
        <v>1.1618285491840901</v>
      </c>
      <c r="AB1372" s="88">
        <v>1.1514608953085399</v>
      </c>
      <c r="AC1372" s="88">
        <v>1.1484637008899601</v>
      </c>
      <c r="AD1372" s="88">
        <v>1.15389709587258</v>
      </c>
      <c r="AE1372" s="88">
        <v>1.1605095391581299</v>
      </c>
      <c r="AF1372" s="88">
        <v>1.16397798528892</v>
      </c>
      <c r="AG1372" s="88">
        <v>1.16236435361605</v>
      </c>
      <c r="AH1372" s="88">
        <v>1.1273696240758799</v>
      </c>
      <c r="AI1372" s="88">
        <v>1.0990043224594499</v>
      </c>
      <c r="AJ1372" s="88">
        <v>1.0826570054303699</v>
      </c>
      <c r="AK1372" s="88">
        <v>1.06968271089717</v>
      </c>
    </row>
    <row r="1373" spans="1:37" s="88" customFormat="1" x14ac:dyDescent="0.3">
      <c r="A1373" s="117" t="str">
        <f t="shared" si="25"/>
        <v>SDGbaseTRA_UrbIRT_v6_3PVAXafcel</v>
      </c>
      <c r="B1373" s="118" t="s">
        <v>220</v>
      </c>
      <c r="C1373" s="119" t="s">
        <v>295</v>
      </c>
      <c r="D1373" s="91" t="s">
        <v>212</v>
      </c>
      <c r="E1373" s="88" t="s">
        <v>57</v>
      </c>
      <c r="F1373" s="88">
        <v>0.99999999999979095</v>
      </c>
      <c r="G1373" s="88">
        <v>1.00237249385205</v>
      </c>
      <c r="H1373" s="88">
        <v>1.0083443873559801</v>
      </c>
      <c r="I1373" s="88">
        <v>0.96565503695099097</v>
      </c>
      <c r="J1373" s="88">
        <v>0.95753277162401795</v>
      </c>
      <c r="K1373" s="88">
        <v>0.95871482376003003</v>
      </c>
      <c r="L1373" s="88">
        <v>0.97280152150177002</v>
      </c>
      <c r="M1373" s="88">
        <v>1.01501707979605</v>
      </c>
      <c r="N1373" s="88">
        <v>1.04648477325914</v>
      </c>
      <c r="O1373" s="88">
        <v>1.1915311736422201</v>
      </c>
      <c r="P1373" s="88">
        <v>1.22931712643803</v>
      </c>
      <c r="Q1373" s="88">
        <v>1.2366312199554099</v>
      </c>
      <c r="R1373" s="88">
        <v>1.2332349158746501</v>
      </c>
      <c r="S1373" s="88">
        <v>1.23317726499901</v>
      </c>
      <c r="T1373" s="88">
        <v>1.23530924932714</v>
      </c>
      <c r="U1373" s="88">
        <v>1.2405791182446499</v>
      </c>
      <c r="V1373" s="88">
        <v>1.26420936015359</v>
      </c>
      <c r="W1373" s="88">
        <v>1.2745793491324899</v>
      </c>
      <c r="X1373" s="88">
        <v>1.2511648399734601</v>
      </c>
      <c r="Y1373" s="88">
        <v>1.24524817346226</v>
      </c>
      <c r="Z1373" s="88">
        <v>1.2329653854393201</v>
      </c>
      <c r="AA1373" s="88">
        <v>1.2289010577683499</v>
      </c>
      <c r="AB1373" s="88">
        <v>1.1896960037895099</v>
      </c>
      <c r="AC1373" s="88">
        <v>1.16767508705234</v>
      </c>
      <c r="AD1373" s="88">
        <v>1.1723337692844999</v>
      </c>
      <c r="AE1373" s="88">
        <v>1.1805975750426201</v>
      </c>
      <c r="AF1373" s="88">
        <v>1.1825776981932301</v>
      </c>
      <c r="AG1373" s="88">
        <v>1.1764631625594499</v>
      </c>
      <c r="AH1373" s="88">
        <v>1.0999333292805</v>
      </c>
      <c r="AI1373" s="88">
        <v>1.0073288921419701</v>
      </c>
      <c r="AJ1373" s="88">
        <v>0.95620832054875904</v>
      </c>
      <c r="AK1373" s="88">
        <v>0.91205623469626396</v>
      </c>
    </row>
    <row r="1374" spans="1:37" s="88" customFormat="1" x14ac:dyDescent="0.3">
      <c r="A1374" s="117" t="str">
        <f t="shared" si="25"/>
        <v>SDGbaseTRA_UrbIRT_v6_3PVAXaelct</v>
      </c>
      <c r="B1374" s="118" t="s">
        <v>220</v>
      </c>
      <c r="C1374" s="119" t="s">
        <v>295</v>
      </c>
      <c r="D1374" s="91" t="s">
        <v>212</v>
      </c>
      <c r="E1374" s="88" t="s">
        <v>58</v>
      </c>
      <c r="F1374" s="88">
        <v>0.999999999999857</v>
      </c>
      <c r="G1374" s="88">
        <v>1.00439195131436</v>
      </c>
      <c r="H1374" s="88">
        <v>1.01105259705243</v>
      </c>
      <c r="I1374" s="88">
        <v>0.97206489717685995</v>
      </c>
      <c r="J1374" s="88">
        <v>0.96486169041575598</v>
      </c>
      <c r="K1374" s="88">
        <v>0.96623724104141595</v>
      </c>
      <c r="L1374" s="88">
        <v>0.97941787097552002</v>
      </c>
      <c r="M1374" s="88">
        <v>1.0184097944358499</v>
      </c>
      <c r="N1374" s="88">
        <v>1.0475653284036901</v>
      </c>
      <c r="O1374" s="88">
        <v>1.1826994641836499</v>
      </c>
      <c r="P1374" s="88">
        <v>1.2179245005961501</v>
      </c>
      <c r="Q1374" s="88">
        <v>1.22481936566406</v>
      </c>
      <c r="R1374" s="88">
        <v>1.2215993850240201</v>
      </c>
      <c r="S1374" s="88">
        <v>1.2216988429779301</v>
      </c>
      <c r="T1374" s="88">
        <v>1.22385554218382</v>
      </c>
      <c r="U1374" s="88">
        <v>1.22886900243194</v>
      </c>
      <c r="V1374" s="88">
        <v>1.2503621402104499</v>
      </c>
      <c r="W1374" s="88">
        <v>1.25993944024051</v>
      </c>
      <c r="X1374" s="88">
        <v>1.23896184946765</v>
      </c>
      <c r="Y1374" s="88">
        <v>1.2335845020341201</v>
      </c>
      <c r="Z1374" s="88">
        <v>1.2222789396057301</v>
      </c>
      <c r="AA1374" s="88">
        <v>1.21870570990261</v>
      </c>
      <c r="AB1374" s="88">
        <v>1.18378307903849</v>
      </c>
      <c r="AC1374" s="88">
        <v>1.16409410515062</v>
      </c>
      <c r="AD1374" s="88">
        <v>1.1684219561779201</v>
      </c>
      <c r="AE1374" s="88">
        <v>1.1758798498710401</v>
      </c>
      <c r="AF1374" s="88">
        <v>1.1775653212469901</v>
      </c>
      <c r="AG1374" s="88">
        <v>1.17188971343159</v>
      </c>
      <c r="AH1374" s="88">
        <v>1.1020001578035199</v>
      </c>
      <c r="AI1374" s="88">
        <v>1.01692174057164</v>
      </c>
      <c r="AJ1374" s="88">
        <v>0.96978473572594903</v>
      </c>
      <c r="AK1374" s="88">
        <v>0.92901599304803395</v>
      </c>
    </row>
    <row r="1375" spans="1:37" s="88" customFormat="1" x14ac:dyDescent="0.3">
      <c r="A1375" s="117" t="str">
        <f t="shared" si="25"/>
        <v>SDGbaseTRA_UrbIRT_v6_3PVAXaemch</v>
      </c>
      <c r="B1375" s="118" t="s">
        <v>220</v>
      </c>
      <c r="C1375" s="119" t="s">
        <v>295</v>
      </c>
      <c r="D1375" s="91" t="s">
        <v>212</v>
      </c>
      <c r="E1375" s="88" t="s">
        <v>59</v>
      </c>
      <c r="F1375" s="88">
        <v>1.00000000000003</v>
      </c>
      <c r="G1375" s="88">
        <v>1.1864482643363601</v>
      </c>
      <c r="H1375" s="88">
        <v>1.1903920537935599</v>
      </c>
      <c r="I1375" s="88">
        <v>1.1887256465590099</v>
      </c>
      <c r="J1375" s="88">
        <v>1.18201633996123</v>
      </c>
      <c r="K1375" s="88">
        <v>1.1832149356488399</v>
      </c>
      <c r="L1375" s="88">
        <v>1.1881043640322899</v>
      </c>
      <c r="M1375" s="88">
        <v>1.19365139922991</v>
      </c>
      <c r="N1375" s="88">
        <v>1.19639644096266</v>
      </c>
      <c r="O1375" s="88">
        <v>1.18935654255764</v>
      </c>
      <c r="P1375" s="88">
        <v>1.18963542986699</v>
      </c>
      <c r="Q1375" s="88">
        <v>1.18901965608021</v>
      </c>
      <c r="R1375" s="88">
        <v>1.19271684344859</v>
      </c>
      <c r="S1375" s="88">
        <v>1.1951934106439801</v>
      </c>
      <c r="T1375" s="88">
        <v>1.1971684122338999</v>
      </c>
      <c r="U1375" s="88">
        <v>1.2023308237496999</v>
      </c>
      <c r="V1375" s="88">
        <v>1.2072062247183799</v>
      </c>
      <c r="W1375" s="88">
        <v>1.2107063545801</v>
      </c>
      <c r="X1375" s="88">
        <v>1.2114667115371101</v>
      </c>
      <c r="Y1375" s="88">
        <v>1.2087500232453301</v>
      </c>
      <c r="Z1375" s="88">
        <v>1.20595863781282</v>
      </c>
      <c r="AA1375" s="88">
        <v>1.20327939731998</v>
      </c>
      <c r="AB1375" s="88">
        <v>1.19699514257399</v>
      </c>
      <c r="AC1375" s="88">
        <v>1.19350912375133</v>
      </c>
      <c r="AD1375" s="88">
        <v>1.1948545801713399</v>
      </c>
      <c r="AE1375" s="88">
        <v>1.19724037665659</v>
      </c>
      <c r="AF1375" s="88">
        <v>1.1978031901336099</v>
      </c>
      <c r="AG1375" s="88">
        <v>1.19526991122617</v>
      </c>
      <c r="AH1375" s="88">
        <v>1.1578708215398901</v>
      </c>
      <c r="AI1375" s="88">
        <v>1.12603062961284</v>
      </c>
      <c r="AJ1375" s="88">
        <v>1.10443076910683</v>
      </c>
      <c r="AK1375" s="88">
        <v>1.0861023252511799</v>
      </c>
    </row>
    <row r="1376" spans="1:37" s="88" customFormat="1" x14ac:dyDescent="0.3">
      <c r="A1376" s="117" t="str">
        <f t="shared" si="25"/>
        <v>SDGbaseTRA_UrbIRT_v6_3PVAXasequ</v>
      </c>
      <c r="B1376" s="118" t="s">
        <v>220</v>
      </c>
      <c r="C1376" s="119" t="s">
        <v>295</v>
      </c>
      <c r="D1376" s="91" t="s">
        <v>212</v>
      </c>
      <c r="E1376" s="88" t="s">
        <v>60</v>
      </c>
      <c r="F1376" s="88">
        <v>1</v>
      </c>
      <c r="G1376" s="88">
        <v>1.19867470949897</v>
      </c>
      <c r="H1376" s="88">
        <v>1.17092902761655</v>
      </c>
      <c r="I1376" s="88">
        <v>1.15344660095662</v>
      </c>
      <c r="J1376" s="88">
        <v>1.1344068039820301</v>
      </c>
      <c r="K1376" s="88">
        <v>1.12803653404088</v>
      </c>
      <c r="L1376" s="88">
        <v>1.12849665305699</v>
      </c>
      <c r="M1376" s="88">
        <v>1.1381799023422601</v>
      </c>
      <c r="N1376" s="88">
        <v>1.1407033786126699</v>
      </c>
      <c r="O1376" s="88">
        <v>1.1495808201337501</v>
      </c>
      <c r="P1376" s="88">
        <v>1.14673864303551</v>
      </c>
      <c r="Q1376" s="88">
        <v>1.1414928205509001</v>
      </c>
      <c r="R1376" s="88">
        <v>1.1317525164976801</v>
      </c>
      <c r="S1376" s="88">
        <v>1.1331454545778401</v>
      </c>
      <c r="T1376" s="88">
        <v>1.1353548785015399</v>
      </c>
      <c r="U1376" s="88">
        <v>1.1400696756892299</v>
      </c>
      <c r="V1376" s="88">
        <v>1.14545284285516</v>
      </c>
      <c r="W1376" s="88">
        <v>1.14961330378175</v>
      </c>
      <c r="X1376" s="88">
        <v>1.15157337383118</v>
      </c>
      <c r="Y1376" s="88">
        <v>1.1509755610433701</v>
      </c>
      <c r="Z1376" s="88">
        <v>1.14903181291153</v>
      </c>
      <c r="AA1376" s="88">
        <v>1.14836214046437</v>
      </c>
      <c r="AB1376" s="88">
        <v>1.1221851304479999</v>
      </c>
      <c r="AC1376" s="88">
        <v>1.1143559484550101</v>
      </c>
      <c r="AD1376" s="88">
        <v>1.12337507345849</v>
      </c>
      <c r="AE1376" s="88">
        <v>1.1344023964535801</v>
      </c>
      <c r="AF1376" s="88">
        <v>1.1415062952455499</v>
      </c>
      <c r="AG1376" s="88">
        <v>1.14221478925123</v>
      </c>
      <c r="AH1376" s="88">
        <v>1.09553316424022</v>
      </c>
      <c r="AI1376" s="88">
        <v>1.05768999712946</v>
      </c>
      <c r="AJ1376" s="88">
        <v>1.0400446363217299</v>
      </c>
      <c r="AK1376" s="88">
        <v>1.0276062763087701</v>
      </c>
    </row>
    <row r="1377" spans="1:37" s="88" customFormat="1" x14ac:dyDescent="0.3">
      <c r="A1377" s="117" t="str">
        <f t="shared" si="25"/>
        <v>SDGbaseTRA_UrbIRT_v6_3PVAXavehi</v>
      </c>
      <c r="B1377" s="118" t="s">
        <v>220</v>
      </c>
      <c r="C1377" s="119" t="s">
        <v>295</v>
      </c>
      <c r="D1377" s="91" t="s">
        <v>212</v>
      </c>
      <c r="E1377" s="88" t="s">
        <v>61</v>
      </c>
      <c r="F1377" s="88">
        <v>1.00000000000003</v>
      </c>
      <c r="G1377" s="88">
        <v>1.1848900940187499</v>
      </c>
      <c r="H1377" s="88">
        <v>1.1781665924884399</v>
      </c>
      <c r="I1377" s="88">
        <v>1.1684519724636699</v>
      </c>
      <c r="J1377" s="88">
        <v>1.1581999901370299</v>
      </c>
      <c r="K1377" s="88">
        <v>1.1577440275864299</v>
      </c>
      <c r="L1377" s="88">
        <v>1.1612256236334</v>
      </c>
      <c r="M1377" s="88">
        <v>1.1675888008420801</v>
      </c>
      <c r="N1377" s="88">
        <v>1.1704841147479099</v>
      </c>
      <c r="O1377" s="88">
        <v>1.16677827380286</v>
      </c>
      <c r="P1377" s="88">
        <v>1.1672681822950599</v>
      </c>
      <c r="Q1377" s="88">
        <v>1.16676338146169</v>
      </c>
      <c r="R1377" s="88">
        <v>1.1696978209629201</v>
      </c>
      <c r="S1377" s="88">
        <v>1.17250022289067</v>
      </c>
      <c r="T1377" s="88">
        <v>1.1748731685284299</v>
      </c>
      <c r="U1377" s="88">
        <v>1.18015662821367</v>
      </c>
      <c r="V1377" s="88">
        <v>1.18648806983104</v>
      </c>
      <c r="W1377" s="88">
        <v>1.1903219426502001</v>
      </c>
      <c r="X1377" s="88">
        <v>1.1897818030687599</v>
      </c>
      <c r="Y1377" s="88">
        <v>1.1821913543260301</v>
      </c>
      <c r="Z1377" s="88">
        <v>1.17588732582613</v>
      </c>
      <c r="AA1377" s="88">
        <v>1.1705777259205701</v>
      </c>
      <c r="AB1377" s="88">
        <v>1.1611271421964899</v>
      </c>
      <c r="AC1377" s="88">
        <v>1.1581628991320001</v>
      </c>
      <c r="AD1377" s="88">
        <v>1.1630714669089699</v>
      </c>
      <c r="AE1377" s="88">
        <v>1.16931854238817</v>
      </c>
      <c r="AF1377" s="88">
        <v>1.1730023109650101</v>
      </c>
      <c r="AG1377" s="88">
        <v>1.17344271713737</v>
      </c>
      <c r="AH1377" s="88">
        <v>1.13789831241074</v>
      </c>
      <c r="AI1377" s="88">
        <v>1.10676377908424</v>
      </c>
      <c r="AJ1377" s="88">
        <v>1.08783933866723</v>
      </c>
      <c r="AK1377" s="88">
        <v>1.0726430408676499</v>
      </c>
    </row>
    <row r="1378" spans="1:37" s="88" customFormat="1" x14ac:dyDescent="0.3">
      <c r="A1378" s="117" t="str">
        <f t="shared" si="25"/>
        <v>SDGbaseTRA_UrbIRT_v6_3PVAXatequ</v>
      </c>
      <c r="B1378" s="118" t="s">
        <v>220</v>
      </c>
      <c r="C1378" s="119" t="s">
        <v>295</v>
      </c>
      <c r="D1378" s="91" t="s">
        <v>212</v>
      </c>
      <c r="E1378" s="88" t="s">
        <v>62</v>
      </c>
      <c r="F1378" s="88">
        <v>1</v>
      </c>
      <c r="G1378" s="88">
        <v>1.1796246704775399</v>
      </c>
      <c r="H1378" s="88">
        <v>1.17471118409805</v>
      </c>
      <c r="I1378" s="88">
        <v>1.1677796031944101</v>
      </c>
      <c r="J1378" s="88">
        <v>1.15725838631703</v>
      </c>
      <c r="K1378" s="88">
        <v>1.1563490724790799</v>
      </c>
      <c r="L1378" s="88">
        <v>1.16061246400021</v>
      </c>
      <c r="M1378" s="88">
        <v>1.1696642032962601</v>
      </c>
      <c r="N1378" s="88">
        <v>1.1741130568793501</v>
      </c>
      <c r="O1378" s="88">
        <v>1.18299926441343</v>
      </c>
      <c r="P1378" s="88">
        <v>1.18257643893919</v>
      </c>
      <c r="Q1378" s="88">
        <v>1.1781078948375701</v>
      </c>
      <c r="R1378" s="88">
        <v>1.1715771796722301</v>
      </c>
      <c r="S1378" s="88">
        <v>1.17189212747539</v>
      </c>
      <c r="T1378" s="88">
        <v>1.1728985361659101</v>
      </c>
      <c r="U1378" s="88">
        <v>1.1772174594385301</v>
      </c>
      <c r="V1378" s="88">
        <v>1.1827770110470099</v>
      </c>
      <c r="W1378" s="88">
        <v>1.18551059916817</v>
      </c>
      <c r="X1378" s="88">
        <v>1.1834056594803599</v>
      </c>
      <c r="Y1378" s="88">
        <v>1.18082448302484</v>
      </c>
      <c r="Z1378" s="88">
        <v>1.17747604527905</v>
      </c>
      <c r="AA1378" s="88">
        <v>1.17550901007289</v>
      </c>
      <c r="AB1378" s="88">
        <v>1.1596007936361099</v>
      </c>
      <c r="AC1378" s="88">
        <v>1.15383008571183</v>
      </c>
      <c r="AD1378" s="88">
        <v>1.15840229418924</v>
      </c>
      <c r="AE1378" s="88">
        <v>1.1645165111211999</v>
      </c>
      <c r="AF1378" s="88">
        <v>1.16765244022464</v>
      </c>
      <c r="AG1378" s="88">
        <v>1.1653294175672999</v>
      </c>
      <c r="AH1378" s="88">
        <v>1.1211252431754699</v>
      </c>
      <c r="AI1378" s="88">
        <v>1.08494207860157</v>
      </c>
      <c r="AJ1378" s="88">
        <v>1.0638406964926399</v>
      </c>
      <c r="AK1378" s="88">
        <v>1.0470049473608101</v>
      </c>
    </row>
    <row r="1379" spans="1:37" s="88" customFormat="1" x14ac:dyDescent="0.3">
      <c r="A1379" s="117" t="str">
        <f t="shared" si="25"/>
        <v>SDGbaseTRA_UrbIRT_v6_3PVAXafurn</v>
      </c>
      <c r="B1379" s="118" t="s">
        <v>220</v>
      </c>
      <c r="C1379" s="119" t="s">
        <v>295</v>
      </c>
      <c r="D1379" s="91" t="s">
        <v>212</v>
      </c>
      <c r="E1379" s="88" t="s">
        <v>63</v>
      </c>
      <c r="F1379" s="88">
        <v>1.0000000000001099</v>
      </c>
      <c r="G1379" s="88">
        <v>1.1890294962689001</v>
      </c>
      <c r="H1379" s="88">
        <v>1.1742798736257301</v>
      </c>
      <c r="I1379" s="88">
        <v>1.1739155729048401</v>
      </c>
      <c r="J1379" s="88">
        <v>1.16029666613947</v>
      </c>
      <c r="K1379" s="88">
        <v>1.1566101532395801</v>
      </c>
      <c r="L1379" s="88">
        <v>1.1576046547213701</v>
      </c>
      <c r="M1379" s="88">
        <v>1.1610746690045499</v>
      </c>
      <c r="N1379" s="88">
        <v>1.16239425513824</v>
      </c>
      <c r="O1379" s="88">
        <v>1.16440805613424</v>
      </c>
      <c r="P1379" s="88">
        <v>1.16320814043983</v>
      </c>
      <c r="Q1379" s="88">
        <v>1.1600167220462001</v>
      </c>
      <c r="R1379" s="88">
        <v>1.14968127618717</v>
      </c>
      <c r="S1379" s="88">
        <v>1.1548977232422599</v>
      </c>
      <c r="T1379" s="88">
        <v>1.1589635347923399</v>
      </c>
      <c r="U1379" s="88">
        <v>1.1650677461180099</v>
      </c>
      <c r="V1379" s="88">
        <v>1.1717905373795601</v>
      </c>
      <c r="W1379" s="88">
        <v>1.17626841225391</v>
      </c>
      <c r="X1379" s="88">
        <v>1.1766833041651099</v>
      </c>
      <c r="Y1379" s="88">
        <v>1.17535367733269</v>
      </c>
      <c r="Z1379" s="88">
        <v>1.1740630146286899</v>
      </c>
      <c r="AA1379" s="88">
        <v>1.1725525920372299</v>
      </c>
      <c r="AB1379" s="88">
        <v>1.1680134691150299</v>
      </c>
      <c r="AC1379" s="88">
        <v>1.1649733306196199</v>
      </c>
      <c r="AD1379" s="88">
        <v>1.16656621481248</v>
      </c>
      <c r="AE1379" s="88">
        <v>1.16902998681364</v>
      </c>
      <c r="AF1379" s="88">
        <v>1.1698542529087299</v>
      </c>
      <c r="AG1379" s="88">
        <v>1.16743233401605</v>
      </c>
      <c r="AH1379" s="88">
        <v>1.1389424991256101</v>
      </c>
      <c r="AI1379" s="88">
        <v>1.11436585834141</v>
      </c>
      <c r="AJ1379" s="88">
        <v>1.0991728821920299</v>
      </c>
      <c r="AK1379" s="88">
        <v>1.0863327980875701</v>
      </c>
    </row>
    <row r="1380" spans="1:37" s="88" customFormat="1" x14ac:dyDescent="0.3">
      <c r="A1380" s="117" t="str">
        <f t="shared" si="25"/>
        <v>SDGbaseTRA_UrbIRT_v6_3PVAXaoman</v>
      </c>
      <c r="B1380" s="118" t="s">
        <v>220</v>
      </c>
      <c r="C1380" s="119" t="s">
        <v>295</v>
      </c>
      <c r="D1380" s="91" t="s">
        <v>212</v>
      </c>
      <c r="E1380" s="88" t="s">
        <v>64</v>
      </c>
      <c r="F1380" s="88">
        <v>0.99999999999983402</v>
      </c>
      <c r="G1380" s="88">
        <v>1.1202168716190899</v>
      </c>
      <c r="H1380" s="88">
        <v>1.10229013662132</v>
      </c>
      <c r="I1380" s="88">
        <v>1.0699318623268399</v>
      </c>
      <c r="J1380" s="88">
        <v>1.06570502733686</v>
      </c>
      <c r="K1380" s="88">
        <v>1.06325816759134</v>
      </c>
      <c r="L1380" s="88">
        <v>1.06315762383634</v>
      </c>
      <c r="M1380" s="88">
        <v>1.07345484238129</v>
      </c>
      <c r="N1380" s="88">
        <v>1.07652900676862</v>
      </c>
      <c r="O1380" s="88">
        <v>1.1482798799921501</v>
      </c>
      <c r="P1380" s="88">
        <v>1.14295999680882</v>
      </c>
      <c r="Q1380" s="88">
        <v>1.12459757834047</v>
      </c>
      <c r="R1380" s="88">
        <v>1.10787516342072</v>
      </c>
      <c r="S1380" s="88">
        <v>1.09796885963015</v>
      </c>
      <c r="T1380" s="88">
        <v>1.0914560443274</v>
      </c>
      <c r="U1380" s="88">
        <v>1.08501536870404</v>
      </c>
      <c r="V1380" s="88">
        <v>1.0810576848518101</v>
      </c>
      <c r="W1380" s="88">
        <v>1.08035160407284</v>
      </c>
      <c r="X1380" s="88">
        <v>1.0776766327973</v>
      </c>
      <c r="Y1380" s="88">
        <v>1.07352991469264</v>
      </c>
      <c r="Z1380" s="88">
        <v>1.06766151150236</v>
      </c>
      <c r="AA1380" s="88">
        <v>1.0682375125571</v>
      </c>
      <c r="AB1380" s="88">
        <v>1.05871391378455</v>
      </c>
      <c r="AC1380" s="88">
        <v>1.0562669391189701</v>
      </c>
      <c r="AD1380" s="88">
        <v>1.0631538717159901</v>
      </c>
      <c r="AE1380" s="88">
        <v>1.06995171418291</v>
      </c>
      <c r="AF1380" s="88">
        <v>1.0744476903904501</v>
      </c>
      <c r="AG1380" s="88">
        <v>1.0711617722097799</v>
      </c>
      <c r="AH1380" s="88">
        <v>1.05064636816311</v>
      </c>
      <c r="AI1380" s="88">
        <v>1.02436073678538</v>
      </c>
      <c r="AJ1380" s="88">
        <v>1.0144049397636701</v>
      </c>
      <c r="AK1380" s="88">
        <v>1.0068595973846199</v>
      </c>
    </row>
    <row r="1381" spans="1:37" s="88" customFormat="1" x14ac:dyDescent="0.3">
      <c r="A1381" s="117" t="str">
        <f t="shared" si="25"/>
        <v>SDGbaseTRA_UrbIRT_v6_3PVAXaelec</v>
      </c>
      <c r="B1381" s="118" t="s">
        <v>220</v>
      </c>
      <c r="C1381" s="119" t="s">
        <v>295</v>
      </c>
      <c r="D1381" s="91" t="s">
        <v>212</v>
      </c>
      <c r="E1381" s="88" t="s">
        <v>65</v>
      </c>
      <c r="F1381" s="88">
        <v>1</v>
      </c>
      <c r="G1381" s="88">
        <v>1.11797619213525</v>
      </c>
      <c r="H1381" s="88">
        <v>1.0032204451319899</v>
      </c>
      <c r="I1381" s="88">
        <v>1.0089311484355401</v>
      </c>
      <c r="J1381" s="88">
        <v>1.0485800746723</v>
      </c>
      <c r="K1381" s="88">
        <v>1.0739526898365801</v>
      </c>
      <c r="L1381" s="88">
        <v>1.09364202941504</v>
      </c>
      <c r="M1381" s="88">
        <v>1.0825033702675999</v>
      </c>
      <c r="N1381" s="88">
        <v>1.05559673382705</v>
      </c>
      <c r="O1381" s="88">
        <v>1.0490722988285099</v>
      </c>
      <c r="P1381" s="88">
        <v>1.0612846828459099</v>
      </c>
      <c r="Q1381" s="88">
        <v>1.09364584399701</v>
      </c>
      <c r="R1381" s="88">
        <v>1.1408489397093999</v>
      </c>
      <c r="S1381" s="88">
        <v>1.1559689741018799</v>
      </c>
      <c r="T1381" s="88">
        <v>1.17805693350219</v>
      </c>
      <c r="U1381" s="88">
        <v>1.19196001171216</v>
      </c>
      <c r="V1381" s="88">
        <v>1.1927695344751099</v>
      </c>
      <c r="W1381" s="88">
        <v>1.20376072875597</v>
      </c>
      <c r="X1381" s="88">
        <v>1.2070475085621899</v>
      </c>
      <c r="Y1381" s="88">
        <v>1.23261408983444</v>
      </c>
      <c r="Z1381" s="88">
        <v>1.2582573234916901</v>
      </c>
      <c r="AA1381" s="88">
        <v>1.28110962411575</v>
      </c>
      <c r="AB1381" s="88">
        <v>1.30278413763773</v>
      </c>
      <c r="AC1381" s="88">
        <v>1.3347834194706101</v>
      </c>
      <c r="AD1381" s="88">
        <v>1.36619756899591</v>
      </c>
      <c r="AE1381" s="88">
        <v>1.3938359731979999</v>
      </c>
      <c r="AF1381" s="88">
        <v>1.41955876957509</v>
      </c>
      <c r="AG1381" s="88">
        <v>1.53679622426768</v>
      </c>
      <c r="AH1381" s="88">
        <v>1.6279045798002501</v>
      </c>
      <c r="AI1381" s="88">
        <v>1.7534109713708701</v>
      </c>
      <c r="AJ1381" s="88">
        <v>1.86692220144363</v>
      </c>
      <c r="AK1381" s="88">
        <v>1.9621326885550301</v>
      </c>
    </row>
    <row r="1382" spans="1:37" s="88" customFormat="1" x14ac:dyDescent="0.3">
      <c r="A1382" s="117" t="str">
        <f t="shared" si="25"/>
        <v>SDGbaseTRA_UrbIRT_v6_3PVAXawatr</v>
      </c>
      <c r="B1382" s="118" t="s">
        <v>220</v>
      </c>
      <c r="C1382" s="119" t="s">
        <v>295</v>
      </c>
      <c r="D1382" s="91" t="s">
        <v>212</v>
      </c>
      <c r="E1382" s="88" t="s">
        <v>66</v>
      </c>
      <c r="F1382" s="88">
        <v>1</v>
      </c>
      <c r="G1382" s="88">
        <v>0.85341584387208602</v>
      </c>
      <c r="H1382" s="88">
        <v>0.88798830853376698</v>
      </c>
      <c r="I1382" s="88">
        <v>0.89368611406385701</v>
      </c>
      <c r="J1382" s="88">
        <v>0.91324745466146895</v>
      </c>
      <c r="K1382" s="88">
        <v>0.92718073315182004</v>
      </c>
      <c r="L1382" s="88">
        <v>0.93543870907323001</v>
      </c>
      <c r="M1382" s="88">
        <v>0.93928261235212196</v>
      </c>
      <c r="N1382" s="88">
        <v>0.937850628484447</v>
      </c>
      <c r="O1382" s="88">
        <v>0.93762304828022403</v>
      </c>
      <c r="P1382" s="88">
        <v>0.94131897402496001</v>
      </c>
      <c r="Q1382" s="88">
        <v>0.946972774048365</v>
      </c>
      <c r="R1382" s="88">
        <v>0.96795525283346195</v>
      </c>
      <c r="S1382" s="88">
        <v>0.97337364521005698</v>
      </c>
      <c r="T1382" s="88">
        <v>0.97545678540006098</v>
      </c>
      <c r="U1382" s="88">
        <v>0.97387045869453104</v>
      </c>
      <c r="V1382" s="88">
        <v>0.97712462198015404</v>
      </c>
      <c r="W1382" s="88">
        <v>0.97972334369671799</v>
      </c>
      <c r="X1382" s="88">
        <v>0.97931880788959202</v>
      </c>
      <c r="Y1382" s="88">
        <v>0.97678261866056804</v>
      </c>
      <c r="Z1382" s="88">
        <v>0.97548751847514903</v>
      </c>
      <c r="AA1382" s="88">
        <v>0.97408115162251996</v>
      </c>
      <c r="AB1382" s="88">
        <v>0.98058158837163301</v>
      </c>
      <c r="AC1382" s="88">
        <v>0.98738507400033104</v>
      </c>
      <c r="AD1382" s="88">
        <v>0.99542375589614795</v>
      </c>
      <c r="AE1382" s="88">
        <v>1.0024277280685201</v>
      </c>
      <c r="AF1382" s="88">
        <v>1.0078853632576401</v>
      </c>
      <c r="AG1382" s="88">
        <v>1.0104828393634899</v>
      </c>
      <c r="AH1382" s="88">
        <v>1.0289281464815601</v>
      </c>
      <c r="AI1382" s="88">
        <v>1.0436536601925901</v>
      </c>
      <c r="AJ1382" s="88">
        <v>1.05220810086047</v>
      </c>
      <c r="AK1382" s="88">
        <v>1.05836282961947</v>
      </c>
    </row>
    <row r="1383" spans="1:37" s="88" customFormat="1" x14ac:dyDescent="0.3">
      <c r="A1383" s="117" t="str">
        <f t="shared" si="25"/>
        <v>SDGbaseTRA_UrbIRT_v6_3PVAXacons</v>
      </c>
      <c r="B1383" s="118" t="s">
        <v>220</v>
      </c>
      <c r="C1383" s="119" t="s">
        <v>295</v>
      </c>
      <c r="D1383" s="91" t="s">
        <v>212</v>
      </c>
      <c r="E1383" s="88" t="s">
        <v>67</v>
      </c>
      <c r="F1383" s="88">
        <v>1</v>
      </c>
      <c r="G1383" s="88">
        <v>1.1570551916238301</v>
      </c>
      <c r="H1383" s="88">
        <v>1.1196232513733799</v>
      </c>
      <c r="I1383" s="88">
        <v>1.1555012636687501</v>
      </c>
      <c r="J1383" s="88">
        <v>1.1169879327552401</v>
      </c>
      <c r="K1383" s="88">
        <v>1.1003307477343101</v>
      </c>
      <c r="L1383" s="88">
        <v>1.0927212304979399</v>
      </c>
      <c r="M1383" s="88">
        <v>1.0917569192111201</v>
      </c>
      <c r="N1383" s="88">
        <v>1.09031942341577</v>
      </c>
      <c r="O1383" s="88">
        <v>1.08536045698906</v>
      </c>
      <c r="P1383" s="88">
        <v>1.0865478536831501</v>
      </c>
      <c r="Q1383" s="88">
        <v>1.08839708518245</v>
      </c>
      <c r="R1383" s="88">
        <v>1.0476038301444</v>
      </c>
      <c r="S1383" s="88">
        <v>1.07266675669267</v>
      </c>
      <c r="T1383" s="88">
        <v>1.08969982330774</v>
      </c>
      <c r="U1383" s="88">
        <v>1.1031999825379399</v>
      </c>
      <c r="V1383" s="88">
        <v>1.1173000212666599</v>
      </c>
      <c r="W1383" s="88">
        <v>1.1242199202846499</v>
      </c>
      <c r="X1383" s="88">
        <v>1.1224761561990599</v>
      </c>
      <c r="Y1383" s="88">
        <v>1.12278630425487</v>
      </c>
      <c r="Z1383" s="88">
        <v>1.12407405981125</v>
      </c>
      <c r="AA1383" s="88">
        <v>1.1226564026140999</v>
      </c>
      <c r="AB1383" s="88">
        <v>1.11250204356409</v>
      </c>
      <c r="AC1383" s="88">
        <v>1.11098590318275</v>
      </c>
      <c r="AD1383" s="88">
        <v>1.1178737095129301</v>
      </c>
      <c r="AE1383" s="88">
        <v>1.1255309747368201</v>
      </c>
      <c r="AF1383" s="88">
        <v>1.1302343453647701</v>
      </c>
      <c r="AG1383" s="88">
        <v>1.1309359609435501</v>
      </c>
      <c r="AH1383" s="88">
        <v>1.1179061039187299</v>
      </c>
      <c r="AI1383" s="88">
        <v>1.10601138578615</v>
      </c>
      <c r="AJ1383" s="88">
        <v>1.10128113205949</v>
      </c>
      <c r="AK1383" s="88">
        <v>1.09687771086096</v>
      </c>
    </row>
    <row r="1384" spans="1:37" s="88" customFormat="1" x14ac:dyDescent="0.3">
      <c r="A1384" s="117" t="str">
        <f t="shared" si="25"/>
        <v>SDGbaseTRA_UrbIRT_v6_3PVAXatrad</v>
      </c>
      <c r="B1384" s="118" t="s">
        <v>220</v>
      </c>
      <c r="C1384" s="119" t="s">
        <v>295</v>
      </c>
      <c r="D1384" s="91" t="s">
        <v>212</v>
      </c>
      <c r="E1384" s="88" t="s">
        <v>68</v>
      </c>
      <c r="F1384" s="88">
        <v>1.0000000000001401</v>
      </c>
      <c r="G1384" s="88">
        <v>1.00994118320222</v>
      </c>
      <c r="H1384" s="88">
        <v>1.0174164255489699</v>
      </c>
      <c r="I1384" s="88">
        <v>1.0306663238432201</v>
      </c>
      <c r="J1384" s="88">
        <v>1.0211380540077999</v>
      </c>
      <c r="K1384" s="88">
        <v>1.0183733094245</v>
      </c>
      <c r="L1384" s="88">
        <v>1.01793880179937</v>
      </c>
      <c r="M1384" s="88">
        <v>1.0208775202092999</v>
      </c>
      <c r="N1384" s="88">
        <v>1.02136142083346</v>
      </c>
      <c r="O1384" s="88">
        <v>0.97355946044671704</v>
      </c>
      <c r="P1384" s="88">
        <v>0.98035784926805403</v>
      </c>
      <c r="Q1384" s="88">
        <v>0.99588863060144905</v>
      </c>
      <c r="R1384" s="88">
        <v>1.00642258724154</v>
      </c>
      <c r="S1384" s="88">
        <v>1.01887238300327</v>
      </c>
      <c r="T1384" s="88">
        <v>1.02750614601352</v>
      </c>
      <c r="U1384" s="88">
        <v>1.0349217834017099</v>
      </c>
      <c r="V1384" s="88">
        <v>1.04455681027222</v>
      </c>
      <c r="W1384" s="88">
        <v>1.05060341775148</v>
      </c>
      <c r="X1384" s="88">
        <v>1.0509673376538999</v>
      </c>
      <c r="Y1384" s="88">
        <v>1.0485822721406901</v>
      </c>
      <c r="Z1384" s="88">
        <v>1.04518934561073</v>
      </c>
      <c r="AA1384" s="88">
        <v>1.0425474189714901</v>
      </c>
      <c r="AB1384" s="88">
        <v>1.02379867122389</v>
      </c>
      <c r="AC1384" s="88">
        <v>1.01909531129171</v>
      </c>
      <c r="AD1384" s="88">
        <v>1.0246456504833401</v>
      </c>
      <c r="AE1384" s="88">
        <v>1.03210943803967</v>
      </c>
      <c r="AF1384" s="88">
        <v>1.0370971911721101</v>
      </c>
      <c r="AG1384" s="88">
        <v>1.03764744291167</v>
      </c>
      <c r="AH1384" s="88">
        <v>1.01728493613565</v>
      </c>
      <c r="AI1384" s="88">
        <v>1.0006776998271301</v>
      </c>
      <c r="AJ1384" s="88">
        <v>0.99267218215986197</v>
      </c>
      <c r="AK1384" s="88">
        <v>0.98702814347149104</v>
      </c>
    </row>
    <row r="1385" spans="1:37" s="88" customFormat="1" x14ac:dyDescent="0.3">
      <c r="A1385" s="117" t="str">
        <f t="shared" si="25"/>
        <v>SDGbaseTRA_UrbIRT_v6_3PVAXahotl</v>
      </c>
      <c r="B1385" s="118" t="s">
        <v>220</v>
      </c>
      <c r="C1385" s="119" t="s">
        <v>295</v>
      </c>
      <c r="D1385" s="91" t="s">
        <v>212</v>
      </c>
      <c r="E1385" s="88" t="s">
        <v>69</v>
      </c>
      <c r="F1385" s="88">
        <v>1</v>
      </c>
      <c r="G1385" s="88">
        <v>1.0203057677608101</v>
      </c>
      <c r="H1385" s="88">
        <v>1.0354658954157201</v>
      </c>
      <c r="I1385" s="88">
        <v>1.0177863211074001</v>
      </c>
      <c r="J1385" s="88">
        <v>1.0200042878606099</v>
      </c>
      <c r="K1385" s="88">
        <v>1.0264775153319601</v>
      </c>
      <c r="L1385" s="88">
        <v>1.03009232264369</v>
      </c>
      <c r="M1385" s="88">
        <v>1.03422982100568</v>
      </c>
      <c r="N1385" s="88">
        <v>1.03583322984242</v>
      </c>
      <c r="O1385" s="88">
        <v>1.0472316359459899</v>
      </c>
      <c r="P1385" s="88">
        <v>1.04900343164399</v>
      </c>
      <c r="Q1385" s="88">
        <v>1.0488141602050101</v>
      </c>
      <c r="R1385" s="88">
        <v>1.06322410724331</v>
      </c>
      <c r="S1385" s="88">
        <v>1.0644808062278299</v>
      </c>
      <c r="T1385" s="88">
        <v>1.06522970920139</v>
      </c>
      <c r="U1385" s="88">
        <v>1.06576648902812</v>
      </c>
      <c r="V1385" s="88">
        <v>1.06793201863122</v>
      </c>
      <c r="W1385" s="88">
        <v>1.0711330684971501</v>
      </c>
      <c r="X1385" s="88">
        <v>1.07370223246372</v>
      </c>
      <c r="Y1385" s="88">
        <v>1.0727811058201899</v>
      </c>
      <c r="Z1385" s="88">
        <v>1.0715278316406101</v>
      </c>
      <c r="AA1385" s="88">
        <v>1.0705230384461299</v>
      </c>
      <c r="AB1385" s="88">
        <v>1.0723298687174101</v>
      </c>
      <c r="AC1385" s="88">
        <v>1.07136659830365</v>
      </c>
      <c r="AD1385" s="88">
        <v>1.07112061801485</v>
      </c>
      <c r="AE1385" s="88">
        <v>1.0717086917154099</v>
      </c>
      <c r="AF1385" s="88">
        <v>1.0721494100900899</v>
      </c>
      <c r="AG1385" s="88">
        <v>1.0723345919437599</v>
      </c>
      <c r="AH1385" s="88">
        <v>1.0728675283232401</v>
      </c>
      <c r="AI1385" s="88">
        <v>1.0671436796062199</v>
      </c>
      <c r="AJ1385" s="88">
        <v>1.06089249858128</v>
      </c>
      <c r="AK1385" s="88">
        <v>1.0548247256808001</v>
      </c>
    </row>
    <row r="1386" spans="1:37" s="88" customFormat="1" x14ac:dyDescent="0.3">
      <c r="A1386" s="117" t="str">
        <f t="shared" si="25"/>
        <v>SDGbaseTRA_UrbIRT_v6_3PVAXaltrp-p</v>
      </c>
      <c r="B1386" s="118" t="s">
        <v>220</v>
      </c>
      <c r="C1386" s="119" t="s">
        <v>295</v>
      </c>
      <c r="D1386" s="91" t="s">
        <v>212</v>
      </c>
      <c r="E1386" s="88" t="s">
        <v>70</v>
      </c>
      <c r="F1386" s="88">
        <v>0.99999999999987499</v>
      </c>
      <c r="G1386" s="88">
        <v>0.98305514283809203</v>
      </c>
      <c r="H1386" s="88">
        <v>0.95941114210529599</v>
      </c>
      <c r="I1386" s="88">
        <v>0.95976542239169305</v>
      </c>
      <c r="J1386" s="88">
        <v>0.96262751339154895</v>
      </c>
      <c r="K1386" s="88">
        <v>0.96264669011091697</v>
      </c>
      <c r="L1386" s="88">
        <v>0.96214126315351101</v>
      </c>
      <c r="M1386" s="88">
        <v>0.96641509022760397</v>
      </c>
      <c r="N1386" s="88">
        <v>0.97387849502275003</v>
      </c>
      <c r="O1386" s="88">
        <v>0.98763003193978105</v>
      </c>
      <c r="P1386" s="88">
        <v>0.99678703118876699</v>
      </c>
      <c r="Q1386" s="88">
        <v>1.00122427841261</v>
      </c>
      <c r="R1386" s="88">
        <v>1.01488461983457</v>
      </c>
      <c r="S1386" s="88">
        <v>1.0208467629492901</v>
      </c>
      <c r="T1386" s="88">
        <v>1.024070504395</v>
      </c>
      <c r="U1386" s="88">
        <v>1.02637215962555</v>
      </c>
      <c r="V1386" s="88">
        <v>1.0279982702122401</v>
      </c>
      <c r="W1386" s="88">
        <v>1.0300268071826599</v>
      </c>
      <c r="X1386" s="88">
        <v>1.0284936583381099</v>
      </c>
      <c r="Y1386" s="88">
        <v>1.0246743542022601</v>
      </c>
      <c r="Z1386" s="88">
        <v>1.0188365091771301</v>
      </c>
      <c r="AA1386" s="88">
        <v>1.01415275441907</v>
      </c>
      <c r="AB1386" s="88">
        <v>1.01317411556454</v>
      </c>
      <c r="AC1386" s="88">
        <v>1.0116536356980701</v>
      </c>
      <c r="AD1386" s="88">
        <v>1.0114440598786301</v>
      </c>
      <c r="AE1386" s="88">
        <v>1.0125437375434301</v>
      </c>
      <c r="AF1386" s="88">
        <v>1.00994348386757</v>
      </c>
      <c r="AG1386" s="88">
        <v>1.0063878851155901</v>
      </c>
      <c r="AH1386" s="88">
        <v>1.00905546195257</v>
      </c>
      <c r="AI1386" s="88">
        <v>1.01176659785687</v>
      </c>
      <c r="AJ1386" s="88">
        <v>1.01951345641379</v>
      </c>
      <c r="AK1386" s="88">
        <v>1.0216996143695301</v>
      </c>
    </row>
    <row r="1387" spans="1:37" s="88" customFormat="1" x14ac:dyDescent="0.3">
      <c r="A1387" s="117" t="str">
        <f t="shared" si="25"/>
        <v>SDGbaseTRA_UrbIRT_v6_3PVAXaltrp-f</v>
      </c>
      <c r="B1387" s="118" t="s">
        <v>220</v>
      </c>
      <c r="C1387" s="119" t="s">
        <v>295</v>
      </c>
      <c r="D1387" s="91" t="s">
        <v>212</v>
      </c>
      <c r="E1387" s="88" t="s">
        <v>71</v>
      </c>
      <c r="F1387" s="88">
        <v>1.00000000000025</v>
      </c>
      <c r="G1387" s="88">
        <v>0.93605883924037403</v>
      </c>
      <c r="H1387" s="88">
        <v>0.94104133445882399</v>
      </c>
      <c r="I1387" s="88">
        <v>0.97140588190238197</v>
      </c>
      <c r="J1387" s="88">
        <v>0.97315129730679895</v>
      </c>
      <c r="K1387" s="88">
        <v>0.96540393715573503</v>
      </c>
      <c r="L1387" s="88">
        <v>0.95776967662277501</v>
      </c>
      <c r="M1387" s="88">
        <v>0.95454336226695702</v>
      </c>
      <c r="N1387" s="88">
        <v>0.97289212015258997</v>
      </c>
      <c r="O1387" s="88">
        <v>0.97340274243693503</v>
      </c>
      <c r="P1387" s="88">
        <v>0.99390765800204095</v>
      </c>
      <c r="Q1387" s="88">
        <v>1.0156447591717299</v>
      </c>
      <c r="R1387" s="88">
        <v>0.99996821730749297</v>
      </c>
      <c r="S1387" s="88">
        <v>0.99565590706352003</v>
      </c>
      <c r="T1387" s="88">
        <v>1.00250153576557</v>
      </c>
      <c r="U1387" s="88">
        <v>1.01647164685014</v>
      </c>
      <c r="V1387" s="88">
        <v>1.0219560308159501</v>
      </c>
      <c r="W1387" s="88">
        <v>1.0155090240235101</v>
      </c>
      <c r="X1387" s="88">
        <v>1.01440240736631</v>
      </c>
      <c r="Y1387" s="88">
        <v>1.02971706050102</v>
      </c>
      <c r="Z1387" s="88">
        <v>1.04092329024282</v>
      </c>
      <c r="AA1387" s="88">
        <v>1.0406652595618999</v>
      </c>
      <c r="AB1387" s="88">
        <v>1.0350143478167799</v>
      </c>
      <c r="AC1387" s="88">
        <v>1.03815038108876</v>
      </c>
      <c r="AD1387" s="88">
        <v>1.0391608937152901</v>
      </c>
      <c r="AE1387" s="88">
        <v>1.0408087136597199</v>
      </c>
      <c r="AF1387" s="88">
        <v>1.02650283125388</v>
      </c>
      <c r="AG1387" s="88">
        <v>1.01523246691734</v>
      </c>
      <c r="AH1387" s="88">
        <v>1.0249134878394199</v>
      </c>
      <c r="AI1387" s="88">
        <v>1.0340800293349499</v>
      </c>
      <c r="AJ1387" s="88">
        <v>1.0451576826137501</v>
      </c>
      <c r="AK1387" s="88">
        <v>1.0536583508450299</v>
      </c>
    </row>
    <row r="1388" spans="1:37" s="88" customFormat="1" x14ac:dyDescent="0.3">
      <c r="A1388" s="117" t="str">
        <f t="shared" si="25"/>
        <v>SDGbaseTRA_UrbIRT_v6_3PVAXaotrp-p</v>
      </c>
      <c r="B1388" s="118" t="s">
        <v>220</v>
      </c>
      <c r="C1388" s="119" t="s">
        <v>295</v>
      </c>
      <c r="D1388" s="91" t="s">
        <v>212</v>
      </c>
      <c r="E1388" s="88" t="s">
        <v>72</v>
      </c>
      <c r="F1388" s="88">
        <v>0.99999999999994704</v>
      </c>
      <c r="G1388" s="88">
        <v>1.0774888506042599</v>
      </c>
      <c r="H1388" s="88">
        <v>1.07618054924398</v>
      </c>
      <c r="I1388" s="88">
        <v>1.090124298394</v>
      </c>
      <c r="J1388" s="88">
        <v>1.08516783761581</v>
      </c>
      <c r="K1388" s="88">
        <v>1.06595125428695</v>
      </c>
      <c r="L1388" s="88">
        <v>1.0457302932039101</v>
      </c>
      <c r="M1388" s="88">
        <v>1.0279895204173599</v>
      </c>
      <c r="N1388" s="88">
        <v>1.0123576808917001</v>
      </c>
      <c r="O1388" s="88">
        <v>0.96059049220572001</v>
      </c>
      <c r="P1388" s="88">
        <v>0.96181740834458795</v>
      </c>
      <c r="Q1388" s="88">
        <v>0.96875454373606296</v>
      </c>
      <c r="R1388" s="88">
        <v>0.98917017586589295</v>
      </c>
      <c r="S1388" s="88">
        <v>0.99400225033352496</v>
      </c>
      <c r="T1388" s="88">
        <v>0.99555431268998595</v>
      </c>
      <c r="U1388" s="88">
        <v>0.99491055100382597</v>
      </c>
      <c r="V1388" s="88">
        <v>0.99786791519915696</v>
      </c>
      <c r="W1388" s="88">
        <v>0.99816414554745303</v>
      </c>
      <c r="X1388" s="88">
        <v>0.98997554814371003</v>
      </c>
      <c r="Y1388" s="88">
        <v>0.98365669296298497</v>
      </c>
      <c r="Z1388" s="88">
        <v>0.97782497902729304</v>
      </c>
      <c r="AA1388" s="88">
        <v>0.97099625716176996</v>
      </c>
      <c r="AB1388" s="88">
        <v>0.95662781023212795</v>
      </c>
      <c r="AC1388" s="88">
        <v>0.95570855342917704</v>
      </c>
      <c r="AD1388" s="88">
        <v>0.964506406788043</v>
      </c>
      <c r="AE1388" s="88">
        <v>0.97639330947188996</v>
      </c>
      <c r="AF1388" s="88">
        <v>0.98381816075588502</v>
      </c>
      <c r="AG1388" s="88">
        <v>0.98706154628548104</v>
      </c>
      <c r="AH1388" s="88">
        <v>0.98447961496915304</v>
      </c>
      <c r="AI1388" s="88">
        <v>0.99434202045974396</v>
      </c>
      <c r="AJ1388" s="88">
        <v>1.0102181126096601</v>
      </c>
      <c r="AK1388" s="88">
        <v>1.0245030114212099</v>
      </c>
    </row>
    <row r="1389" spans="1:37" s="88" customFormat="1" x14ac:dyDescent="0.3">
      <c r="A1389" s="117" t="str">
        <f t="shared" si="25"/>
        <v>SDGbaseTRA_UrbIRT_v6_3PVAXaotrp-f</v>
      </c>
      <c r="B1389" s="118" t="s">
        <v>220</v>
      </c>
      <c r="C1389" s="119" t="s">
        <v>295</v>
      </c>
      <c r="D1389" s="91" t="s">
        <v>212</v>
      </c>
      <c r="E1389" s="88" t="s">
        <v>73</v>
      </c>
      <c r="F1389" s="88">
        <v>1.0000000000000799</v>
      </c>
      <c r="G1389" s="88">
        <v>1.00947830041478</v>
      </c>
      <c r="H1389" s="88">
        <v>1.0163021933455401</v>
      </c>
      <c r="I1389" s="88">
        <v>1.02918908070157</v>
      </c>
      <c r="J1389" s="88">
        <v>1.01865761470966</v>
      </c>
      <c r="K1389" s="88">
        <v>1.0055121376555001</v>
      </c>
      <c r="L1389" s="88">
        <v>0.99478922945180204</v>
      </c>
      <c r="M1389" s="88">
        <v>0.98896615558458301</v>
      </c>
      <c r="N1389" s="88">
        <v>0.99617173145458604</v>
      </c>
      <c r="O1389" s="88">
        <v>0.97829527940951599</v>
      </c>
      <c r="P1389" s="88">
        <v>0.99023131592403202</v>
      </c>
      <c r="Q1389" s="88">
        <v>1.0054352250548599</v>
      </c>
      <c r="R1389" s="88">
        <v>1.0010158701796601</v>
      </c>
      <c r="S1389" s="88">
        <v>0.99867945006201697</v>
      </c>
      <c r="T1389" s="88">
        <v>1.0029522071563499</v>
      </c>
      <c r="U1389" s="88">
        <v>1.01108900907502</v>
      </c>
      <c r="V1389" s="88">
        <v>1.0169950651733299</v>
      </c>
      <c r="W1389" s="88">
        <v>1.01426376214187</v>
      </c>
      <c r="X1389" s="88">
        <v>1.00830256011159</v>
      </c>
      <c r="Y1389" s="88">
        <v>1.01544542775839</v>
      </c>
      <c r="Z1389" s="88">
        <v>1.0213374222570999</v>
      </c>
      <c r="AA1389" s="88">
        <v>1.0202780611216999</v>
      </c>
      <c r="AB1389" s="88">
        <v>1.01123288846402</v>
      </c>
      <c r="AC1389" s="88">
        <v>1.0124412651350101</v>
      </c>
      <c r="AD1389" s="88">
        <v>1.0167859042676901</v>
      </c>
      <c r="AE1389" s="88">
        <v>1.0217878296554199</v>
      </c>
      <c r="AF1389" s="88">
        <v>1.0157099381717101</v>
      </c>
      <c r="AG1389" s="88">
        <v>1.00979375106933</v>
      </c>
      <c r="AH1389" s="88">
        <v>1.0091782595588299</v>
      </c>
      <c r="AI1389" s="88">
        <v>1.01304923295837</v>
      </c>
      <c r="AJ1389" s="88">
        <v>1.02128647679061</v>
      </c>
      <c r="AK1389" s="88">
        <v>1.02882198480216</v>
      </c>
    </row>
    <row r="1390" spans="1:37" s="88" customFormat="1" x14ac:dyDescent="0.3">
      <c r="A1390" s="117" t="str">
        <f t="shared" si="25"/>
        <v>SDGbaseTRA_UrbIRT_v6_3PVAXaprtr</v>
      </c>
      <c r="B1390" s="118" t="s">
        <v>220</v>
      </c>
      <c r="C1390" s="119" t="s">
        <v>295</v>
      </c>
      <c r="D1390" s="91" t="s">
        <v>212</v>
      </c>
      <c r="E1390" s="88" t="s">
        <v>74</v>
      </c>
      <c r="F1390" s="88">
        <v>1.00000000000004</v>
      </c>
      <c r="G1390" s="88">
        <v>1.021934951779</v>
      </c>
      <c r="H1390" s="88">
        <v>1.01637702788433</v>
      </c>
      <c r="I1390" s="88">
        <v>1.0032039407664299</v>
      </c>
      <c r="J1390" s="88">
        <v>0.98794049875692702</v>
      </c>
      <c r="K1390" s="88">
        <v>0.98510433322799895</v>
      </c>
      <c r="L1390" s="88">
        <v>0.98519871215479904</v>
      </c>
      <c r="M1390" s="88">
        <v>0.98703047747462802</v>
      </c>
      <c r="N1390" s="88">
        <v>0.98979079965545702</v>
      </c>
      <c r="O1390" s="88">
        <v>0.97878763035487804</v>
      </c>
      <c r="P1390" s="88">
        <v>0.98591131291018597</v>
      </c>
      <c r="Q1390" s="88">
        <v>0.99373844035701797</v>
      </c>
      <c r="R1390" s="88">
        <v>1.0092157182203301</v>
      </c>
      <c r="S1390" s="88">
        <v>1.0165739761083401</v>
      </c>
      <c r="T1390" s="88">
        <v>1.02228639211643</v>
      </c>
      <c r="U1390" s="88">
        <v>1.0300757523367401</v>
      </c>
      <c r="V1390" s="88">
        <v>1.0369863360148699</v>
      </c>
      <c r="W1390" s="88">
        <v>1.0402958444023001</v>
      </c>
      <c r="X1390" s="88">
        <v>1.0406458516206301</v>
      </c>
      <c r="Y1390" s="88">
        <v>1.0391160745670101</v>
      </c>
      <c r="Z1390" s="88">
        <v>1.0376263001264501</v>
      </c>
      <c r="AA1390" s="88">
        <v>1.02900985723743</v>
      </c>
      <c r="AB1390" s="88">
        <v>1.0257372542246901</v>
      </c>
      <c r="AC1390" s="88">
        <v>1.0252909655083799</v>
      </c>
      <c r="AD1390" s="88">
        <v>1.0295059151080601</v>
      </c>
      <c r="AE1390" s="88">
        <v>1.0398501496525201</v>
      </c>
      <c r="AF1390" s="88">
        <v>1.0404305766200601</v>
      </c>
      <c r="AG1390" s="88">
        <v>1.0343604518891101</v>
      </c>
      <c r="AH1390" s="88">
        <v>1.00829852637329</v>
      </c>
      <c r="AI1390" s="88">
        <v>0.98451710915216495</v>
      </c>
      <c r="AJ1390" s="88">
        <v>0.96742988441688305</v>
      </c>
      <c r="AK1390" s="88">
        <v>0.96686049751491898</v>
      </c>
    </row>
    <row r="1391" spans="1:37" s="88" customFormat="1" x14ac:dyDescent="0.3">
      <c r="A1391" s="117" t="str">
        <f t="shared" si="25"/>
        <v>SDGbaseTRA_UrbIRT_v6_3PVAXatrps</v>
      </c>
      <c r="B1391" s="118" t="s">
        <v>220</v>
      </c>
      <c r="C1391" s="119" t="s">
        <v>295</v>
      </c>
      <c r="D1391" s="91" t="s">
        <v>212</v>
      </c>
      <c r="E1391" s="88" t="s">
        <v>75</v>
      </c>
      <c r="F1391" s="88">
        <v>1.00000000000004</v>
      </c>
      <c r="G1391" s="88">
        <v>0.99815684527526105</v>
      </c>
      <c r="H1391" s="88">
        <v>0.99578040582369098</v>
      </c>
      <c r="I1391" s="88">
        <v>0.99453994587443395</v>
      </c>
      <c r="J1391" s="88">
        <v>0.99205537358774398</v>
      </c>
      <c r="K1391" s="88">
        <v>0.99568070893314597</v>
      </c>
      <c r="L1391" s="88">
        <v>0.99775133494858703</v>
      </c>
      <c r="M1391" s="88">
        <v>0.99609138856286705</v>
      </c>
      <c r="N1391" s="88">
        <v>0.99407206674433701</v>
      </c>
      <c r="O1391" s="88">
        <v>0.98924135968171001</v>
      </c>
      <c r="P1391" s="88">
        <v>0.98841643968506399</v>
      </c>
      <c r="Q1391" s="88">
        <v>0.986859007914343</v>
      </c>
      <c r="R1391" s="88">
        <v>0.99428368572526904</v>
      </c>
      <c r="S1391" s="88">
        <v>1.0047495104279101</v>
      </c>
      <c r="T1391" s="88">
        <v>1.01119689201309</v>
      </c>
      <c r="U1391" s="88">
        <v>1.01752874565105</v>
      </c>
      <c r="V1391" s="88">
        <v>1.02371686684595</v>
      </c>
      <c r="W1391" s="88">
        <v>1.0301488403471299</v>
      </c>
      <c r="X1391" s="88">
        <v>1.03064031444282</v>
      </c>
      <c r="Y1391" s="88">
        <v>1.0309466180853799</v>
      </c>
      <c r="Z1391" s="88">
        <v>1.03075341638846</v>
      </c>
      <c r="AA1391" s="88">
        <v>1.03005547106315</v>
      </c>
      <c r="AB1391" s="88">
        <v>1.0457919257995401</v>
      </c>
      <c r="AC1391" s="88">
        <v>1.0584655198794699</v>
      </c>
      <c r="AD1391" s="88">
        <v>1.07077836202418</v>
      </c>
      <c r="AE1391" s="88">
        <v>1.0801843179783901</v>
      </c>
      <c r="AF1391" s="88">
        <v>1.08488123451503</v>
      </c>
      <c r="AG1391" s="88">
        <v>1.0815058172249501</v>
      </c>
      <c r="AH1391" s="88">
        <v>1.08309401766213</v>
      </c>
      <c r="AI1391" s="88">
        <v>1.0840685160955501</v>
      </c>
      <c r="AJ1391" s="88">
        <v>1.08518384308948</v>
      </c>
      <c r="AK1391" s="88">
        <v>1.0859588620751801</v>
      </c>
    </row>
    <row r="1392" spans="1:37" s="88" customFormat="1" x14ac:dyDescent="0.3">
      <c r="A1392" s="117" t="str">
        <f t="shared" ref="A1392:A1396" si="26">_xlfn.CONCAT(C1392,D1392,E1392)</f>
        <v>SDGbaseTRA_UrbIRT_v6_3PVAXacomm</v>
      </c>
      <c r="B1392" s="118" t="s">
        <v>220</v>
      </c>
      <c r="C1392" s="119" t="s">
        <v>295</v>
      </c>
      <c r="D1392" s="91" t="s">
        <v>212</v>
      </c>
      <c r="E1392" s="88" t="s">
        <v>76</v>
      </c>
      <c r="F1392" s="88">
        <v>1.00000000000003</v>
      </c>
      <c r="G1392" s="88">
        <v>0.880663512485233</v>
      </c>
      <c r="H1392" s="88">
        <v>0.91604355626188705</v>
      </c>
      <c r="I1392" s="88">
        <v>0.92941268754147499</v>
      </c>
      <c r="J1392" s="88">
        <v>0.94078762274745797</v>
      </c>
      <c r="K1392" s="88">
        <v>0.95050482422605898</v>
      </c>
      <c r="L1392" s="88">
        <v>0.95594036577895702</v>
      </c>
      <c r="M1392" s="88">
        <v>0.96218675382044205</v>
      </c>
      <c r="N1392" s="88">
        <v>0.96456406819524698</v>
      </c>
      <c r="O1392" s="88">
        <v>0.96422063181863304</v>
      </c>
      <c r="P1392" s="88">
        <v>0.96782768717182599</v>
      </c>
      <c r="Q1392" s="88">
        <v>0.97229869597466601</v>
      </c>
      <c r="R1392" s="88">
        <v>0.98080880567455198</v>
      </c>
      <c r="S1392" s="88">
        <v>0.98500091244143395</v>
      </c>
      <c r="T1392" s="88">
        <v>0.98805379595581799</v>
      </c>
      <c r="U1392" s="88">
        <v>0.99014530593873096</v>
      </c>
      <c r="V1392" s="88">
        <v>0.99622506116151099</v>
      </c>
      <c r="W1392" s="88">
        <v>1.0009562462511401</v>
      </c>
      <c r="X1392" s="88">
        <v>1.00284350160544</v>
      </c>
      <c r="Y1392" s="88">
        <v>1.00310040343999</v>
      </c>
      <c r="Z1392" s="88">
        <v>1.0027515688980499</v>
      </c>
      <c r="AA1392" s="88">
        <v>1.0012918215598501</v>
      </c>
      <c r="AB1392" s="88">
        <v>0.99200062468282602</v>
      </c>
      <c r="AC1392" s="88">
        <v>0.99085400495841602</v>
      </c>
      <c r="AD1392" s="88">
        <v>0.99612828026594102</v>
      </c>
      <c r="AE1392" s="88">
        <v>1.0021567423847</v>
      </c>
      <c r="AF1392" s="88">
        <v>1.0060293378371401</v>
      </c>
      <c r="AG1392" s="88">
        <v>1.00721838691665</v>
      </c>
      <c r="AH1392" s="88">
        <v>1.0084456354906499</v>
      </c>
      <c r="AI1392" s="88">
        <v>1.0067310391014299</v>
      </c>
      <c r="AJ1392" s="88">
        <v>1.00522233958528</v>
      </c>
      <c r="AK1392" s="88">
        <v>1.0037579254203099</v>
      </c>
    </row>
    <row r="1393" spans="1:37" s="88" customFormat="1" x14ac:dyDescent="0.3">
      <c r="A1393" s="117" t="str">
        <f t="shared" si="26"/>
        <v>SDGbaseTRA_UrbIRT_v6_3PVAXafsrv</v>
      </c>
      <c r="B1393" s="118" t="s">
        <v>220</v>
      </c>
      <c r="C1393" s="119" t="s">
        <v>295</v>
      </c>
      <c r="D1393" s="91" t="s">
        <v>212</v>
      </c>
      <c r="E1393" s="88" t="s">
        <v>77</v>
      </c>
      <c r="F1393" s="88">
        <v>1</v>
      </c>
      <c r="G1393" s="88">
        <v>0.960198491500034</v>
      </c>
      <c r="H1393" s="88">
        <v>0.97321018109262303</v>
      </c>
      <c r="I1393" s="88">
        <v>0.97064499290061901</v>
      </c>
      <c r="J1393" s="88">
        <v>0.972170256002027</v>
      </c>
      <c r="K1393" s="88">
        <v>0.97745653120538301</v>
      </c>
      <c r="L1393" s="88">
        <v>0.98255787682834905</v>
      </c>
      <c r="M1393" s="88">
        <v>0.98726882350488698</v>
      </c>
      <c r="N1393" s="88">
        <v>0.98986618143888305</v>
      </c>
      <c r="O1393" s="88">
        <v>0.98697438986012298</v>
      </c>
      <c r="P1393" s="88">
        <v>0.98987808928270205</v>
      </c>
      <c r="Q1393" s="88">
        <v>0.99277103626327701</v>
      </c>
      <c r="R1393" s="88">
        <v>1.00372292369612</v>
      </c>
      <c r="S1393" s="88">
        <v>1.0074781090805101</v>
      </c>
      <c r="T1393" s="88">
        <v>1.0103092195758201</v>
      </c>
      <c r="U1393" s="88">
        <v>1.0139250757705001</v>
      </c>
      <c r="V1393" s="88">
        <v>1.0185289320978099</v>
      </c>
      <c r="W1393" s="88">
        <v>1.0229069348099</v>
      </c>
      <c r="X1393" s="88">
        <v>1.02544564934767</v>
      </c>
      <c r="Y1393" s="88">
        <v>1.0251144093326101</v>
      </c>
      <c r="Z1393" s="88">
        <v>1.02451618539162</v>
      </c>
      <c r="AA1393" s="88">
        <v>1.0231582176323399</v>
      </c>
      <c r="AB1393" s="88">
        <v>1.02105000656291</v>
      </c>
      <c r="AC1393" s="88">
        <v>1.02042554740042</v>
      </c>
      <c r="AD1393" s="88">
        <v>1.02212609187653</v>
      </c>
      <c r="AE1393" s="88">
        <v>1.02451267643517</v>
      </c>
      <c r="AF1393" s="88">
        <v>1.0260831494801901</v>
      </c>
      <c r="AG1393" s="88">
        <v>1.02603908059941</v>
      </c>
      <c r="AH1393" s="88">
        <v>1.0144730592394</v>
      </c>
      <c r="AI1393" s="88">
        <v>1.0026656037030599</v>
      </c>
      <c r="AJ1393" s="88">
        <v>0.99359319771591004</v>
      </c>
      <c r="AK1393" s="88">
        <v>0.98571061156460404</v>
      </c>
    </row>
    <row r="1394" spans="1:37" s="88" customFormat="1" x14ac:dyDescent="0.3">
      <c r="A1394" s="117" t="str">
        <f t="shared" si="26"/>
        <v>SDGbaseTRA_UrbIRT_v6_3PVAXabsrv</v>
      </c>
      <c r="B1394" s="118" t="s">
        <v>220</v>
      </c>
      <c r="C1394" s="119" t="s">
        <v>295</v>
      </c>
      <c r="D1394" s="91" t="s">
        <v>212</v>
      </c>
      <c r="E1394" s="88" t="s">
        <v>78</v>
      </c>
      <c r="F1394" s="88">
        <v>1.00000000000004</v>
      </c>
      <c r="G1394" s="88">
        <v>0.88875291512841204</v>
      </c>
      <c r="H1394" s="88">
        <v>0.91331721034305702</v>
      </c>
      <c r="I1394" s="88">
        <v>0.92208378684516901</v>
      </c>
      <c r="J1394" s="88">
        <v>0.93152877178543902</v>
      </c>
      <c r="K1394" s="88">
        <v>0.94107889509543596</v>
      </c>
      <c r="L1394" s="88">
        <v>0.94726470992641498</v>
      </c>
      <c r="M1394" s="88">
        <v>0.95273811281020004</v>
      </c>
      <c r="N1394" s="88">
        <v>0.95550525169935396</v>
      </c>
      <c r="O1394" s="88">
        <v>0.95377329470949701</v>
      </c>
      <c r="P1394" s="88">
        <v>0.95793477362344504</v>
      </c>
      <c r="Q1394" s="88">
        <v>0.96281227747685405</v>
      </c>
      <c r="R1394" s="88">
        <v>0.97347457173693597</v>
      </c>
      <c r="S1394" s="88">
        <v>0.97780523812220999</v>
      </c>
      <c r="T1394" s="88">
        <v>0.98095494157836904</v>
      </c>
      <c r="U1394" s="88">
        <v>0.98359845283095104</v>
      </c>
      <c r="V1394" s="88">
        <v>0.98923908816595196</v>
      </c>
      <c r="W1394" s="88">
        <v>0.99376016643556997</v>
      </c>
      <c r="X1394" s="88">
        <v>0.995572166903683</v>
      </c>
      <c r="Y1394" s="88">
        <v>0.99563896029366905</v>
      </c>
      <c r="Z1394" s="88">
        <v>0.99555896641604902</v>
      </c>
      <c r="AA1394" s="88">
        <v>0.99418260700925398</v>
      </c>
      <c r="AB1394" s="88">
        <v>0.98959485633469302</v>
      </c>
      <c r="AC1394" s="88">
        <v>0.98847257098968999</v>
      </c>
      <c r="AD1394" s="88">
        <v>0.99138720528160895</v>
      </c>
      <c r="AE1394" s="88">
        <v>0.99550026504975897</v>
      </c>
      <c r="AF1394" s="88">
        <v>0.99839587829988397</v>
      </c>
      <c r="AG1394" s="88">
        <v>0.99938150723438401</v>
      </c>
      <c r="AH1394" s="88">
        <v>0.99933672623265002</v>
      </c>
      <c r="AI1394" s="88">
        <v>0.99714205706824099</v>
      </c>
      <c r="AJ1394" s="88">
        <v>0.99488998581231902</v>
      </c>
      <c r="AK1394" s="88">
        <v>0.99279536541985203</v>
      </c>
    </row>
    <row r="1395" spans="1:37" s="88" customFormat="1" x14ac:dyDescent="0.3">
      <c r="A1395" s="117" t="str">
        <f t="shared" si="26"/>
        <v>SDGbaseTRA_UrbIRT_v6_3PVAXagsrv</v>
      </c>
      <c r="B1395" s="118" t="s">
        <v>220</v>
      </c>
      <c r="C1395" s="119" t="s">
        <v>295</v>
      </c>
      <c r="D1395" s="91" t="s">
        <v>212</v>
      </c>
      <c r="E1395" s="91" t="s">
        <v>79</v>
      </c>
      <c r="F1395" s="88">
        <v>1.00000000000004</v>
      </c>
      <c r="G1395" s="88">
        <v>1.0130810056927499</v>
      </c>
      <c r="H1395" s="88">
        <v>1.01816758618407</v>
      </c>
      <c r="I1395" s="88">
        <v>1.02513175564271</v>
      </c>
      <c r="J1395" s="88">
        <v>1.02087759550944</v>
      </c>
      <c r="K1395" s="88">
        <v>1.0223227700264601</v>
      </c>
      <c r="L1395" s="88">
        <v>1.0259125507992899</v>
      </c>
      <c r="M1395" s="88">
        <v>1.0296099973925601</v>
      </c>
      <c r="N1395" s="88">
        <v>1.03153858232177</v>
      </c>
      <c r="O1395" s="88">
        <v>1.0259916146728001</v>
      </c>
      <c r="P1395" s="88">
        <v>1.0268678300733101</v>
      </c>
      <c r="Q1395" s="88">
        <v>1.0273822012298801</v>
      </c>
      <c r="R1395" s="88">
        <v>1.0291795478355299</v>
      </c>
      <c r="S1395" s="88">
        <v>1.0303087069769801</v>
      </c>
      <c r="T1395" s="88">
        <v>1.03112885306589</v>
      </c>
      <c r="U1395" s="88">
        <v>1.0340764705015399</v>
      </c>
      <c r="V1395" s="88">
        <v>1.0377504740589401</v>
      </c>
      <c r="W1395" s="88">
        <v>1.0404724879513201</v>
      </c>
      <c r="X1395" s="88">
        <v>1.04105191003998</v>
      </c>
      <c r="Y1395" s="88">
        <v>1.03918285171734</v>
      </c>
      <c r="Z1395" s="88">
        <v>1.0373908292025</v>
      </c>
      <c r="AA1395" s="88">
        <v>1.03557148230662</v>
      </c>
      <c r="AB1395" s="88">
        <v>1.0312947437076301</v>
      </c>
      <c r="AC1395" s="88">
        <v>1.02942379460831</v>
      </c>
      <c r="AD1395" s="88">
        <v>1.0311370095700101</v>
      </c>
      <c r="AE1395" s="88">
        <v>1.0335763376117599</v>
      </c>
      <c r="AF1395" s="88">
        <v>1.0344551123746799</v>
      </c>
      <c r="AG1395" s="88">
        <v>1.0329454334078201</v>
      </c>
      <c r="AH1395" s="88">
        <v>1.0099799043007101</v>
      </c>
      <c r="AI1395" s="88">
        <v>0.991078885337069</v>
      </c>
      <c r="AJ1395" s="88">
        <v>0.97906394230196003</v>
      </c>
      <c r="AK1395" s="88">
        <v>0.96929002520773599</v>
      </c>
    </row>
    <row r="1396" spans="1:37" s="88" customFormat="1" x14ac:dyDescent="0.3">
      <c r="A1396" s="117" t="str">
        <f t="shared" si="26"/>
        <v>SDGbaseTRA_UrbIRT_v6_3PVAXaosrv</v>
      </c>
      <c r="B1396" s="118" t="s">
        <v>220</v>
      </c>
      <c r="C1396" s="119" t="s">
        <v>295</v>
      </c>
      <c r="D1396" s="91" t="s">
        <v>212</v>
      </c>
      <c r="E1396" s="91" t="s">
        <v>80</v>
      </c>
      <c r="F1396" s="88">
        <v>1</v>
      </c>
      <c r="G1396" s="88">
        <v>1.13999631304969</v>
      </c>
      <c r="H1396" s="88">
        <v>1.1200549289194099</v>
      </c>
      <c r="I1396" s="88">
        <v>1.1003644785067199</v>
      </c>
      <c r="J1396" s="88">
        <v>1.0938066878994099</v>
      </c>
      <c r="K1396" s="88">
        <v>1.09186643211837</v>
      </c>
      <c r="L1396" s="88">
        <v>1.0904279891404101</v>
      </c>
      <c r="M1396" s="88">
        <v>1.0915977423772201</v>
      </c>
      <c r="N1396" s="88">
        <v>1.09251777962506</v>
      </c>
      <c r="O1396" s="88">
        <v>1.09033480407504</v>
      </c>
      <c r="P1396" s="88">
        <v>1.0939434467253999</v>
      </c>
      <c r="Q1396" s="88">
        <v>1.09840741124689</v>
      </c>
      <c r="R1396" s="88">
        <v>1.1101319345042699</v>
      </c>
      <c r="S1396" s="88">
        <v>1.1148525682956201</v>
      </c>
      <c r="T1396" s="88">
        <v>1.1183221639418</v>
      </c>
      <c r="U1396" s="88">
        <v>1.12121616020929</v>
      </c>
      <c r="V1396" s="88">
        <v>1.12703167255554</v>
      </c>
      <c r="W1396" s="88">
        <v>1.13191472668061</v>
      </c>
      <c r="X1396" s="88">
        <v>1.1342244411804501</v>
      </c>
      <c r="Y1396" s="88">
        <v>1.13489688331608</v>
      </c>
      <c r="Z1396" s="88">
        <v>1.1350390351459501</v>
      </c>
      <c r="AA1396" s="88">
        <v>1.1336499182206801</v>
      </c>
      <c r="AB1396" s="88">
        <v>1.1290669441766199</v>
      </c>
      <c r="AC1396" s="88">
        <v>1.1278719864536</v>
      </c>
      <c r="AD1396" s="88">
        <v>1.1298701356971199</v>
      </c>
      <c r="AE1396" s="88">
        <v>1.13297094948082</v>
      </c>
      <c r="AF1396" s="88">
        <v>1.13509239902659</v>
      </c>
      <c r="AG1396" s="88">
        <v>1.1356020912494</v>
      </c>
      <c r="AH1396" s="88">
        <v>1.1366014078695299</v>
      </c>
      <c r="AI1396" s="88">
        <v>1.1350828026765301</v>
      </c>
      <c r="AJ1396" s="88">
        <v>1.1324199952221901</v>
      </c>
      <c r="AK1396" s="88">
        <v>1.1293999771415699</v>
      </c>
    </row>
    <row r="1397" spans="1:37" s="88" customFormat="1" x14ac:dyDescent="0.3">
      <c r="A1397" s="117" t="str">
        <f t="shared" ref="A1397:A1404" si="27">_xlfn.CONCAT(C1397,D1397,E1397)</f>
        <v>SDGbaseTRA_UrbIRT_v6_3utaxbase</v>
      </c>
      <c r="B1397" s="118" t="s">
        <v>220</v>
      </c>
      <c r="C1397" s="119" t="s">
        <v>295</v>
      </c>
      <c r="D1397" s="119" t="s">
        <v>224</v>
      </c>
      <c r="E1397" s="91" t="s">
        <v>218</v>
      </c>
      <c r="F1397" s="88">
        <v>58.648751329495703</v>
      </c>
      <c r="G1397" s="88">
        <v>55.583243315480502</v>
      </c>
      <c r="H1397" s="88">
        <v>57.228719535001403</v>
      </c>
      <c r="I1397" s="88">
        <v>57.679393938104901</v>
      </c>
      <c r="J1397" s="88">
        <v>54.817351897812799</v>
      </c>
      <c r="K1397" s="88">
        <v>56.124718373453099</v>
      </c>
      <c r="L1397" s="88">
        <v>57.6051241484451</v>
      </c>
      <c r="M1397" s="88">
        <v>58.940982612333102</v>
      </c>
      <c r="N1397" s="88">
        <v>59.197435969757599</v>
      </c>
      <c r="O1397" s="88">
        <v>59.5099798947181</v>
      </c>
      <c r="P1397" s="88">
        <v>60.5400823966988</v>
      </c>
      <c r="Q1397" s="88">
        <v>61.578240826459599</v>
      </c>
      <c r="R1397" s="88">
        <v>64.609706831117705</v>
      </c>
      <c r="S1397" s="88">
        <v>67.175821424863898</v>
      </c>
      <c r="T1397" s="88">
        <v>68.884393578007206</v>
      </c>
      <c r="U1397" s="88">
        <v>71.015012531074305</v>
      </c>
      <c r="V1397" s="88">
        <v>73.185933544598996</v>
      </c>
      <c r="W1397" s="88">
        <v>75.340069275270693</v>
      </c>
      <c r="X1397" s="88">
        <v>77.541331687693699</v>
      </c>
      <c r="Y1397" s="88">
        <v>81.138246634316801</v>
      </c>
      <c r="Z1397" s="88">
        <v>85.939390540682695</v>
      </c>
      <c r="AA1397" s="88">
        <v>91.998315066291397</v>
      </c>
      <c r="AB1397" s="88">
        <v>99.712788642401804</v>
      </c>
      <c r="AC1397" s="88">
        <v>101.750866509674</v>
      </c>
      <c r="AD1397" s="88">
        <v>100.033237387181</v>
      </c>
      <c r="AE1397" s="88">
        <v>96.449545311725501</v>
      </c>
      <c r="AF1397" s="88">
        <v>92.053141307671098</v>
      </c>
      <c r="AG1397" s="88">
        <v>93.681185409165195</v>
      </c>
      <c r="AH1397" s="88">
        <v>97.508147216893803</v>
      </c>
      <c r="AI1397" s="88">
        <v>99.754098923718601</v>
      </c>
      <c r="AJ1397" s="88">
        <v>103.75056245627199</v>
      </c>
      <c r="AK1397" s="88">
        <v>106.846659262415</v>
      </c>
    </row>
    <row r="1398" spans="1:37" s="88" customFormat="1" x14ac:dyDescent="0.3">
      <c r="A1398" s="117" t="str">
        <f t="shared" si="27"/>
        <v>SDGbaseTRA_UrbIRT_v6_3imptaxbase</v>
      </c>
      <c r="B1398" s="118" t="s">
        <v>220</v>
      </c>
      <c r="C1398" s="119" t="s">
        <v>295</v>
      </c>
      <c r="D1398" s="119" t="s">
        <v>219</v>
      </c>
      <c r="E1398" s="91" t="s">
        <v>218</v>
      </c>
      <c r="F1398" s="88">
        <v>53.826071644541003</v>
      </c>
      <c r="G1398" s="88">
        <v>51.0837549263521</v>
      </c>
      <c r="H1398" s="88">
        <v>53.156780295626199</v>
      </c>
      <c r="I1398" s="88">
        <v>54.230670308017501</v>
      </c>
      <c r="J1398" s="88">
        <v>55.593131678764898</v>
      </c>
      <c r="K1398" s="88">
        <v>57.069987029945302</v>
      </c>
      <c r="L1398" s="88">
        <v>58.7574260456094</v>
      </c>
      <c r="M1398" s="88">
        <v>60.667113360435501</v>
      </c>
      <c r="N1398" s="88">
        <v>62.650822888135401</v>
      </c>
      <c r="O1398" s="88">
        <v>66.260784241289997</v>
      </c>
      <c r="P1398" s="88">
        <v>68.770421568554596</v>
      </c>
      <c r="Q1398" s="88">
        <v>70.953936310025398</v>
      </c>
      <c r="R1398" s="88">
        <v>73.334064236631406</v>
      </c>
      <c r="S1398" s="88">
        <v>75.7999085525678</v>
      </c>
      <c r="T1398" s="88">
        <v>78.4212672084643</v>
      </c>
      <c r="U1398" s="88">
        <v>81.376728827727007</v>
      </c>
      <c r="V1398" s="88">
        <v>84.185554259501203</v>
      </c>
      <c r="W1398" s="88">
        <v>87.204740828278005</v>
      </c>
      <c r="X1398" s="88">
        <v>90.450538207704795</v>
      </c>
      <c r="Y1398" s="88">
        <v>93.149349301712306</v>
      </c>
      <c r="Z1398" s="88">
        <v>95.762474324238198</v>
      </c>
      <c r="AA1398" s="88">
        <v>98.514151200255796</v>
      </c>
      <c r="AB1398" s="88">
        <v>101.78972209638999</v>
      </c>
      <c r="AC1398" s="88">
        <v>104.72292750088199</v>
      </c>
      <c r="AD1398" s="88">
        <v>107.74532517383901</v>
      </c>
      <c r="AE1398" s="88">
        <v>110.89048064443899</v>
      </c>
      <c r="AF1398" s="88">
        <v>114.156605626315</v>
      </c>
      <c r="AG1398" s="88">
        <v>117.463005936399</v>
      </c>
      <c r="AH1398" s="88">
        <v>117.37944906247699</v>
      </c>
      <c r="AI1398" s="88">
        <v>116.51010586917501</v>
      </c>
      <c r="AJ1398" s="88">
        <v>115.842053574563</v>
      </c>
      <c r="AK1398" s="88">
        <v>115.04858857095</v>
      </c>
    </row>
    <row r="1399" spans="1:37" s="88" customFormat="1" x14ac:dyDescent="0.3">
      <c r="A1399" s="117" t="str">
        <f t="shared" si="27"/>
        <v>SDGbaseTRA_UrbIRT_v6_3vataxbase</v>
      </c>
      <c r="B1399" s="118" t="s">
        <v>220</v>
      </c>
      <c r="C1399" s="119" t="s">
        <v>295</v>
      </c>
      <c r="D1399" s="119" t="s">
        <v>225</v>
      </c>
      <c r="E1399" s="119" t="s">
        <v>218</v>
      </c>
      <c r="F1399" s="142">
        <v>2.2587798931727801E-11</v>
      </c>
      <c r="G1399" s="142">
        <v>5.1841197749358903E-11</v>
      </c>
      <c r="H1399" s="142">
        <v>9.4627203032227805E-11</v>
      </c>
      <c r="I1399" s="142">
        <v>-1.08173026487044E-10</v>
      </c>
      <c r="J1399" s="142">
        <v>-7.9296571294008804E-11</v>
      </c>
      <c r="K1399" s="142">
        <v>7.1622713825286598E-12</v>
      </c>
      <c r="L1399" s="142">
        <v>-5.6843423232022997E-14</v>
      </c>
      <c r="M1399" s="142">
        <v>4.5474735254598301E-13</v>
      </c>
      <c r="N1399" s="142">
        <v>-1.30739861744143E-12</v>
      </c>
      <c r="O1399" s="142">
        <v>-7.6170180293385303E-12</v>
      </c>
      <c r="P1399" s="142">
        <v>-1.23918653171718E-11</v>
      </c>
      <c r="Q1399" s="142">
        <v>-3.1832314568270201E-12</v>
      </c>
      <c r="R1399" s="142">
        <v>-3.8627001912820501E-12</v>
      </c>
      <c r="S1399" s="142">
        <v>1.4665602043506101E-11</v>
      </c>
      <c r="T1399" s="142">
        <v>-6.2502148665600804E-13</v>
      </c>
      <c r="U1399" s="142">
        <v>-1.9317900376807801E-11</v>
      </c>
      <c r="V1399" s="142">
        <v>-1.75169572123733E-11</v>
      </c>
      <c r="W1399" s="142">
        <v>-2.18277172589463E-11</v>
      </c>
      <c r="X1399" s="142">
        <v>-3.1832314561487598E-12</v>
      </c>
      <c r="Y1399" s="142">
        <v>-1.7053025694068699E-11</v>
      </c>
      <c r="Z1399" s="142">
        <v>1.6598278282819799E-11</v>
      </c>
      <c r="AA1399" s="142">
        <v>1.6825649416256801E-11</v>
      </c>
      <c r="AB1399" s="142">
        <v>9.0949470081069696E-13</v>
      </c>
      <c r="AC1399" s="142">
        <v>-3.63797880047795E-12</v>
      </c>
      <c r="AD1399" s="142">
        <v>4.0926834985067002E-12</v>
      </c>
      <c r="AE1399" s="142">
        <v>-7.2759576236716205E-12</v>
      </c>
      <c r="AF1399" s="142">
        <v>2.1600499368522601E-12</v>
      </c>
      <c r="AG1399" s="142">
        <v>2.3874231479324602E-12</v>
      </c>
      <c r="AH1399" s="142">
        <v>6.8212126901898299E-13</v>
      </c>
      <c r="AJ1399" s="142">
        <v>-3.6379788138664102E-12</v>
      </c>
      <c r="AK1399" s="142">
        <v>-1.52340362536366E-11</v>
      </c>
    </row>
    <row r="1400" spans="1:37" s="88" customFormat="1" x14ac:dyDescent="0.3">
      <c r="A1400" s="117" t="str">
        <f t="shared" si="27"/>
        <v>SDGbaseTRA_UrbIRT_v6_3acttaxbase</v>
      </c>
      <c r="B1400" s="118" t="s">
        <v>220</v>
      </c>
      <c r="C1400" s="119" t="s">
        <v>295</v>
      </c>
      <c r="D1400" s="119" t="s">
        <v>217</v>
      </c>
      <c r="E1400" s="119" t="s">
        <v>218</v>
      </c>
      <c r="F1400" s="88">
        <v>94.683488898731298</v>
      </c>
      <c r="G1400" s="88">
        <v>83.997983384561707</v>
      </c>
      <c r="H1400" s="88">
        <v>84.410977747354593</v>
      </c>
      <c r="I1400" s="88">
        <v>86.744673615617202</v>
      </c>
      <c r="J1400" s="88">
        <v>88.662887991634605</v>
      </c>
      <c r="K1400" s="88">
        <v>90.672285351857496</v>
      </c>
      <c r="L1400" s="88">
        <v>93.086232672007299</v>
      </c>
      <c r="M1400" s="88">
        <v>95.752065269315395</v>
      </c>
      <c r="N1400" s="88">
        <v>98.980524562480099</v>
      </c>
      <c r="O1400" s="88">
        <v>101.53988152532899</v>
      </c>
      <c r="P1400" s="88">
        <v>105.41070209860401</v>
      </c>
      <c r="Q1400" s="88">
        <v>109.575424668483</v>
      </c>
      <c r="R1400" s="88">
        <v>113.23308565433901</v>
      </c>
      <c r="S1400" s="88">
        <v>117.26018567752401</v>
      </c>
      <c r="T1400" s="88">
        <v>121.542731523817</v>
      </c>
      <c r="U1400" s="88">
        <v>126.39260820193201</v>
      </c>
      <c r="V1400" s="88">
        <v>131.23052688595499</v>
      </c>
      <c r="W1400" s="88">
        <v>136.12163150405499</v>
      </c>
      <c r="X1400" s="88">
        <v>141.15493596533699</v>
      </c>
      <c r="Y1400" s="88">
        <v>146.09734526138399</v>
      </c>
      <c r="Z1400" s="88">
        <v>151.13508519437099</v>
      </c>
      <c r="AA1400" s="88">
        <v>155.88667541374301</v>
      </c>
      <c r="AB1400" s="88">
        <v>160.46075875527299</v>
      </c>
      <c r="AC1400" s="88">
        <v>165.57438749650399</v>
      </c>
      <c r="AD1400" s="88">
        <v>171.297280226992</v>
      </c>
      <c r="AE1400" s="88">
        <v>177.48009187632701</v>
      </c>
      <c r="AF1400" s="88">
        <v>183.95230088656999</v>
      </c>
      <c r="AG1400" s="88">
        <v>189.458588291935</v>
      </c>
      <c r="AH1400" s="88">
        <v>190.21927613319701</v>
      </c>
      <c r="AI1400" s="88">
        <v>190.61620531224401</v>
      </c>
      <c r="AJ1400" s="88">
        <v>190.705953595502</v>
      </c>
      <c r="AK1400" s="88">
        <v>190.52606199670601</v>
      </c>
    </row>
    <row r="1401" spans="1:37" s="88" customFormat="1" x14ac:dyDescent="0.3">
      <c r="A1401" s="117" t="str">
        <f t="shared" si="27"/>
        <v>SDGbaseTRA_UrbIRT_v6_3comtaxbase</v>
      </c>
      <c r="B1401" s="118" t="s">
        <v>220</v>
      </c>
      <c r="C1401" s="119" t="s">
        <v>295</v>
      </c>
      <c r="D1401" s="119" t="s">
        <v>226</v>
      </c>
      <c r="E1401" s="119" t="s">
        <v>218</v>
      </c>
      <c r="F1401" s="88">
        <v>497.90817031404998</v>
      </c>
      <c r="G1401" s="88">
        <v>448.29761945596999</v>
      </c>
      <c r="H1401" s="88">
        <v>447.50594913257697</v>
      </c>
      <c r="I1401" s="88">
        <v>455.72462654956303</v>
      </c>
      <c r="J1401" s="88">
        <v>465.78941655827998</v>
      </c>
      <c r="K1401" s="88">
        <v>475.695636165856</v>
      </c>
      <c r="L1401" s="88">
        <v>487.809683927126</v>
      </c>
      <c r="M1401" s="88">
        <v>501.14034353179198</v>
      </c>
      <c r="N1401" s="88">
        <v>516.67315523271498</v>
      </c>
      <c r="O1401" s="88">
        <v>534.38144580336905</v>
      </c>
      <c r="P1401" s="88">
        <v>553.02487704400301</v>
      </c>
      <c r="Q1401" s="88">
        <v>571.59328576984694</v>
      </c>
      <c r="R1401" s="88">
        <v>590.01367596148202</v>
      </c>
      <c r="S1401" s="88">
        <v>608.30759685077396</v>
      </c>
      <c r="T1401" s="88">
        <v>627.96260634042699</v>
      </c>
      <c r="U1401" s="88">
        <v>649.949343027135</v>
      </c>
      <c r="V1401" s="88">
        <v>671.26398355077799</v>
      </c>
      <c r="W1401" s="88">
        <v>693.17267696470503</v>
      </c>
      <c r="X1401" s="88">
        <v>715.45944301255304</v>
      </c>
      <c r="Y1401" s="88">
        <v>735.60572677586094</v>
      </c>
      <c r="Z1401" s="88">
        <v>756.07334681062105</v>
      </c>
      <c r="AA1401" s="88">
        <v>774.66800787145598</v>
      </c>
      <c r="AB1401" s="88">
        <v>795.21720493545399</v>
      </c>
      <c r="AC1401" s="88">
        <v>818.45978123423595</v>
      </c>
      <c r="AD1401" s="88">
        <v>844.85146328522603</v>
      </c>
      <c r="AE1401" s="88">
        <v>873.57271302227298</v>
      </c>
      <c r="AF1401" s="88">
        <v>902.94275587357902</v>
      </c>
      <c r="AG1401" s="88">
        <v>928.28805496027405</v>
      </c>
      <c r="AH1401" s="88">
        <v>930.07892596095996</v>
      </c>
      <c r="AI1401" s="88">
        <v>930.77634754719804</v>
      </c>
      <c r="AJ1401" s="88">
        <v>930.28176815431402</v>
      </c>
      <c r="AK1401" s="88">
        <v>929.13472231838296</v>
      </c>
    </row>
    <row r="1402" spans="1:37" s="88" customFormat="1" x14ac:dyDescent="0.3">
      <c r="A1402" s="117" t="str">
        <f t="shared" si="27"/>
        <v>SDGbaseTRA_UrbIRT_v6_3DIRTAXbase</v>
      </c>
      <c r="B1402" s="118" t="s">
        <v>220</v>
      </c>
      <c r="C1402" s="119" t="s">
        <v>295</v>
      </c>
      <c r="D1402" s="119" t="s">
        <v>227</v>
      </c>
      <c r="E1402" s="119" t="s">
        <v>218</v>
      </c>
      <c r="F1402" s="88">
        <v>784.14526173304796</v>
      </c>
      <c r="G1402" s="88">
        <v>771.78829722593002</v>
      </c>
      <c r="H1402" s="88">
        <v>771.36618036704203</v>
      </c>
      <c r="I1402" s="88">
        <v>895.08369637212604</v>
      </c>
      <c r="J1402" s="88">
        <v>905.76883292670595</v>
      </c>
      <c r="K1402" s="88">
        <v>920.46161513790605</v>
      </c>
      <c r="L1402" s="88">
        <v>938.837452545171</v>
      </c>
      <c r="M1402" s="88">
        <v>959.007122077958</v>
      </c>
      <c r="N1402" s="88">
        <v>980.31730296992896</v>
      </c>
      <c r="O1402" s="88">
        <v>1005.86091195529</v>
      </c>
      <c r="P1402" s="88">
        <v>1032.2879150757301</v>
      </c>
      <c r="Q1402" s="88">
        <v>1058.3399135981199</v>
      </c>
      <c r="R1402" s="88">
        <v>981.68022559710903</v>
      </c>
      <c r="S1402" s="88">
        <v>995.59940803031395</v>
      </c>
      <c r="T1402" s="88">
        <v>1007.96948022675</v>
      </c>
      <c r="U1402" s="88">
        <v>1019.30284955678</v>
      </c>
      <c r="V1402" s="88">
        <v>1034.82996656561</v>
      </c>
      <c r="W1402" s="88">
        <v>1048.84774990046</v>
      </c>
      <c r="X1402" s="88">
        <v>1061.5312766173699</v>
      </c>
      <c r="Y1402" s="88">
        <v>1072.5211703884199</v>
      </c>
      <c r="Z1402" s="88">
        <v>1081.6973709782701</v>
      </c>
      <c r="AA1402" s="88">
        <v>1093.3892415794801</v>
      </c>
      <c r="AB1402" s="88">
        <v>1095.23990884454</v>
      </c>
      <c r="AC1402" s="88">
        <v>1111.17282271777</v>
      </c>
      <c r="AD1402" s="88">
        <v>1134.7692151144399</v>
      </c>
      <c r="AE1402" s="88">
        <v>1160.4525186726401</v>
      </c>
      <c r="AF1402" s="88">
        <v>1186.3505562073799</v>
      </c>
      <c r="AG1402" s="88">
        <v>1204.4623513302499</v>
      </c>
      <c r="AH1402" s="88">
        <v>1229.6080373452301</v>
      </c>
      <c r="AI1402" s="88">
        <v>1256.02369708899</v>
      </c>
      <c r="AJ1402" s="88">
        <v>1291.61950271316</v>
      </c>
      <c r="AK1402" s="88">
        <v>1333.45850784049</v>
      </c>
    </row>
    <row r="1403" spans="1:37" s="88" customFormat="1" x14ac:dyDescent="0.3">
      <c r="A1403" s="117" t="str">
        <f t="shared" si="27"/>
        <v>SDGbaseTRA_UrbIRT_v6_3FACINCbase</v>
      </c>
      <c r="B1403" s="118" t="s">
        <v>220</v>
      </c>
      <c r="C1403" s="119" t="s">
        <v>295</v>
      </c>
      <c r="D1403" s="119" t="s">
        <v>228</v>
      </c>
      <c r="E1403" s="90" t="s">
        <v>218</v>
      </c>
      <c r="F1403" s="88">
        <v>108.72526139301399</v>
      </c>
      <c r="G1403" s="88">
        <v>98.129396972178498</v>
      </c>
      <c r="H1403" s="88">
        <v>101.96872974434601</v>
      </c>
      <c r="I1403" s="88">
        <v>105.053419883356</v>
      </c>
      <c r="J1403" s="88">
        <v>107.689183694311</v>
      </c>
      <c r="K1403" s="88">
        <v>110.49041368102699</v>
      </c>
      <c r="L1403" s="88">
        <v>113.489874958078</v>
      </c>
      <c r="M1403" s="88">
        <v>116.646942082883</v>
      </c>
      <c r="N1403" s="88">
        <v>120.393698332502</v>
      </c>
      <c r="O1403" s="88">
        <v>125.26383269645299</v>
      </c>
      <c r="P1403" s="88">
        <v>129.87278761172399</v>
      </c>
      <c r="Q1403" s="88">
        <v>134.373345931437</v>
      </c>
      <c r="R1403" s="88">
        <v>139.04341787580501</v>
      </c>
      <c r="S1403" s="88">
        <v>143.90852270936901</v>
      </c>
      <c r="T1403" s="88">
        <v>148.978509154959</v>
      </c>
      <c r="U1403" s="88">
        <v>154.65797323519701</v>
      </c>
      <c r="V1403" s="88">
        <v>160.289907519579</v>
      </c>
      <c r="W1403" s="88">
        <v>165.94673319051199</v>
      </c>
      <c r="X1403" s="88">
        <v>171.76448430275099</v>
      </c>
      <c r="Y1403" s="88">
        <v>177.71571207528299</v>
      </c>
      <c r="Z1403" s="88">
        <v>184.399983882935</v>
      </c>
      <c r="AA1403" s="88">
        <v>190.80001717321801</v>
      </c>
      <c r="AB1403" s="88">
        <v>198.53845264037599</v>
      </c>
      <c r="AC1403" s="88">
        <v>204.74846118498601</v>
      </c>
      <c r="AD1403" s="88">
        <v>210.07347072651999</v>
      </c>
      <c r="AE1403" s="88">
        <v>215.37925568081201</v>
      </c>
      <c r="AF1403" s="88">
        <v>221.43752866339199</v>
      </c>
      <c r="AG1403" s="88">
        <v>226.49090158604801</v>
      </c>
      <c r="AH1403" s="88">
        <v>229.16876604173899</v>
      </c>
      <c r="AI1403" s="88">
        <v>230.161625660281</v>
      </c>
      <c r="AJ1403" s="88">
        <v>230.06678225965601</v>
      </c>
      <c r="AK1403" s="88">
        <v>229.303131824497</v>
      </c>
    </row>
    <row r="1404" spans="1:37" s="117" customFormat="1" x14ac:dyDescent="0.3">
      <c r="A1404" s="117" t="str">
        <f t="shared" si="27"/>
        <v>SDGbaseTRA_UrbIRT_v6_3TRNSFRbase</v>
      </c>
      <c r="B1404" s="118" t="s">
        <v>220</v>
      </c>
      <c r="C1404" s="119" t="s">
        <v>295</v>
      </c>
      <c r="D1404" s="119" t="s">
        <v>229</v>
      </c>
      <c r="E1404" s="119" t="s">
        <v>218</v>
      </c>
      <c r="F1404" s="117">
        <v>-48.3117601953644</v>
      </c>
      <c r="G1404" s="117">
        <v>-49.500066358220302</v>
      </c>
      <c r="H1404" s="117">
        <v>-50.154768579724703</v>
      </c>
      <c r="I1404" s="117">
        <v>-50.060430866073602</v>
      </c>
      <c r="J1404" s="117">
        <v>-50.156666645475603</v>
      </c>
      <c r="K1404" s="117">
        <v>-50.316651185001902</v>
      </c>
      <c r="L1404" s="117">
        <v>-50.515474442519597</v>
      </c>
      <c r="M1404" s="117">
        <v>-50.841069470373903</v>
      </c>
      <c r="N1404" s="117">
        <v>-51.1320211626375</v>
      </c>
      <c r="O1404" s="117">
        <v>-52.869405224908199</v>
      </c>
      <c r="P1404" s="117">
        <v>-53.333346343142203</v>
      </c>
      <c r="Q1404" s="117">
        <v>-53.463811499377698</v>
      </c>
      <c r="R1404" s="117">
        <v>-53.393476117190602</v>
      </c>
      <c r="S1404" s="117">
        <v>-53.474221098012599</v>
      </c>
      <c r="T1404" s="117">
        <v>-53.5903611954338</v>
      </c>
      <c r="U1404" s="117">
        <v>-53.708632805442498</v>
      </c>
      <c r="V1404" s="117">
        <v>-53.714015264713296</v>
      </c>
      <c r="W1404" s="117">
        <v>-53.793558022034603</v>
      </c>
      <c r="X1404" s="117">
        <v>-53.958000513105297</v>
      </c>
      <c r="Y1404" s="117">
        <v>-53.958896210166799</v>
      </c>
      <c r="Z1404" s="117">
        <v>-53.885055532503202</v>
      </c>
      <c r="AA1404" s="117">
        <v>-53.949803217556898</v>
      </c>
      <c r="AB1404" s="117">
        <v>-54.3325778925809</v>
      </c>
      <c r="AC1404" s="117">
        <v>-54.508534846234298</v>
      </c>
      <c r="AD1404" s="117">
        <v>-54.5577106536429</v>
      </c>
      <c r="AE1404" s="117">
        <v>-54.528469645930997</v>
      </c>
      <c r="AF1404" s="117">
        <v>-54.467475100104402</v>
      </c>
      <c r="AG1404" s="117">
        <v>-54.405436278529599</v>
      </c>
      <c r="AH1404" s="117">
        <v>-54.238587859368501</v>
      </c>
      <c r="AI1404" s="117">
        <v>-53.766070434169599</v>
      </c>
      <c r="AJ1404" s="117">
        <v>-53.414292239621403</v>
      </c>
      <c r="AK1404" s="117">
        <v>-53.080052437313597</v>
      </c>
    </row>
    <row r="1405" spans="1:37" s="117" customFormat="1" x14ac:dyDescent="0.3">
      <c r="A1405" s="117" t="str">
        <f t="shared" ref="A1405" si="28">_xlfn.CONCAT(C1405,D1405,E1405)</f>
        <v>SDGbaseTRA_UrbIRT_v6_3EXRXbase</v>
      </c>
      <c r="B1405" s="118" t="s">
        <v>220</v>
      </c>
      <c r="C1405" s="119" t="s">
        <v>295</v>
      </c>
      <c r="D1405" s="120" t="s">
        <v>248</v>
      </c>
      <c r="E1405" s="120" t="s">
        <v>218</v>
      </c>
      <c r="F1405" s="117">
        <v>0.99999999999994504</v>
      </c>
      <c r="G1405" s="117">
        <v>1.02459662322482</v>
      </c>
      <c r="H1405" s="117">
        <v>1.0381482350654301</v>
      </c>
      <c r="I1405" s="117">
        <v>1.0361955487366901</v>
      </c>
      <c r="J1405" s="117">
        <v>1.03818752292709</v>
      </c>
      <c r="K1405" s="117">
        <v>1.0414990259416601</v>
      </c>
      <c r="L1405" s="117">
        <v>1.0456144474604301</v>
      </c>
      <c r="M1405" s="117">
        <v>1.0523539044071</v>
      </c>
      <c r="N1405" s="117">
        <v>1.0583762826248899</v>
      </c>
      <c r="O1405" s="117">
        <v>1.0943382110507001</v>
      </c>
      <c r="P1405" s="117">
        <v>1.10394127904818</v>
      </c>
      <c r="Q1405" s="117">
        <v>1.10664176347904</v>
      </c>
      <c r="R1405" s="117">
        <v>1.10518589886342</v>
      </c>
      <c r="S1405" s="117">
        <v>1.1068572306570701</v>
      </c>
      <c r="T1405" s="117">
        <v>1.1092612022149599</v>
      </c>
      <c r="U1405" s="117">
        <v>1.1117092937258199</v>
      </c>
      <c r="V1405" s="117">
        <v>1.11182070467936</v>
      </c>
      <c r="W1405" s="117">
        <v>1.11346715177629</v>
      </c>
      <c r="X1405" s="117">
        <v>1.11687092945704</v>
      </c>
      <c r="Y1405" s="117">
        <v>1.11688946939551</v>
      </c>
      <c r="Z1405" s="117">
        <v>1.1153610490406201</v>
      </c>
      <c r="AA1405" s="117">
        <v>1.11670125450595</v>
      </c>
      <c r="AB1405" s="117">
        <v>1.1246242669045099</v>
      </c>
      <c r="AC1405" s="117">
        <v>1.12826638122495</v>
      </c>
      <c r="AD1405" s="117">
        <v>1.1292842660465701</v>
      </c>
      <c r="AE1405" s="117">
        <v>1.1286790095294501</v>
      </c>
      <c r="AF1405" s="117">
        <v>1.12741648989489</v>
      </c>
      <c r="AG1405" s="117">
        <v>1.1261323549073901</v>
      </c>
      <c r="AH1405" s="117">
        <v>1.1226787771762801</v>
      </c>
      <c r="AI1405" s="117">
        <v>1.1128981891106</v>
      </c>
      <c r="AJ1405" s="117">
        <v>1.10561676957371</v>
      </c>
      <c r="AK1405" s="117">
        <v>1.0986983753575501</v>
      </c>
    </row>
    <row r="1406" spans="1:37" s="117" customFormat="1" x14ac:dyDescent="0.3">
      <c r="A1406" s="117" t="str">
        <f t="shared" ref="A1406" si="29">_xlfn.CONCAT(C1406,D1406,E1406)</f>
        <v>SDGbaseTRA_UrbIRT_v6_3GDP_RUNbase</v>
      </c>
      <c r="B1406" s="118" t="s">
        <v>220</v>
      </c>
      <c r="C1406" s="119" t="s">
        <v>295</v>
      </c>
      <c r="D1406" s="120" t="s">
        <v>265</v>
      </c>
      <c r="E1406" s="120" t="s">
        <v>218</v>
      </c>
      <c r="F1406" s="117">
        <v>4436.7667702664303</v>
      </c>
      <c r="G1406" s="117">
        <v>4128.5306735708</v>
      </c>
      <c r="H1406" s="117">
        <v>4254.5632323938298</v>
      </c>
      <c r="I1406" s="117">
        <v>4364.6627430138597</v>
      </c>
      <c r="J1406" s="117">
        <v>4455.3698423509104</v>
      </c>
      <c r="K1406" s="117">
        <v>4554.9932837760698</v>
      </c>
      <c r="L1406" s="117">
        <v>4667.70667599435</v>
      </c>
      <c r="M1406" s="117">
        <v>4786.9790024536196</v>
      </c>
      <c r="N1406" s="117">
        <v>4918.2909429629899</v>
      </c>
      <c r="O1406" s="117">
        <v>5059.0985544110199</v>
      </c>
      <c r="P1406" s="117">
        <v>5207.8460211074798</v>
      </c>
      <c r="Q1406" s="117">
        <v>5357.7957307215702</v>
      </c>
      <c r="R1406" s="117">
        <v>5516.8296470101895</v>
      </c>
      <c r="S1406" s="117">
        <v>5672.55878465361</v>
      </c>
      <c r="T1406" s="117">
        <v>5835.1766251218896</v>
      </c>
      <c r="U1406" s="117">
        <v>6018.1196339108801</v>
      </c>
      <c r="V1406" s="117">
        <v>6192.44256650228</v>
      </c>
      <c r="W1406" s="117">
        <v>6377.6331916355202</v>
      </c>
      <c r="X1406" s="117">
        <v>6579.0515867124004</v>
      </c>
      <c r="Y1406" s="117">
        <v>6770.8970359201703</v>
      </c>
      <c r="Z1406" s="117">
        <v>6962.4920547373904</v>
      </c>
      <c r="AA1406" s="117">
        <v>7156.7679925538496</v>
      </c>
      <c r="AB1406" s="117">
        <v>7363.9847915433502</v>
      </c>
      <c r="AC1406" s="117">
        <v>7564.4444261979297</v>
      </c>
      <c r="AD1406" s="117">
        <v>7771.2580080582302</v>
      </c>
      <c r="AE1406" s="117">
        <v>7986.6743769280602</v>
      </c>
      <c r="AF1406" s="117">
        <v>8203.9327632454097</v>
      </c>
      <c r="AG1406" s="117">
        <v>8425.0959512162699</v>
      </c>
      <c r="AH1406" s="117">
        <v>8474.2075296651492</v>
      </c>
      <c r="AI1406" s="117">
        <v>8502.9897645910005</v>
      </c>
      <c r="AJ1406" s="117">
        <v>8532.8726109363997</v>
      </c>
      <c r="AK1406" s="117">
        <v>8554.3927810600599</v>
      </c>
    </row>
    <row r="1407" spans="1:37" x14ac:dyDescent="0.3">
      <c r="A1407" s="13"/>
      <c r="B1407" s="37"/>
      <c r="C1407" s="38"/>
      <c r="F1407">
        <v>2019</v>
      </c>
      <c r="G1407">
        <v>2020</v>
      </c>
      <c r="H1407">
        <v>2021</v>
      </c>
      <c r="I1407">
        <v>2022</v>
      </c>
      <c r="J1407">
        <v>2023</v>
      </c>
      <c r="K1407">
        <v>2024</v>
      </c>
      <c r="L1407">
        <v>2025</v>
      </c>
      <c r="M1407">
        <v>2026</v>
      </c>
      <c r="N1407">
        <v>2027</v>
      </c>
      <c r="O1407">
        <v>2028</v>
      </c>
      <c r="P1407">
        <v>2029</v>
      </c>
      <c r="Q1407">
        <v>2030</v>
      </c>
      <c r="R1407">
        <v>2031</v>
      </c>
      <c r="S1407">
        <v>2032</v>
      </c>
      <c r="T1407">
        <v>2033</v>
      </c>
      <c r="U1407">
        <v>2034</v>
      </c>
      <c r="V1407">
        <v>2035</v>
      </c>
      <c r="W1407">
        <v>2036</v>
      </c>
      <c r="X1407">
        <v>2037</v>
      </c>
      <c r="Y1407">
        <v>2038</v>
      </c>
      <c r="Z1407">
        <v>2039</v>
      </c>
      <c r="AA1407">
        <v>2040</v>
      </c>
      <c r="AB1407">
        <v>2041</v>
      </c>
      <c r="AC1407">
        <v>2042</v>
      </c>
      <c r="AD1407">
        <v>2043</v>
      </c>
      <c r="AE1407">
        <v>2044</v>
      </c>
      <c r="AF1407">
        <v>2045</v>
      </c>
      <c r="AG1407">
        <v>2046</v>
      </c>
      <c r="AH1407">
        <v>2047</v>
      </c>
      <c r="AI1407">
        <v>2048</v>
      </c>
      <c r="AJ1407">
        <v>2049</v>
      </c>
      <c r="AK1407">
        <v>2050</v>
      </c>
    </row>
    <row r="1408" spans="1:37" x14ac:dyDescent="0.3">
      <c r="A1408" s="13" t="str">
        <f t="shared" ref="A1408" si="30">_xlfn.CONCAT(C1408,D1408,E1408)</f>
        <v>SDGbaseTRA_UrbERT_v6_3PalmaRatiototal</v>
      </c>
      <c r="B1408" s="37" t="s">
        <v>220</v>
      </c>
      <c r="C1408" s="38" t="s">
        <v>296</v>
      </c>
      <c r="D1408" s="4" t="s">
        <v>0</v>
      </c>
      <c r="E1408" t="s">
        <v>1</v>
      </c>
      <c r="F1408">
        <v>3.6916692176509098</v>
      </c>
      <c r="G1408">
        <v>3.4837326600739802</v>
      </c>
      <c r="H1408">
        <v>3.7031047220524198</v>
      </c>
      <c r="I1408">
        <v>3.6577805342643601</v>
      </c>
      <c r="J1408">
        <v>3.65031804972512</v>
      </c>
      <c r="K1408">
        <v>3.6569701083594</v>
      </c>
      <c r="L1408">
        <v>3.66043577367933</v>
      </c>
      <c r="M1408">
        <v>3.6601246475179998</v>
      </c>
      <c r="N1408">
        <v>3.66411620051375</v>
      </c>
      <c r="O1408">
        <v>3.66357278287049</v>
      </c>
      <c r="P1408">
        <v>3.66512224977776</v>
      </c>
      <c r="Q1408">
        <v>3.6631913160482599</v>
      </c>
      <c r="R1408">
        <v>3.6945618266853502</v>
      </c>
      <c r="S1408">
        <v>3.68165442305797</v>
      </c>
      <c r="T1408">
        <v>3.6701861804047402</v>
      </c>
      <c r="U1408">
        <v>3.6648927494531698</v>
      </c>
      <c r="V1408">
        <v>3.6472563071768902</v>
      </c>
      <c r="W1408">
        <v>3.6343830443268099</v>
      </c>
      <c r="X1408">
        <v>3.6214958603499898</v>
      </c>
      <c r="Y1408">
        <v>3.6018682299751501</v>
      </c>
      <c r="Z1408">
        <v>3.5923280383423899</v>
      </c>
      <c r="AA1408">
        <v>3.57624990638163</v>
      </c>
      <c r="AB1408">
        <v>3.5678837375469699</v>
      </c>
      <c r="AC1408">
        <v>3.5421461216864301</v>
      </c>
      <c r="AD1408">
        <v>3.5205933885193899</v>
      </c>
      <c r="AE1408">
        <v>3.5006641280064001</v>
      </c>
      <c r="AF1408">
        <v>3.4812273768015598</v>
      </c>
      <c r="AG1408">
        <v>3.4519511998621599</v>
      </c>
      <c r="AH1408">
        <v>3.3741997546573201</v>
      </c>
      <c r="AI1408">
        <v>3.3425921868841901</v>
      </c>
      <c r="AJ1408">
        <v>3.31879706057991</v>
      </c>
      <c r="AK1408">
        <v>3.2928872639084399</v>
      </c>
    </row>
    <row r="1409" spans="1:37" x14ac:dyDescent="0.3">
      <c r="A1409" s="13" t="str">
        <f t="shared" ref="A1409:A1472" si="31">_xlfn.CONCAT(C1409,D1409,E1409)</f>
        <v>SDGbaseTRA_UrbERT_v6_320-20Ratiototal</v>
      </c>
      <c r="B1409" s="37" t="s">
        <v>220</v>
      </c>
      <c r="C1409" s="38" t="s">
        <v>296</v>
      </c>
      <c r="D1409" s="4" t="s">
        <v>2</v>
      </c>
      <c r="E1409" t="s">
        <v>1</v>
      </c>
      <c r="F1409">
        <v>13.172548992504</v>
      </c>
      <c r="G1409">
        <v>12.4160744898762</v>
      </c>
      <c r="H1409">
        <v>13.237572350066101</v>
      </c>
      <c r="I1409">
        <v>13.0753540633104</v>
      </c>
      <c r="J1409">
        <v>13.0405127895805</v>
      </c>
      <c r="K1409">
        <v>13.062713435826</v>
      </c>
      <c r="L1409">
        <v>13.074838690616</v>
      </c>
      <c r="M1409">
        <v>13.073999748918901</v>
      </c>
      <c r="N1409">
        <v>13.088873352813501</v>
      </c>
      <c r="O1409">
        <v>13.0845435126848</v>
      </c>
      <c r="P1409">
        <v>13.0891956011118</v>
      </c>
      <c r="Q1409">
        <v>13.079735336906699</v>
      </c>
      <c r="R1409">
        <v>13.1822235928379</v>
      </c>
      <c r="S1409">
        <v>13.1332344709216</v>
      </c>
      <c r="T1409">
        <v>13.0893314370014</v>
      </c>
      <c r="U1409">
        <v>13.0692754890324</v>
      </c>
      <c r="V1409">
        <v>13.004162672411599</v>
      </c>
      <c r="W1409">
        <v>12.9551591856169</v>
      </c>
      <c r="X1409">
        <v>12.902828925662901</v>
      </c>
      <c r="Y1409">
        <v>12.8249569614186</v>
      </c>
      <c r="Z1409">
        <v>12.783803425927101</v>
      </c>
      <c r="AA1409">
        <v>12.7191241951147</v>
      </c>
      <c r="AB1409">
        <v>12.6815078451184</v>
      </c>
      <c r="AC1409">
        <v>12.583267751995299</v>
      </c>
      <c r="AD1409">
        <v>12.5041877419829</v>
      </c>
      <c r="AE1409">
        <v>12.432017012876701</v>
      </c>
      <c r="AF1409">
        <v>12.3619142365845</v>
      </c>
      <c r="AG1409">
        <v>12.251966175367199</v>
      </c>
      <c r="AH1409">
        <v>11.952794427366999</v>
      </c>
      <c r="AI1409">
        <v>11.8289390075604</v>
      </c>
      <c r="AJ1409">
        <v>11.7374421401364</v>
      </c>
      <c r="AK1409">
        <v>11.639309984045401</v>
      </c>
    </row>
    <row r="1410" spans="1:37" x14ac:dyDescent="0.3">
      <c r="A1410" s="13" t="str">
        <f t="shared" si="31"/>
        <v>SDGbaseTRA_UrbERT_v6_3C_GVAaawhe</v>
      </c>
      <c r="B1410" s="37" t="s">
        <v>220</v>
      </c>
      <c r="C1410" s="38" t="s">
        <v>296</v>
      </c>
      <c r="D1410" s="4" t="s">
        <v>3</v>
      </c>
      <c r="E1410" t="s">
        <v>4</v>
      </c>
      <c r="F1410">
        <v>2.6605426949915998</v>
      </c>
      <c r="G1410">
        <v>2.48687363742332</v>
      </c>
      <c r="H1410">
        <v>2.5562861744059502</v>
      </c>
      <c r="I1410">
        <v>2.6198135249015402</v>
      </c>
      <c r="J1410">
        <v>2.7361564722654901</v>
      </c>
      <c r="K1410">
        <v>2.7909746759544101</v>
      </c>
      <c r="L1410">
        <v>2.8482987882169999</v>
      </c>
      <c r="M1410">
        <v>2.8767940290257998</v>
      </c>
      <c r="N1410">
        <v>2.9118341856452701</v>
      </c>
      <c r="O1410">
        <v>3.0775999752783698</v>
      </c>
      <c r="P1410">
        <v>3.12281801854071</v>
      </c>
      <c r="Q1410">
        <v>3.1479646399671899</v>
      </c>
      <c r="R1410">
        <v>3.2570167458898802</v>
      </c>
      <c r="S1410">
        <v>3.3068697240796601</v>
      </c>
      <c r="T1410">
        <v>3.3568380951468701</v>
      </c>
      <c r="U1410">
        <v>3.4168502129355498</v>
      </c>
      <c r="V1410">
        <v>3.46681849501363</v>
      </c>
      <c r="W1410">
        <v>3.5106210736180601</v>
      </c>
      <c r="X1410">
        <v>3.5512463062827799</v>
      </c>
      <c r="Y1410">
        <v>3.5875166364805602</v>
      </c>
      <c r="Z1410">
        <v>3.6224300021498901</v>
      </c>
      <c r="AA1410">
        <v>3.6618243782004201</v>
      </c>
      <c r="AB1410">
        <v>3.7494879250233</v>
      </c>
      <c r="AC1410">
        <v>3.8228873674114898</v>
      </c>
      <c r="AD1410">
        <v>3.9119804790067998</v>
      </c>
      <c r="AE1410">
        <v>4.0032142597712301</v>
      </c>
      <c r="AF1410">
        <v>4.0989049738053298</v>
      </c>
      <c r="AG1410">
        <v>4.1317861744910296</v>
      </c>
      <c r="AH1410">
        <v>4.0652045401215</v>
      </c>
      <c r="AI1410">
        <v>3.99544279810224</v>
      </c>
      <c r="AJ1410">
        <v>3.95026160330299</v>
      </c>
      <c r="AK1410">
        <v>3.89585436925287</v>
      </c>
    </row>
    <row r="1411" spans="1:37" x14ac:dyDescent="0.3">
      <c r="A1411" s="13" t="str">
        <f t="shared" si="31"/>
        <v>SDGbaseTRA_UrbERT_v6_3C_GVAaamai</v>
      </c>
      <c r="B1411" s="37" t="s">
        <v>220</v>
      </c>
      <c r="C1411" s="38" t="s">
        <v>296</v>
      </c>
      <c r="D1411" s="4" t="s">
        <v>3</v>
      </c>
      <c r="E1411" t="s">
        <v>5</v>
      </c>
      <c r="F1411">
        <v>11.925302657025901</v>
      </c>
      <c r="G1411">
        <v>11.250343786546701</v>
      </c>
      <c r="H1411">
        <v>11.725572167940401</v>
      </c>
      <c r="I1411">
        <v>12.1444936266504</v>
      </c>
      <c r="J1411">
        <v>12.8453824662716</v>
      </c>
      <c r="K1411">
        <v>13.133987852332799</v>
      </c>
      <c r="L1411">
        <v>13.4398212604334</v>
      </c>
      <c r="M1411">
        <v>13.5898348948761</v>
      </c>
      <c r="N1411">
        <v>13.807746569562999</v>
      </c>
      <c r="O1411">
        <v>14.9265296156912</v>
      </c>
      <c r="P1411">
        <v>15.178663539118</v>
      </c>
      <c r="Q1411">
        <v>15.261122156947</v>
      </c>
      <c r="R1411">
        <v>15.6942901921923</v>
      </c>
      <c r="S1411">
        <v>15.847992950421</v>
      </c>
      <c r="T1411">
        <v>16.026770403116899</v>
      </c>
      <c r="U1411">
        <v>16.286794819950298</v>
      </c>
      <c r="V1411">
        <v>16.422889808864401</v>
      </c>
      <c r="W1411">
        <v>16.518292368186</v>
      </c>
      <c r="X1411">
        <v>16.6463482351989</v>
      </c>
      <c r="Y1411">
        <v>16.757517255566199</v>
      </c>
      <c r="Z1411">
        <v>16.8472942020733</v>
      </c>
      <c r="AA1411">
        <v>16.994030108530399</v>
      </c>
      <c r="AB1411">
        <v>17.467227459691301</v>
      </c>
      <c r="AC1411">
        <v>17.817048128724402</v>
      </c>
      <c r="AD1411">
        <v>18.204476187932499</v>
      </c>
      <c r="AE1411">
        <v>18.584863581650399</v>
      </c>
      <c r="AF1411">
        <v>18.965218045012001</v>
      </c>
      <c r="AG1411">
        <v>18.861408464275598</v>
      </c>
      <c r="AH1411">
        <v>18.220360206284301</v>
      </c>
      <c r="AI1411">
        <v>17.550345630485001</v>
      </c>
      <c r="AJ1411">
        <v>17.051997394077699</v>
      </c>
      <c r="AK1411">
        <v>16.533645975762401</v>
      </c>
    </row>
    <row r="1412" spans="1:37" x14ac:dyDescent="0.3">
      <c r="A1412" s="13" t="str">
        <f t="shared" si="31"/>
        <v>SDGbaseTRA_UrbERT_v6_3C_GVAaaoce</v>
      </c>
      <c r="B1412" s="37" t="s">
        <v>220</v>
      </c>
      <c r="C1412" s="38" t="s">
        <v>296</v>
      </c>
      <c r="D1412" s="4" t="s">
        <v>3</v>
      </c>
      <c r="E1412" t="s">
        <v>6</v>
      </c>
      <c r="F1412">
        <v>0.81587985557114195</v>
      </c>
      <c r="G1412">
        <v>0.75417772109146697</v>
      </c>
      <c r="H1412">
        <v>0.79230629413111897</v>
      </c>
      <c r="I1412">
        <v>0.82193895487192004</v>
      </c>
      <c r="J1412">
        <v>0.87373645981418202</v>
      </c>
      <c r="K1412">
        <v>0.89954883466379598</v>
      </c>
      <c r="L1412">
        <v>0.92669532137203503</v>
      </c>
      <c r="M1412">
        <v>0.94395922667044097</v>
      </c>
      <c r="N1412">
        <v>0.96435868893555199</v>
      </c>
      <c r="O1412">
        <v>1.0462522321946499</v>
      </c>
      <c r="P1412">
        <v>1.0737888559300801</v>
      </c>
      <c r="Q1412">
        <v>1.0896828438475401</v>
      </c>
      <c r="R1412">
        <v>1.1374448840195299</v>
      </c>
      <c r="S1412">
        <v>1.1598769131043001</v>
      </c>
      <c r="T1412">
        <v>1.18358054006264</v>
      </c>
      <c r="U1412">
        <v>1.21194111622161</v>
      </c>
      <c r="V1412">
        <v>1.2303289322220501</v>
      </c>
      <c r="W1412">
        <v>1.24820941795144</v>
      </c>
      <c r="X1412">
        <v>1.2700028876112299</v>
      </c>
      <c r="Y1412">
        <v>1.2878979991422601</v>
      </c>
      <c r="Z1412">
        <v>1.3054274517687801</v>
      </c>
      <c r="AA1412">
        <v>1.3272890483788899</v>
      </c>
      <c r="AB1412">
        <v>1.37764301085605</v>
      </c>
      <c r="AC1412">
        <v>1.4146883483427799</v>
      </c>
      <c r="AD1412">
        <v>1.4520927293763799</v>
      </c>
      <c r="AE1412">
        <v>1.4879952784511701</v>
      </c>
      <c r="AF1412">
        <v>1.5246481627922099</v>
      </c>
      <c r="AG1412">
        <v>1.5357743135016599</v>
      </c>
      <c r="AH1412">
        <v>1.5019954684141399</v>
      </c>
      <c r="AI1412">
        <v>1.46137106025567</v>
      </c>
      <c r="AJ1412">
        <v>1.42982081413326</v>
      </c>
      <c r="AK1412">
        <v>1.3942104593032201</v>
      </c>
    </row>
    <row r="1413" spans="1:37" x14ac:dyDescent="0.3">
      <c r="A1413" s="13" t="str">
        <f t="shared" si="31"/>
        <v>SDGbaseTRA_UrbERT_v6_3C_GVAaaveg</v>
      </c>
      <c r="B1413" s="37" t="s">
        <v>220</v>
      </c>
      <c r="C1413" s="38" t="s">
        <v>296</v>
      </c>
      <c r="D1413" s="4" t="s">
        <v>3</v>
      </c>
      <c r="E1413" t="s">
        <v>7</v>
      </c>
      <c r="F1413">
        <v>6.7349634382759103</v>
      </c>
      <c r="G1413">
        <v>6.4555958565659299</v>
      </c>
      <c r="H1413">
        <v>6.4889999794553797</v>
      </c>
      <c r="I1413">
        <v>6.5738140350643901</v>
      </c>
      <c r="J1413">
        <v>6.7287311455416203</v>
      </c>
      <c r="K1413">
        <v>6.7932323852496799</v>
      </c>
      <c r="L1413">
        <v>6.8763683970168303</v>
      </c>
      <c r="M1413">
        <v>6.9270282332797599</v>
      </c>
      <c r="N1413">
        <v>6.9910644519110896</v>
      </c>
      <c r="O1413">
        <v>7.13550925394612</v>
      </c>
      <c r="P1413">
        <v>7.2112877245442002</v>
      </c>
      <c r="Q1413">
        <v>7.2730033982765496</v>
      </c>
      <c r="R1413">
        <v>7.4922993871265602</v>
      </c>
      <c r="S1413">
        <v>7.6084637926586902</v>
      </c>
      <c r="T1413">
        <v>7.7153474459991296</v>
      </c>
      <c r="U1413">
        <v>7.8494233689512702</v>
      </c>
      <c r="V1413">
        <v>7.9773892836374598</v>
      </c>
      <c r="W1413">
        <v>8.0779141403017398</v>
      </c>
      <c r="X1413">
        <v>8.1473302685148905</v>
      </c>
      <c r="Y1413">
        <v>8.2100465326603107</v>
      </c>
      <c r="Z1413">
        <v>8.2769822732749105</v>
      </c>
      <c r="AA1413">
        <v>8.3315930401961094</v>
      </c>
      <c r="AB1413">
        <v>8.4479570148963905</v>
      </c>
      <c r="AC1413">
        <v>8.5837180355882499</v>
      </c>
      <c r="AD1413">
        <v>8.7871856718805699</v>
      </c>
      <c r="AE1413">
        <v>9.0117882796104194</v>
      </c>
      <c r="AF1413">
        <v>9.2536588786466094</v>
      </c>
      <c r="AG1413">
        <v>9.3518477865347602</v>
      </c>
      <c r="AH1413">
        <v>9.1675866710369593</v>
      </c>
      <c r="AI1413">
        <v>9.0178940811084196</v>
      </c>
      <c r="AJ1413">
        <v>8.9377764930129509</v>
      </c>
      <c r="AK1413">
        <v>8.8536499423458004</v>
      </c>
    </row>
    <row r="1414" spans="1:37" x14ac:dyDescent="0.3">
      <c r="A1414" s="13" t="str">
        <f t="shared" si="31"/>
        <v>SDGbaseTRA_UrbERT_v6_3C_GVAaaofr</v>
      </c>
      <c r="B1414" s="37" t="s">
        <v>220</v>
      </c>
      <c r="C1414" s="38" t="s">
        <v>296</v>
      </c>
      <c r="D1414" s="4" t="s">
        <v>3</v>
      </c>
      <c r="E1414" t="s">
        <v>8</v>
      </c>
      <c r="F1414">
        <v>12.999968868332401</v>
      </c>
      <c r="G1414">
        <v>12.669206141974801</v>
      </c>
      <c r="H1414">
        <v>12.991943479696401</v>
      </c>
      <c r="I1414">
        <v>13.1161320685855</v>
      </c>
      <c r="J1414">
        <v>13.4631573905609</v>
      </c>
      <c r="K1414">
        <v>13.7106649831503</v>
      </c>
      <c r="L1414">
        <v>13.994012996596901</v>
      </c>
      <c r="M1414">
        <v>14.213586436179099</v>
      </c>
      <c r="N1414">
        <v>14.452276419892399</v>
      </c>
      <c r="O1414">
        <v>15.542533421356399</v>
      </c>
      <c r="P1414">
        <v>15.880056779209999</v>
      </c>
      <c r="Q1414">
        <v>16.0445364306511</v>
      </c>
      <c r="R1414">
        <v>16.472351593454299</v>
      </c>
      <c r="S1414">
        <v>16.7750462982602</v>
      </c>
      <c r="T1414">
        <v>17.085851712387399</v>
      </c>
      <c r="U1414">
        <v>17.456627437844102</v>
      </c>
      <c r="V1414">
        <v>17.816970092201998</v>
      </c>
      <c r="W1414">
        <v>18.125971796863901</v>
      </c>
      <c r="X1414">
        <v>18.339193856293001</v>
      </c>
      <c r="Y1414">
        <v>18.534163923881</v>
      </c>
      <c r="Z1414">
        <v>18.696251039627501</v>
      </c>
      <c r="AA1414">
        <v>18.8977653143981</v>
      </c>
      <c r="AB1414">
        <v>19.414816108442999</v>
      </c>
      <c r="AC1414">
        <v>19.883825158677698</v>
      </c>
      <c r="AD1414">
        <v>20.430889600794199</v>
      </c>
      <c r="AE1414">
        <v>20.9921698410662</v>
      </c>
      <c r="AF1414">
        <v>21.5955442085756</v>
      </c>
      <c r="AG1414">
        <v>21.824409172602799</v>
      </c>
      <c r="AH1414">
        <v>21.454527155144799</v>
      </c>
      <c r="AI1414">
        <v>20.912073309056499</v>
      </c>
      <c r="AJ1414">
        <v>20.5529555124489</v>
      </c>
      <c r="AK1414">
        <v>20.1895684715427</v>
      </c>
    </row>
    <row r="1415" spans="1:37" x14ac:dyDescent="0.3">
      <c r="A1415" s="13" t="str">
        <f t="shared" si="31"/>
        <v>SDGbaseTRA_UrbERT_v6_3C_GVAaagra</v>
      </c>
      <c r="B1415" s="37" t="s">
        <v>220</v>
      </c>
      <c r="C1415" s="38" t="s">
        <v>296</v>
      </c>
      <c r="D1415" s="4" t="s">
        <v>3</v>
      </c>
      <c r="E1415" t="s">
        <v>9</v>
      </c>
      <c r="F1415">
        <v>6.1969723289684602</v>
      </c>
      <c r="G1415">
        <v>6.2019699402898496</v>
      </c>
      <c r="H1415">
        <v>6.4615702234118704</v>
      </c>
      <c r="I1415">
        <v>6.4662168471855601</v>
      </c>
      <c r="J1415">
        <v>6.6135932843793697</v>
      </c>
      <c r="K1415">
        <v>6.78570137394206</v>
      </c>
      <c r="L1415">
        <v>6.9876600346683704</v>
      </c>
      <c r="M1415">
        <v>7.20386231477928</v>
      </c>
      <c r="N1415">
        <v>7.4262389107504401</v>
      </c>
      <c r="O1415">
        <v>8.1521419270489393</v>
      </c>
      <c r="P1415">
        <v>8.4588674629021892</v>
      </c>
      <c r="Q1415">
        <v>8.6405868718616006</v>
      </c>
      <c r="R1415">
        <v>8.9543820678926895</v>
      </c>
      <c r="S1415">
        <v>9.2056906073092506</v>
      </c>
      <c r="T1415">
        <v>9.4738332477079599</v>
      </c>
      <c r="U1415">
        <v>9.7803323187866607</v>
      </c>
      <c r="V1415">
        <v>10.0453242608541</v>
      </c>
      <c r="W1415">
        <v>10.325118803417899</v>
      </c>
      <c r="X1415">
        <v>10.601888530213699</v>
      </c>
      <c r="Y1415">
        <v>10.814428946805499</v>
      </c>
      <c r="Z1415">
        <v>10.9983657591641</v>
      </c>
      <c r="AA1415">
        <v>11.2217031220775</v>
      </c>
      <c r="AB1415">
        <v>11.7150364220035</v>
      </c>
      <c r="AC1415">
        <v>12.0999083246494</v>
      </c>
      <c r="AD1415">
        <v>12.4372477348114</v>
      </c>
      <c r="AE1415">
        <v>12.7533118299335</v>
      </c>
      <c r="AF1415">
        <v>13.083566410330899</v>
      </c>
      <c r="AG1415">
        <v>13.2207056525619</v>
      </c>
      <c r="AH1415">
        <v>13.0024477745278</v>
      </c>
      <c r="AI1415">
        <v>12.6266842403524</v>
      </c>
      <c r="AJ1415">
        <v>12.328941058609599</v>
      </c>
      <c r="AK1415">
        <v>12.032952465015899</v>
      </c>
    </row>
    <row r="1416" spans="1:37" x14ac:dyDescent="0.3">
      <c r="A1416" s="13" t="str">
        <f t="shared" si="31"/>
        <v>SDGbaseTRA_UrbERT_v6_3C_GVAaaoil</v>
      </c>
      <c r="B1416" s="37" t="s">
        <v>220</v>
      </c>
      <c r="C1416" s="38" t="s">
        <v>296</v>
      </c>
      <c r="D1416" s="4" t="s">
        <v>3</v>
      </c>
      <c r="E1416" t="s">
        <v>10</v>
      </c>
      <c r="F1416">
        <v>5.4472049614452702</v>
      </c>
      <c r="G1416">
        <v>4.9312802531384703</v>
      </c>
      <c r="H1416">
        <v>5.0993660326928802</v>
      </c>
      <c r="I1416">
        <v>5.29441657162615</v>
      </c>
      <c r="J1416">
        <v>5.6042060264354099</v>
      </c>
      <c r="K1416">
        <v>5.75509788685393</v>
      </c>
      <c r="L1416">
        <v>5.9161130572328799</v>
      </c>
      <c r="M1416">
        <v>6.0025999981246096</v>
      </c>
      <c r="N1416">
        <v>6.1012559267730202</v>
      </c>
      <c r="O1416">
        <v>6.3652283127117899</v>
      </c>
      <c r="P1416">
        <v>6.4961592254937903</v>
      </c>
      <c r="Q1416">
        <v>6.6079228679737101</v>
      </c>
      <c r="R1416">
        <v>6.9755440357217697</v>
      </c>
      <c r="S1416">
        <v>7.1462625208024697</v>
      </c>
      <c r="T1416">
        <v>7.3104334524305798</v>
      </c>
      <c r="U1416">
        <v>7.5013753366431901</v>
      </c>
      <c r="V1416">
        <v>7.6623225662325396</v>
      </c>
      <c r="W1416">
        <v>7.8146582000585001</v>
      </c>
      <c r="X1416">
        <v>7.9697352193050097</v>
      </c>
      <c r="Y1416">
        <v>8.1061597779304808</v>
      </c>
      <c r="Z1416">
        <v>8.2541661485967897</v>
      </c>
      <c r="AA1416">
        <v>8.3965416102394794</v>
      </c>
      <c r="AB1416">
        <v>8.6286187277102009</v>
      </c>
      <c r="AC1416">
        <v>8.8308276166483797</v>
      </c>
      <c r="AD1416">
        <v>9.08815688674696</v>
      </c>
      <c r="AE1416">
        <v>9.3594334690643795</v>
      </c>
      <c r="AF1416">
        <v>9.6475054888037501</v>
      </c>
      <c r="AG1416">
        <v>9.8171738378162097</v>
      </c>
      <c r="AH1416">
        <v>9.62222670239791</v>
      </c>
      <c r="AI1416">
        <v>9.4667695833996302</v>
      </c>
      <c r="AJ1416">
        <v>9.3665774913557094</v>
      </c>
      <c r="AK1416">
        <v>9.2350896161804492</v>
      </c>
    </row>
    <row r="1417" spans="1:37" x14ac:dyDescent="0.3">
      <c r="A1417" s="13" t="str">
        <f t="shared" si="31"/>
        <v>SDGbaseTRA_UrbERT_v6_3C_GVAaatub</v>
      </c>
      <c r="B1417" s="37" t="s">
        <v>220</v>
      </c>
      <c r="C1417" s="38" t="s">
        <v>296</v>
      </c>
      <c r="D1417" s="4" t="s">
        <v>3</v>
      </c>
      <c r="E1417" t="s">
        <v>11</v>
      </c>
      <c r="F1417">
        <v>2.94784568120137</v>
      </c>
      <c r="G1417">
        <v>2.7759830910090701</v>
      </c>
      <c r="H1417">
        <v>2.7945300318908801</v>
      </c>
      <c r="I1417">
        <v>2.8388316088202399</v>
      </c>
      <c r="J1417">
        <v>2.9180554408098298</v>
      </c>
      <c r="K1417">
        <v>2.94888246165356</v>
      </c>
      <c r="L1417">
        <v>2.9881221060579102</v>
      </c>
      <c r="M1417">
        <v>3.0142358866867802</v>
      </c>
      <c r="N1417">
        <v>3.0484629426124799</v>
      </c>
      <c r="O1417">
        <v>3.1274250021929699</v>
      </c>
      <c r="P1417">
        <v>3.1668757464648398</v>
      </c>
      <c r="Q1417">
        <v>3.1991997763393099</v>
      </c>
      <c r="R1417">
        <v>3.30400538469548</v>
      </c>
      <c r="S1417">
        <v>3.3590316488452401</v>
      </c>
      <c r="T1417">
        <v>3.40949193542694</v>
      </c>
      <c r="U1417">
        <v>3.4716000716858599</v>
      </c>
      <c r="V1417">
        <v>3.5294218648438398</v>
      </c>
      <c r="W1417">
        <v>3.5729706012398901</v>
      </c>
      <c r="X1417">
        <v>3.60141385756681</v>
      </c>
      <c r="Y1417">
        <v>3.62762763934664</v>
      </c>
      <c r="Z1417">
        <v>3.6556962382483702</v>
      </c>
      <c r="AA1417">
        <v>3.6783762846122499</v>
      </c>
      <c r="AB1417">
        <v>3.7370438597383902</v>
      </c>
      <c r="AC1417">
        <v>3.8054696102191099</v>
      </c>
      <c r="AD1417">
        <v>3.90580623018641</v>
      </c>
      <c r="AE1417">
        <v>4.0156375574460901</v>
      </c>
      <c r="AF1417">
        <v>4.1329011705929597</v>
      </c>
      <c r="AG1417">
        <v>4.1534833977754699</v>
      </c>
      <c r="AH1417">
        <v>4.0485879767872301</v>
      </c>
      <c r="AI1417">
        <v>3.9576822138646199</v>
      </c>
      <c r="AJ1417">
        <v>3.9002153255949898</v>
      </c>
      <c r="AK1417">
        <v>3.8417371737489399</v>
      </c>
    </row>
    <row r="1418" spans="1:37" x14ac:dyDescent="0.3">
      <c r="A1418" s="13" t="str">
        <f t="shared" si="31"/>
        <v>SDGbaseTRA_UrbERT_v6_3C_GVAaapul</v>
      </c>
      <c r="B1418" s="37" t="s">
        <v>220</v>
      </c>
      <c r="C1418" s="38" t="s">
        <v>296</v>
      </c>
      <c r="D1418" s="4" t="s">
        <v>3</v>
      </c>
      <c r="E1418" t="s">
        <v>12</v>
      </c>
      <c r="F1418">
        <v>0.52449157567978599</v>
      </c>
      <c r="G1418">
        <v>0.48730068496471701</v>
      </c>
      <c r="H1418">
        <v>0.49270808017239298</v>
      </c>
      <c r="I1418">
        <v>0.50676390491005996</v>
      </c>
      <c r="J1418">
        <v>0.52688952235920905</v>
      </c>
      <c r="K1418">
        <v>0.53415476840127396</v>
      </c>
      <c r="L1418">
        <v>0.54175955597430003</v>
      </c>
      <c r="M1418">
        <v>0.54193744257988996</v>
      </c>
      <c r="N1418">
        <v>0.54355626939673296</v>
      </c>
      <c r="O1418">
        <v>0.55144936990994697</v>
      </c>
      <c r="P1418">
        <v>0.55419846504841996</v>
      </c>
      <c r="Q1418">
        <v>0.55758884732210801</v>
      </c>
      <c r="R1418">
        <v>0.57927055121622795</v>
      </c>
      <c r="S1418">
        <v>0.58835939664090398</v>
      </c>
      <c r="T1418">
        <v>0.59643784135107103</v>
      </c>
      <c r="U1418">
        <v>0.60628373633528498</v>
      </c>
      <c r="V1418">
        <v>0.61576598525722004</v>
      </c>
      <c r="W1418">
        <v>0.62282123083294705</v>
      </c>
      <c r="X1418">
        <v>0.62810086656806896</v>
      </c>
      <c r="Y1418">
        <v>0.63419288644384497</v>
      </c>
      <c r="Z1418">
        <v>0.64148137052329401</v>
      </c>
      <c r="AA1418">
        <v>0.64745280607238398</v>
      </c>
      <c r="AB1418">
        <v>0.65586637653285895</v>
      </c>
      <c r="AC1418">
        <v>0.66564210876963703</v>
      </c>
      <c r="AD1418">
        <v>0.68181042968758898</v>
      </c>
      <c r="AE1418">
        <v>0.69965262718601295</v>
      </c>
      <c r="AF1418">
        <v>0.71859960182032401</v>
      </c>
      <c r="AG1418">
        <v>0.73041760761381402</v>
      </c>
      <c r="AH1418">
        <v>0.722295277425413</v>
      </c>
      <c r="AI1418">
        <v>0.71974855433770302</v>
      </c>
      <c r="AJ1418">
        <v>0.72173823175265805</v>
      </c>
      <c r="AK1418">
        <v>0.72203629290193905</v>
      </c>
    </row>
    <row r="1419" spans="1:37" x14ac:dyDescent="0.3">
      <c r="A1419" s="13" t="str">
        <f t="shared" si="31"/>
        <v>SDGbaseTRA_UrbERT_v6_3C_GVAaasug</v>
      </c>
      <c r="B1419" s="37" t="s">
        <v>220</v>
      </c>
      <c r="C1419" s="38" t="s">
        <v>296</v>
      </c>
      <c r="D1419" s="4" t="s">
        <v>3</v>
      </c>
      <c r="E1419" t="s">
        <v>13</v>
      </c>
      <c r="F1419">
        <v>3.8233471543033799</v>
      </c>
      <c r="G1419">
        <v>3.66290217623057</v>
      </c>
      <c r="H1419">
        <v>3.6810253013816201</v>
      </c>
      <c r="I1419">
        <v>3.74408399167572</v>
      </c>
      <c r="J1419">
        <v>3.8560036501646602</v>
      </c>
      <c r="K1419">
        <v>3.89731820468598</v>
      </c>
      <c r="L1419">
        <v>3.9467131461812301</v>
      </c>
      <c r="M1419">
        <v>3.9748457786538101</v>
      </c>
      <c r="N1419">
        <v>3.9987103128606698</v>
      </c>
      <c r="O1419">
        <v>4.1821655846248298</v>
      </c>
      <c r="P1419">
        <v>4.2052991088075196</v>
      </c>
      <c r="Q1419">
        <v>4.2010109662362902</v>
      </c>
      <c r="R1419">
        <v>4.3029020924632002</v>
      </c>
      <c r="S1419">
        <v>4.3567255237007201</v>
      </c>
      <c r="T1419">
        <v>4.4064976449964499</v>
      </c>
      <c r="U1419">
        <v>4.4624480402165698</v>
      </c>
      <c r="V1419">
        <v>4.49847700689278</v>
      </c>
      <c r="W1419">
        <v>4.5489287607400897</v>
      </c>
      <c r="X1419">
        <v>4.6161891699824897</v>
      </c>
      <c r="Y1419">
        <v>4.65148215031871</v>
      </c>
      <c r="Z1419">
        <v>4.6827286546409503</v>
      </c>
      <c r="AA1419">
        <v>4.7281444886628003</v>
      </c>
      <c r="AB1419">
        <v>4.8165467683027003</v>
      </c>
      <c r="AC1419">
        <v>4.8670455965395796</v>
      </c>
      <c r="AD1419">
        <v>4.9205142475269303</v>
      </c>
      <c r="AE1419">
        <v>4.9746470843489803</v>
      </c>
      <c r="AF1419">
        <v>5.0414168013571103</v>
      </c>
      <c r="AG1419">
        <v>5.1025755304056597</v>
      </c>
      <c r="AH1419">
        <v>5.0363775938726301</v>
      </c>
      <c r="AI1419">
        <v>4.9730712069637404</v>
      </c>
      <c r="AJ1419">
        <v>4.9511644886384802</v>
      </c>
      <c r="AK1419">
        <v>4.9195756646904103</v>
      </c>
    </row>
    <row r="1420" spans="1:37" x14ac:dyDescent="0.3">
      <c r="A1420" s="13" t="str">
        <f t="shared" si="31"/>
        <v>SDGbaseTRA_UrbERT_v6_3C_GVAaaoth</v>
      </c>
      <c r="B1420" s="37" t="s">
        <v>220</v>
      </c>
      <c r="C1420" s="38" t="s">
        <v>296</v>
      </c>
      <c r="D1420" s="4" t="s">
        <v>3</v>
      </c>
      <c r="E1420" t="s">
        <v>14</v>
      </c>
      <c r="F1420">
        <v>7.2867372761343301</v>
      </c>
      <c r="G1420">
        <v>6.7684891309603197</v>
      </c>
      <c r="H1420">
        <v>7.10777024865064</v>
      </c>
      <c r="I1420">
        <v>7.2364388147624599</v>
      </c>
      <c r="J1420">
        <v>7.5163052013470697</v>
      </c>
      <c r="K1420">
        <v>7.7830687122312696</v>
      </c>
      <c r="L1420">
        <v>8.0884793137085307</v>
      </c>
      <c r="M1420">
        <v>8.4120112463368493</v>
      </c>
      <c r="N1420">
        <v>8.7467236907202306</v>
      </c>
      <c r="O1420">
        <v>9.6721503791883006</v>
      </c>
      <c r="P1420">
        <v>10.1268170740779</v>
      </c>
      <c r="Q1420">
        <v>10.4451060978092</v>
      </c>
      <c r="R1420">
        <v>10.9212768275997</v>
      </c>
      <c r="S1420">
        <v>11.3122621174222</v>
      </c>
      <c r="T1420">
        <v>11.7387796052789</v>
      </c>
      <c r="U1420">
        <v>12.2445759886932</v>
      </c>
      <c r="V1420">
        <v>12.707181126901499</v>
      </c>
      <c r="W1420">
        <v>13.2325215798278</v>
      </c>
      <c r="X1420">
        <v>13.8467813299429</v>
      </c>
      <c r="Y1420">
        <v>14.3535834263552</v>
      </c>
      <c r="Z1420">
        <v>14.8033101895291</v>
      </c>
      <c r="AA1420">
        <v>15.296623915759</v>
      </c>
      <c r="AB1420">
        <v>15.966844069465701</v>
      </c>
      <c r="AC1420">
        <v>16.5148130108111</v>
      </c>
      <c r="AD1420">
        <v>17.069945931484298</v>
      </c>
      <c r="AE1420">
        <v>17.653207209560399</v>
      </c>
      <c r="AF1420">
        <v>18.3058867411265</v>
      </c>
      <c r="AG1420">
        <v>18.842656596483501</v>
      </c>
      <c r="AH1420">
        <v>18.4689397725387</v>
      </c>
      <c r="AI1420">
        <v>17.879750992953799</v>
      </c>
      <c r="AJ1420">
        <v>17.331077224938099</v>
      </c>
      <c r="AK1420">
        <v>16.758643524004601</v>
      </c>
    </row>
    <row r="1421" spans="1:37" x14ac:dyDescent="0.3">
      <c r="A1421" s="13" t="str">
        <f t="shared" si="31"/>
        <v>SDGbaseTRA_UrbERT_v6_3C_GVAalani</v>
      </c>
      <c r="B1421" s="37" t="s">
        <v>220</v>
      </c>
      <c r="C1421" s="38" t="s">
        <v>296</v>
      </c>
      <c r="D1421" s="4" t="s">
        <v>3</v>
      </c>
      <c r="E1421" t="s">
        <v>15</v>
      </c>
      <c r="F1421">
        <v>27.5487375052288</v>
      </c>
      <c r="G1421">
        <v>22.0473904604263</v>
      </c>
      <c r="H1421">
        <v>24.158553308133801</v>
      </c>
      <c r="I1421">
        <v>24.3778073822598</v>
      </c>
      <c r="J1421">
        <v>25.8417236292801</v>
      </c>
      <c r="K1421">
        <v>26.728192510450501</v>
      </c>
      <c r="L1421">
        <v>27.4816703763166</v>
      </c>
      <c r="M1421">
        <v>28.2486724600153</v>
      </c>
      <c r="N1421">
        <v>29.182443049364601</v>
      </c>
      <c r="O1421">
        <v>32.209700927844601</v>
      </c>
      <c r="P1421">
        <v>33.011921859733597</v>
      </c>
      <c r="Q1421">
        <v>33.639162793331501</v>
      </c>
      <c r="R1421">
        <v>35.635933085842801</v>
      </c>
      <c r="S1421">
        <v>36.556190331005901</v>
      </c>
      <c r="T1421">
        <v>37.579140593457097</v>
      </c>
      <c r="U1421">
        <v>38.745877077730803</v>
      </c>
      <c r="V1421">
        <v>39.866944601535202</v>
      </c>
      <c r="W1421">
        <v>41.097654398720898</v>
      </c>
      <c r="X1421">
        <v>42.456916371552701</v>
      </c>
      <c r="Y1421">
        <v>43.541534396301003</v>
      </c>
      <c r="Z1421">
        <v>44.500946209177897</v>
      </c>
      <c r="AA1421">
        <v>45.517029531223699</v>
      </c>
      <c r="AB1421">
        <v>47.6820534587794</v>
      </c>
      <c r="AC1421">
        <v>49.248835535317603</v>
      </c>
      <c r="AD1421">
        <v>50.752013510833699</v>
      </c>
      <c r="AE1421">
        <v>52.2726425078842</v>
      </c>
      <c r="AF1421">
        <v>53.941628659007598</v>
      </c>
      <c r="AG1421">
        <v>54.912554448133903</v>
      </c>
      <c r="AH1421">
        <v>56.189968100899797</v>
      </c>
      <c r="AI1421">
        <v>56.263073104743597</v>
      </c>
      <c r="AJ1421">
        <v>55.868591241370602</v>
      </c>
      <c r="AK1421">
        <v>55.260935790063499</v>
      </c>
    </row>
    <row r="1422" spans="1:37" x14ac:dyDescent="0.3">
      <c r="A1422" s="13" t="str">
        <f t="shared" si="31"/>
        <v>SDGbaseTRA_UrbERT_v6_3C_GVAafore</v>
      </c>
      <c r="B1422" s="37" t="s">
        <v>220</v>
      </c>
      <c r="C1422" s="38" t="s">
        <v>296</v>
      </c>
      <c r="D1422" s="4" t="s">
        <v>3</v>
      </c>
      <c r="E1422" t="s">
        <v>16</v>
      </c>
      <c r="F1422">
        <v>6.4911530358491802</v>
      </c>
      <c r="G1422">
        <v>5.8929114973991403</v>
      </c>
      <c r="H1422">
        <v>6.0264077807418097</v>
      </c>
      <c r="I1422">
        <v>6.2032356873144598</v>
      </c>
      <c r="J1422">
        <v>6.3508477071987901</v>
      </c>
      <c r="K1422">
        <v>6.4248989365600702</v>
      </c>
      <c r="L1422">
        <v>6.51206506223199</v>
      </c>
      <c r="M1422">
        <v>6.5643653168641203</v>
      </c>
      <c r="N1422">
        <v>6.7332807439401998</v>
      </c>
      <c r="O1422">
        <v>7.0368031041303603</v>
      </c>
      <c r="P1422">
        <v>7.1559891695582403</v>
      </c>
      <c r="Q1422">
        <v>7.1771374933048504</v>
      </c>
      <c r="R1422">
        <v>7.3481508837226901</v>
      </c>
      <c r="S1422">
        <v>7.4690732378488303</v>
      </c>
      <c r="T1422">
        <v>7.6341721278811399</v>
      </c>
      <c r="U1422">
        <v>7.8630487005067797</v>
      </c>
      <c r="V1422">
        <v>8.0822944260180094</v>
      </c>
      <c r="W1422">
        <v>8.3167752887896604</v>
      </c>
      <c r="X1422">
        <v>8.5527157065883799</v>
      </c>
      <c r="Y1422">
        <v>8.7879566730771597</v>
      </c>
      <c r="Z1422">
        <v>8.9145443702053004</v>
      </c>
      <c r="AA1422">
        <v>9.0589105312756306</v>
      </c>
      <c r="AB1422">
        <v>9.2545181175531397</v>
      </c>
      <c r="AC1422">
        <v>9.4361430893112903</v>
      </c>
      <c r="AD1422">
        <v>9.6120835852646707</v>
      </c>
      <c r="AE1422">
        <v>9.8115787982709595</v>
      </c>
      <c r="AF1422">
        <v>10.059994338999401</v>
      </c>
      <c r="AG1422">
        <v>10.179877846813</v>
      </c>
      <c r="AH1422">
        <v>10.049644919361601</v>
      </c>
      <c r="AI1422">
        <v>9.8703757454458305</v>
      </c>
      <c r="AJ1422">
        <v>9.7659591561641399</v>
      </c>
      <c r="AK1422">
        <v>9.6580625731751208</v>
      </c>
    </row>
    <row r="1423" spans="1:37" x14ac:dyDescent="0.3">
      <c r="A1423" s="13" t="str">
        <f t="shared" si="31"/>
        <v>SDGbaseTRA_UrbERT_v6_3C_GVAafish</v>
      </c>
      <c r="B1423" s="37" t="s">
        <v>220</v>
      </c>
      <c r="C1423" s="38" t="s">
        <v>296</v>
      </c>
      <c r="D1423" s="4" t="s">
        <v>3</v>
      </c>
      <c r="E1423" t="s">
        <v>17</v>
      </c>
      <c r="F1423">
        <v>7.3673079317878702</v>
      </c>
      <c r="G1423">
        <v>6.9127714206671298</v>
      </c>
      <c r="H1423">
        <v>7.2158059445782801</v>
      </c>
      <c r="I1423">
        <v>7.21816696685182</v>
      </c>
      <c r="J1423">
        <v>7.4438639818915302</v>
      </c>
      <c r="K1423">
        <v>7.65583992447025</v>
      </c>
      <c r="L1423">
        <v>7.8808025481961597</v>
      </c>
      <c r="M1423">
        <v>8.1184365726067806</v>
      </c>
      <c r="N1423">
        <v>8.3855469954516693</v>
      </c>
      <c r="O1423">
        <v>9.1533505350576707</v>
      </c>
      <c r="P1423">
        <v>9.5107752776562808</v>
      </c>
      <c r="Q1423">
        <v>9.7680798542427407</v>
      </c>
      <c r="R1423">
        <v>10.206799737581999</v>
      </c>
      <c r="S1423">
        <v>10.5165060634155</v>
      </c>
      <c r="T1423">
        <v>10.8483016437171</v>
      </c>
      <c r="U1423">
        <v>11.2240746809832</v>
      </c>
      <c r="V1423">
        <v>11.544330389376899</v>
      </c>
      <c r="W1423">
        <v>11.9025114810914</v>
      </c>
      <c r="X1423">
        <v>12.319178689152</v>
      </c>
      <c r="Y1423">
        <v>12.678671129897801</v>
      </c>
      <c r="Z1423">
        <v>13.01829606672</v>
      </c>
      <c r="AA1423">
        <v>13.402702410900099</v>
      </c>
      <c r="AB1423">
        <v>14.0145038950548</v>
      </c>
      <c r="AC1423">
        <v>14.500924521095699</v>
      </c>
      <c r="AD1423">
        <v>14.9321078300539</v>
      </c>
      <c r="AE1423">
        <v>15.3483754727829</v>
      </c>
      <c r="AF1423">
        <v>15.784959720913401</v>
      </c>
      <c r="AG1423">
        <v>16.165103873761101</v>
      </c>
      <c r="AH1423">
        <v>16.243017656284401</v>
      </c>
      <c r="AI1423">
        <v>16.1028695996925</v>
      </c>
      <c r="AJ1423">
        <v>15.959402273068701</v>
      </c>
      <c r="AK1423">
        <v>15.783587203373299</v>
      </c>
    </row>
    <row r="1424" spans="1:37" x14ac:dyDescent="0.3">
      <c r="A1424" s="13" t="str">
        <f t="shared" si="31"/>
        <v>SDGbaseTRA_UrbERT_v6_3C_GVAacoal</v>
      </c>
      <c r="B1424" s="37" t="s">
        <v>220</v>
      </c>
      <c r="C1424" s="38" t="s">
        <v>296</v>
      </c>
      <c r="D1424" s="4" t="s">
        <v>3</v>
      </c>
      <c r="E1424" t="s">
        <v>18</v>
      </c>
      <c r="F1424">
        <v>112.985261334444</v>
      </c>
      <c r="G1424">
        <v>112.951706890171</v>
      </c>
      <c r="H1424">
        <v>112.960378772382</v>
      </c>
      <c r="I1424">
        <v>110.59911795158099</v>
      </c>
      <c r="J1424">
        <v>107.946290534464</v>
      </c>
      <c r="K1424">
        <v>106.458740671206</v>
      </c>
      <c r="L1424">
        <v>104.78134479788901</v>
      </c>
      <c r="M1424">
        <v>104.13941717845699</v>
      </c>
      <c r="N1424">
        <v>103.43392485442401</v>
      </c>
      <c r="O1424">
        <v>106.70358578785</v>
      </c>
      <c r="P1424">
        <v>104.926250490909</v>
      </c>
      <c r="Q1424">
        <v>100.54130474814799</v>
      </c>
      <c r="R1424">
        <v>96.883656923548699</v>
      </c>
      <c r="S1424">
        <v>97.300608659230903</v>
      </c>
      <c r="T1424">
        <v>97.132802819075593</v>
      </c>
      <c r="U1424">
        <v>97.361591547496701</v>
      </c>
      <c r="V1424">
        <v>96.081877208384796</v>
      </c>
      <c r="W1424">
        <v>101.702434542768</v>
      </c>
      <c r="X1424">
        <v>122.184355986386</v>
      </c>
      <c r="Y1424">
        <v>146.92192470897999</v>
      </c>
      <c r="Z1424">
        <v>182.50803699227899</v>
      </c>
      <c r="AA1424">
        <v>236.182148964059</v>
      </c>
      <c r="AB1424">
        <v>243.95727248851699</v>
      </c>
      <c r="AC1424">
        <v>219.259371140566</v>
      </c>
      <c r="AD1424">
        <v>179.35409669268799</v>
      </c>
      <c r="AE1424">
        <v>131.25311309645099</v>
      </c>
      <c r="AF1424">
        <v>79.280743490159793</v>
      </c>
      <c r="AG1424">
        <v>60.8443045691834</v>
      </c>
      <c r="AH1424">
        <v>51.670991244971802</v>
      </c>
      <c r="AI1424">
        <v>42.147962317449</v>
      </c>
      <c r="AJ1424">
        <v>32.849753642864897</v>
      </c>
      <c r="AK1424">
        <v>23.2912242469543</v>
      </c>
    </row>
    <row r="1425" spans="1:37" x14ac:dyDescent="0.3">
      <c r="A1425" s="13" t="str">
        <f t="shared" si="31"/>
        <v>SDGbaseTRA_UrbERT_v6_3C_GVAagold</v>
      </c>
      <c r="B1425" s="37" t="s">
        <v>220</v>
      </c>
      <c r="C1425" s="38" t="s">
        <v>296</v>
      </c>
      <c r="D1425" s="4" t="s">
        <v>3</v>
      </c>
      <c r="E1425" t="s">
        <v>19</v>
      </c>
      <c r="F1425">
        <v>61.140285838991502</v>
      </c>
      <c r="G1425">
        <v>59.909915436256298</v>
      </c>
      <c r="H1425">
        <v>61.232986172308401</v>
      </c>
      <c r="I1425">
        <v>61.329822670699301</v>
      </c>
      <c r="J1425">
        <v>61.822012143082297</v>
      </c>
      <c r="K1425">
        <v>62.545978044031301</v>
      </c>
      <c r="L1425">
        <v>63.588109078473401</v>
      </c>
      <c r="M1425">
        <v>65.220818091264107</v>
      </c>
      <c r="N1425">
        <v>66.838591469196004</v>
      </c>
      <c r="O1425">
        <v>71.850001376829397</v>
      </c>
      <c r="P1425">
        <v>73.836752711568593</v>
      </c>
      <c r="Q1425">
        <v>74.795252244114707</v>
      </c>
      <c r="R1425">
        <v>75.123042235435406</v>
      </c>
      <c r="S1425">
        <v>75.960066002455093</v>
      </c>
      <c r="T1425">
        <v>76.737098115482098</v>
      </c>
      <c r="U1425">
        <v>77.704420113272207</v>
      </c>
      <c r="V1425">
        <v>78.378261678134294</v>
      </c>
      <c r="W1425">
        <v>79.082610607321001</v>
      </c>
      <c r="X1425">
        <v>79.764422643764306</v>
      </c>
      <c r="Y1425">
        <v>79.757571381417506</v>
      </c>
      <c r="Z1425">
        <v>79.2557388884468</v>
      </c>
      <c r="AA1425">
        <v>78.8384209470359</v>
      </c>
      <c r="AB1425">
        <v>80.115971014067895</v>
      </c>
      <c r="AC1425">
        <v>81.360805382776505</v>
      </c>
      <c r="AD1425">
        <v>82.569801530324995</v>
      </c>
      <c r="AE1425">
        <v>83.762939857197907</v>
      </c>
      <c r="AF1425">
        <v>85.030269782304202</v>
      </c>
      <c r="AG1425">
        <v>82.765291937694798</v>
      </c>
      <c r="AH1425">
        <v>79.337695194549994</v>
      </c>
      <c r="AI1425">
        <v>74.349702253543995</v>
      </c>
      <c r="AJ1425">
        <v>69.595992297967996</v>
      </c>
      <c r="AK1425">
        <v>64.542945042552702</v>
      </c>
    </row>
    <row r="1426" spans="1:37" x14ac:dyDescent="0.3">
      <c r="A1426" s="13" t="str">
        <f t="shared" si="31"/>
        <v>SDGbaseTRA_UrbERT_v6_3C_GVAangas</v>
      </c>
      <c r="B1426" s="37" t="s">
        <v>220</v>
      </c>
      <c r="C1426" s="38" t="s">
        <v>296</v>
      </c>
      <c r="D1426" s="4" t="s">
        <v>3</v>
      </c>
      <c r="E1426" t="s">
        <v>20</v>
      </c>
      <c r="F1426">
        <v>0.94356488111435299</v>
      </c>
      <c r="G1426">
        <v>0.83413303713127795</v>
      </c>
      <c r="H1426">
        <v>0.81089936618739</v>
      </c>
      <c r="I1426">
        <v>0.76001092198768805</v>
      </c>
      <c r="J1426">
        <v>0.72554121990065201</v>
      </c>
      <c r="K1426">
        <v>0.69282869781318202</v>
      </c>
      <c r="L1426">
        <v>0.66319935370993099</v>
      </c>
      <c r="M1426">
        <v>0.64128631876039</v>
      </c>
      <c r="N1426">
        <v>0.61956352797145797</v>
      </c>
      <c r="O1426">
        <v>0.65223116180833296</v>
      </c>
      <c r="P1426">
        <v>0.63799082198196999</v>
      </c>
      <c r="Q1426">
        <v>0.61331331944231304</v>
      </c>
      <c r="R1426">
        <v>0.58241990358645801</v>
      </c>
      <c r="S1426">
        <v>0.55745153287457105</v>
      </c>
      <c r="T1426">
        <v>0.53340869302442095</v>
      </c>
      <c r="U1426">
        <v>0.51037142106448596</v>
      </c>
      <c r="V1426">
        <v>0.48616139846093598</v>
      </c>
      <c r="W1426">
        <v>0.46458360542005001</v>
      </c>
      <c r="X1426">
        <v>0.44473687798314199</v>
      </c>
      <c r="Y1426">
        <v>0.42307520666952397</v>
      </c>
      <c r="Z1426">
        <v>0.400635702673382</v>
      </c>
      <c r="AA1426">
        <v>0.38210239741146601</v>
      </c>
      <c r="AB1426">
        <v>0.371007495494943</v>
      </c>
      <c r="AC1426">
        <v>0.35732651081585998</v>
      </c>
      <c r="AD1426">
        <v>0.34242870904897899</v>
      </c>
      <c r="AE1426">
        <v>0.327046309565036</v>
      </c>
      <c r="AF1426">
        <v>0.31239680957905303</v>
      </c>
      <c r="AG1426">
        <v>0.29682616016555302</v>
      </c>
      <c r="AH1426">
        <v>0.28355697573177202</v>
      </c>
      <c r="AI1426">
        <v>0.265699575161223</v>
      </c>
      <c r="AJ1426">
        <v>0.249480567286397</v>
      </c>
      <c r="AK1426">
        <v>0.23198787387791001</v>
      </c>
    </row>
    <row r="1427" spans="1:37" x14ac:dyDescent="0.3">
      <c r="A1427" s="13" t="str">
        <f t="shared" si="31"/>
        <v>SDGbaseTRA_UrbERT_v6_3C_GVAapgm</v>
      </c>
      <c r="B1427" s="37" t="s">
        <v>220</v>
      </c>
      <c r="C1427" s="38" t="s">
        <v>296</v>
      </c>
      <c r="D1427" s="4" t="s">
        <v>3</v>
      </c>
      <c r="E1427" t="s">
        <v>21</v>
      </c>
      <c r="F1427">
        <v>97.820469381027095</v>
      </c>
      <c r="G1427">
        <v>51.058886067285897</v>
      </c>
      <c r="H1427">
        <v>64.5871176359842</v>
      </c>
      <c r="I1427">
        <v>78.151421847552299</v>
      </c>
      <c r="J1427">
        <v>88.619644622789906</v>
      </c>
      <c r="K1427">
        <v>96.334563531534698</v>
      </c>
      <c r="L1427">
        <v>101.339339869838</v>
      </c>
      <c r="M1427">
        <v>94.452735043168104</v>
      </c>
      <c r="N1427">
        <v>91.648778853520099</v>
      </c>
      <c r="O1427">
        <v>90.151083713456501</v>
      </c>
      <c r="P1427">
        <v>89.908216248245097</v>
      </c>
      <c r="Q1427">
        <v>90.194536607098996</v>
      </c>
      <c r="R1427">
        <v>94.395692115100601</v>
      </c>
      <c r="S1427">
        <v>98.730531978719696</v>
      </c>
      <c r="T1427">
        <v>102.01252597139</v>
      </c>
      <c r="U1427">
        <v>104.44950704846801</v>
      </c>
      <c r="V1427">
        <v>107.920241572558</v>
      </c>
      <c r="W1427">
        <v>110.593846541236</v>
      </c>
      <c r="X1427">
        <v>112.25606246608299</v>
      </c>
      <c r="Y1427">
        <v>114.54511046284399</v>
      </c>
      <c r="Z1427">
        <v>116.615217752085</v>
      </c>
      <c r="AA1427">
        <v>118.701844318605</v>
      </c>
      <c r="AB1427">
        <v>197.510950723658</v>
      </c>
      <c r="AC1427">
        <v>252.59759725997699</v>
      </c>
      <c r="AD1427">
        <v>282.07728013694401</v>
      </c>
      <c r="AE1427">
        <v>306.13059251478398</v>
      </c>
      <c r="AF1427">
        <v>329.215265263584</v>
      </c>
      <c r="AG1427">
        <v>352.62898475408701</v>
      </c>
      <c r="AH1427">
        <v>436.266950240082</v>
      </c>
      <c r="AI1427">
        <v>509.27196097398303</v>
      </c>
      <c r="AJ1427">
        <v>550.914676200293</v>
      </c>
      <c r="AK1427">
        <v>585.23686392781997</v>
      </c>
    </row>
    <row r="1428" spans="1:37" x14ac:dyDescent="0.3">
      <c r="A1428" s="13" t="str">
        <f t="shared" si="31"/>
        <v>SDGbaseTRA_UrbERT_v6_3C_GVAamore</v>
      </c>
      <c r="B1428" s="37" t="s">
        <v>220</v>
      </c>
      <c r="C1428" s="38" t="s">
        <v>296</v>
      </c>
      <c r="D1428" s="4" t="s">
        <v>3</v>
      </c>
      <c r="E1428" t="s">
        <v>22</v>
      </c>
      <c r="F1428">
        <v>78.234984296278597</v>
      </c>
      <c r="G1428">
        <v>76.857977374770698</v>
      </c>
      <c r="H1428">
        <v>80.791925653246594</v>
      </c>
      <c r="I1428">
        <v>82.800635314270906</v>
      </c>
      <c r="J1428">
        <v>85.023905067612901</v>
      </c>
      <c r="K1428">
        <v>87.402259443309205</v>
      </c>
      <c r="L1428">
        <v>90.235317166823805</v>
      </c>
      <c r="M1428">
        <v>93.918767510915501</v>
      </c>
      <c r="N1428">
        <v>97.540820267651299</v>
      </c>
      <c r="O1428">
        <v>107.528605878273</v>
      </c>
      <c r="P1428">
        <v>112.723767245535</v>
      </c>
      <c r="Q1428">
        <v>116.226130449252</v>
      </c>
      <c r="R1428">
        <v>118.532862971447</v>
      </c>
      <c r="S1428">
        <v>121.629910309134</v>
      </c>
      <c r="T1428">
        <v>124.732394722818</v>
      </c>
      <c r="U1428">
        <v>128.18210585443401</v>
      </c>
      <c r="V1428">
        <v>131.05634682012899</v>
      </c>
      <c r="W1428">
        <v>134.24314628611401</v>
      </c>
      <c r="X1428">
        <v>137.74150922800001</v>
      </c>
      <c r="Y1428">
        <v>139.827475226536</v>
      </c>
      <c r="Z1428">
        <v>141.09963358305299</v>
      </c>
      <c r="AA1428">
        <v>142.710710864888</v>
      </c>
      <c r="AB1428">
        <v>146.08247932583799</v>
      </c>
      <c r="AC1428">
        <v>148.82754487148799</v>
      </c>
      <c r="AD1428">
        <v>151.59101387584701</v>
      </c>
      <c r="AE1428">
        <v>154.33748476617899</v>
      </c>
      <c r="AF1428">
        <v>157.40321897461899</v>
      </c>
      <c r="AG1428">
        <v>158.07129946286</v>
      </c>
      <c r="AH1428">
        <v>154.27886245732</v>
      </c>
      <c r="AI1428">
        <v>147.43689674068401</v>
      </c>
      <c r="AJ1428">
        <v>141.682626498123</v>
      </c>
      <c r="AK1428">
        <v>135.07160038343699</v>
      </c>
    </row>
    <row r="1429" spans="1:37" x14ac:dyDescent="0.3">
      <c r="A1429" s="13" t="str">
        <f t="shared" si="31"/>
        <v>SDGbaseTRA_UrbERT_v6_3C_GVAamine</v>
      </c>
      <c r="B1429" s="37" t="s">
        <v>220</v>
      </c>
      <c r="C1429" s="38" t="s">
        <v>296</v>
      </c>
      <c r="D1429" s="4" t="s">
        <v>3</v>
      </c>
      <c r="E1429" t="s">
        <v>23</v>
      </c>
      <c r="F1429">
        <v>57.005130412232297</v>
      </c>
      <c r="G1429">
        <v>54.463959989075398</v>
      </c>
      <c r="H1429">
        <v>56.654649664148899</v>
      </c>
      <c r="I1429">
        <v>59.324129093460499</v>
      </c>
      <c r="J1429">
        <v>60.6410363971059</v>
      </c>
      <c r="K1429">
        <v>62.078437120419999</v>
      </c>
      <c r="L1429">
        <v>63.8860863989918</v>
      </c>
      <c r="M1429">
        <v>66.199361268445401</v>
      </c>
      <c r="N1429">
        <v>68.140061914830596</v>
      </c>
      <c r="O1429">
        <v>72.102840551354802</v>
      </c>
      <c r="P1429">
        <v>74.299191717326707</v>
      </c>
      <c r="Q1429">
        <v>76.283664042655204</v>
      </c>
      <c r="R1429">
        <v>76.895260491717906</v>
      </c>
      <c r="S1429">
        <v>79.234979190404005</v>
      </c>
      <c r="T1429">
        <v>81.577354133124402</v>
      </c>
      <c r="U1429">
        <v>84.074892102063004</v>
      </c>
      <c r="V1429">
        <v>86.536029483118298</v>
      </c>
      <c r="W1429">
        <v>89.51932539533</v>
      </c>
      <c r="X1429">
        <v>93.311987761302902</v>
      </c>
      <c r="Y1429">
        <v>96.127353762819993</v>
      </c>
      <c r="Z1429">
        <v>98.802898855148101</v>
      </c>
      <c r="AA1429">
        <v>101.605814056196</v>
      </c>
      <c r="AB1429">
        <v>104.162490252667</v>
      </c>
      <c r="AC1429">
        <v>106.190651935612</v>
      </c>
      <c r="AD1429">
        <v>108.509370920124</v>
      </c>
      <c r="AE1429">
        <v>111.09910948579299</v>
      </c>
      <c r="AF1429">
        <v>114.301501252511</v>
      </c>
      <c r="AG1429">
        <v>117.316618917835</v>
      </c>
      <c r="AH1429">
        <v>116.392698689019</v>
      </c>
      <c r="AI1429">
        <v>113.992459921673</v>
      </c>
      <c r="AJ1429">
        <v>112.632733409604</v>
      </c>
      <c r="AK1429">
        <v>111.115947813818</v>
      </c>
    </row>
    <row r="1430" spans="1:37" x14ac:dyDescent="0.3">
      <c r="A1430" s="13" t="str">
        <f t="shared" si="31"/>
        <v>SDGbaseTRA_UrbERT_v6_3C_GVAameat</v>
      </c>
      <c r="B1430" s="37" t="s">
        <v>220</v>
      </c>
      <c r="C1430" s="38" t="s">
        <v>296</v>
      </c>
      <c r="D1430" s="4" t="s">
        <v>3</v>
      </c>
      <c r="E1430" t="s">
        <v>24</v>
      </c>
      <c r="F1430">
        <v>14.298644361090499</v>
      </c>
      <c r="G1430">
        <v>13.762994662558199</v>
      </c>
      <c r="H1430">
        <v>13.645792994252099</v>
      </c>
      <c r="I1430">
        <v>13.722871462935499</v>
      </c>
      <c r="J1430">
        <v>14.060559725754</v>
      </c>
      <c r="K1430">
        <v>14.372680718815101</v>
      </c>
      <c r="L1430">
        <v>14.773792203897001</v>
      </c>
      <c r="M1430">
        <v>15.1508694982849</v>
      </c>
      <c r="N1430">
        <v>15.4949212149589</v>
      </c>
      <c r="O1430">
        <v>16.032433550773799</v>
      </c>
      <c r="P1430">
        <v>16.616416324766401</v>
      </c>
      <c r="Q1430">
        <v>17.073747155575699</v>
      </c>
      <c r="R1430">
        <v>17.926709483002501</v>
      </c>
      <c r="S1430">
        <v>18.513071135466699</v>
      </c>
      <c r="T1430">
        <v>19.0481119042004</v>
      </c>
      <c r="U1430">
        <v>19.610424677902099</v>
      </c>
      <c r="V1430">
        <v>20.088525679878401</v>
      </c>
      <c r="W1430">
        <v>20.580030568896401</v>
      </c>
      <c r="X1430">
        <v>21.054608868664801</v>
      </c>
      <c r="Y1430">
        <v>21.414142072769199</v>
      </c>
      <c r="Z1430">
        <v>21.7780720462288</v>
      </c>
      <c r="AA1430">
        <v>22.181631253668598</v>
      </c>
      <c r="AB1430">
        <v>22.705434344972801</v>
      </c>
      <c r="AC1430">
        <v>23.229175923374299</v>
      </c>
      <c r="AD1430">
        <v>23.845463565008899</v>
      </c>
      <c r="AE1430">
        <v>24.476378162988599</v>
      </c>
      <c r="AF1430">
        <v>25.1483791886549</v>
      </c>
      <c r="AG1430">
        <v>25.640312927954401</v>
      </c>
      <c r="AH1430">
        <v>25.3235350080252</v>
      </c>
      <c r="AI1430">
        <v>25.230678910853499</v>
      </c>
      <c r="AJ1430">
        <v>25.286828071895201</v>
      </c>
      <c r="AK1430">
        <v>25.279576845030899</v>
      </c>
    </row>
    <row r="1431" spans="1:37" x14ac:dyDescent="0.3">
      <c r="A1431" s="13" t="str">
        <f t="shared" si="31"/>
        <v>SDGbaseTRA_UrbERT_v6_3C_GVAapfis</v>
      </c>
      <c r="B1431" s="37" t="s">
        <v>220</v>
      </c>
      <c r="C1431" s="38" t="s">
        <v>296</v>
      </c>
      <c r="D1431" s="4" t="s">
        <v>3</v>
      </c>
      <c r="E1431" t="s">
        <v>25</v>
      </c>
      <c r="F1431">
        <v>6.3223518718128702</v>
      </c>
      <c r="G1431">
        <v>6.2492765316161698</v>
      </c>
      <c r="H1431">
        <v>6.4216257422496996</v>
      </c>
      <c r="I1431">
        <v>6.4443159217510404</v>
      </c>
      <c r="J1431">
        <v>6.5946432365825904</v>
      </c>
      <c r="K1431">
        <v>6.7299415144416699</v>
      </c>
      <c r="L1431">
        <v>6.90127078216209</v>
      </c>
      <c r="M1431">
        <v>7.0786149353225598</v>
      </c>
      <c r="N1431">
        <v>7.2593299828216402</v>
      </c>
      <c r="O1431">
        <v>7.7172749819518902</v>
      </c>
      <c r="P1431">
        <v>7.9720702831362402</v>
      </c>
      <c r="Q1431">
        <v>8.1541902425224304</v>
      </c>
      <c r="R1431">
        <v>8.5005652951250408</v>
      </c>
      <c r="S1431">
        <v>8.7447785625196595</v>
      </c>
      <c r="T1431">
        <v>8.9938485243224502</v>
      </c>
      <c r="U1431">
        <v>9.2827972414357305</v>
      </c>
      <c r="V1431">
        <v>9.5186156607279298</v>
      </c>
      <c r="W1431">
        <v>9.7848664384253006</v>
      </c>
      <c r="X1431">
        <v>10.0717203781942</v>
      </c>
      <c r="Y1431">
        <v>10.290466799782299</v>
      </c>
      <c r="Z1431">
        <v>10.4994101150631</v>
      </c>
      <c r="AA1431">
        <v>10.7499317489302</v>
      </c>
      <c r="AB1431">
        <v>11.1397244986556</v>
      </c>
      <c r="AC1431">
        <v>11.4497730966969</v>
      </c>
      <c r="AD1431">
        <v>11.7229248968005</v>
      </c>
      <c r="AE1431">
        <v>11.9878317730176</v>
      </c>
      <c r="AF1431">
        <v>12.275654666157999</v>
      </c>
      <c r="AG1431">
        <v>12.5072065532925</v>
      </c>
      <c r="AH1431">
        <v>12.2994918036686</v>
      </c>
      <c r="AI1431">
        <v>12.0514518021995</v>
      </c>
      <c r="AJ1431">
        <v>11.8797966561359</v>
      </c>
      <c r="AK1431">
        <v>11.699045526251</v>
      </c>
    </row>
    <row r="1432" spans="1:37" x14ac:dyDescent="0.3">
      <c r="A1432" s="13" t="str">
        <f t="shared" si="31"/>
        <v>SDGbaseTRA_UrbERT_v6_3C_GVAavege</v>
      </c>
      <c r="B1432" s="37" t="s">
        <v>220</v>
      </c>
      <c r="C1432" s="38" t="s">
        <v>296</v>
      </c>
      <c r="D1432" s="4" t="s">
        <v>3</v>
      </c>
      <c r="E1432" t="s">
        <v>26</v>
      </c>
      <c r="F1432">
        <v>10.9732834638646</v>
      </c>
      <c r="G1432">
        <v>10.459730916675399</v>
      </c>
      <c r="H1432">
        <v>10.8833239107915</v>
      </c>
      <c r="I1432">
        <v>10.8913916830994</v>
      </c>
      <c r="J1432">
        <v>11.242441961159599</v>
      </c>
      <c r="K1432">
        <v>11.5344937838577</v>
      </c>
      <c r="L1432">
        <v>11.8558865383072</v>
      </c>
      <c r="M1432">
        <v>12.1838016103997</v>
      </c>
      <c r="N1432">
        <v>12.529884800152301</v>
      </c>
      <c r="O1432">
        <v>13.511075389158099</v>
      </c>
      <c r="P1432">
        <v>13.9690823846339</v>
      </c>
      <c r="Q1432">
        <v>14.292195362087901</v>
      </c>
      <c r="R1432">
        <v>14.9999254964016</v>
      </c>
      <c r="S1432">
        <v>15.41243804336</v>
      </c>
      <c r="T1432">
        <v>15.8515804956468</v>
      </c>
      <c r="U1432">
        <v>16.3610024741552</v>
      </c>
      <c r="V1432">
        <v>16.7796445171568</v>
      </c>
      <c r="W1432">
        <v>17.248998927751298</v>
      </c>
      <c r="X1432">
        <v>17.778864737179699</v>
      </c>
      <c r="Y1432">
        <v>18.177741125930901</v>
      </c>
      <c r="Z1432">
        <v>18.558998288750701</v>
      </c>
      <c r="AA1432">
        <v>19.009210618770801</v>
      </c>
      <c r="AB1432">
        <v>19.7873529226495</v>
      </c>
      <c r="AC1432">
        <v>20.365719643334899</v>
      </c>
      <c r="AD1432">
        <v>20.876793622850901</v>
      </c>
      <c r="AE1432">
        <v>21.370205061122</v>
      </c>
      <c r="AF1432">
        <v>21.899694432244601</v>
      </c>
      <c r="AG1432">
        <v>22.2553592390747</v>
      </c>
      <c r="AH1432">
        <v>22.102133737980399</v>
      </c>
      <c r="AI1432">
        <v>21.7356290243664</v>
      </c>
      <c r="AJ1432">
        <v>21.394006020961999</v>
      </c>
      <c r="AK1432">
        <v>21.014120237603699</v>
      </c>
    </row>
    <row r="1433" spans="1:37" x14ac:dyDescent="0.3">
      <c r="A1433" s="13" t="str">
        <f t="shared" si="31"/>
        <v>SDGbaseTRA_UrbERT_v6_3C_GVAafats</v>
      </c>
      <c r="B1433" s="37" t="s">
        <v>220</v>
      </c>
      <c r="C1433" s="38" t="s">
        <v>296</v>
      </c>
      <c r="D1433" s="4" t="s">
        <v>3</v>
      </c>
      <c r="E1433" t="s">
        <v>27</v>
      </c>
      <c r="F1433">
        <v>3.4845797675239001</v>
      </c>
      <c r="G1433">
        <v>3.44891052892515</v>
      </c>
      <c r="H1433">
        <v>3.5473571283193799</v>
      </c>
      <c r="I1433">
        <v>3.5199577833114102</v>
      </c>
      <c r="J1433">
        <v>3.6514077561939899</v>
      </c>
      <c r="K1433">
        <v>3.73131152890454</v>
      </c>
      <c r="L1433">
        <v>3.81847193763365</v>
      </c>
      <c r="M1433">
        <v>3.9138026794860701</v>
      </c>
      <c r="N1433">
        <v>4.0142794306332599</v>
      </c>
      <c r="O1433">
        <v>4.6480786796797204</v>
      </c>
      <c r="P1433">
        <v>4.7956991725784102</v>
      </c>
      <c r="Q1433">
        <v>4.8301825532912401</v>
      </c>
      <c r="R1433">
        <v>4.9209752213366</v>
      </c>
      <c r="S1433">
        <v>4.9727628186497697</v>
      </c>
      <c r="T1433">
        <v>5.0461962358085701</v>
      </c>
      <c r="U1433">
        <v>5.14098866001933</v>
      </c>
      <c r="V1433">
        <v>5.1814307430160502</v>
      </c>
      <c r="W1433">
        <v>5.2706323372460604</v>
      </c>
      <c r="X1433">
        <v>5.4313764825789903</v>
      </c>
      <c r="Y1433">
        <v>5.5359745304605896</v>
      </c>
      <c r="Z1433">
        <v>5.6255124637301499</v>
      </c>
      <c r="AA1433">
        <v>5.7545742344580004</v>
      </c>
      <c r="AB1433">
        <v>6.0625557427423704</v>
      </c>
      <c r="AC1433">
        <v>6.2139060561556096</v>
      </c>
      <c r="AD1433">
        <v>6.2771259521988201</v>
      </c>
      <c r="AE1433">
        <v>6.3055515062074301</v>
      </c>
      <c r="AF1433">
        <v>6.3329466114510602</v>
      </c>
      <c r="AG1433">
        <v>6.37651202667098</v>
      </c>
      <c r="AH1433">
        <v>6.3949529691290596</v>
      </c>
      <c r="AI1433">
        <v>6.2930821836922197</v>
      </c>
      <c r="AJ1433">
        <v>6.1943714422023897</v>
      </c>
      <c r="AK1433">
        <v>6.0835745697332602</v>
      </c>
    </row>
    <row r="1434" spans="1:37" x14ac:dyDescent="0.3">
      <c r="A1434" s="13" t="str">
        <f t="shared" si="31"/>
        <v>SDGbaseTRA_UrbERT_v6_3C_GVAadair</v>
      </c>
      <c r="B1434" s="37" t="s">
        <v>220</v>
      </c>
      <c r="C1434" s="38" t="s">
        <v>296</v>
      </c>
      <c r="D1434" s="4" t="s">
        <v>3</v>
      </c>
      <c r="E1434" t="s">
        <v>28</v>
      </c>
      <c r="F1434">
        <v>10.558307148005699</v>
      </c>
      <c r="G1434">
        <v>10.2669582715003</v>
      </c>
      <c r="H1434">
        <v>10.4130055264924</v>
      </c>
      <c r="I1434">
        <v>10.3663322202261</v>
      </c>
      <c r="J1434">
        <v>10.6615209522912</v>
      </c>
      <c r="K1434">
        <v>10.9107230045301</v>
      </c>
      <c r="L1434">
        <v>11.2006251265119</v>
      </c>
      <c r="M1434">
        <v>11.4845873534356</v>
      </c>
      <c r="N1434">
        <v>11.7752378814829</v>
      </c>
      <c r="O1434">
        <v>12.472621218821301</v>
      </c>
      <c r="P1434">
        <v>12.832983457337299</v>
      </c>
      <c r="Q1434">
        <v>13.084943450212499</v>
      </c>
      <c r="R1434">
        <v>13.7292911807395</v>
      </c>
      <c r="S1434">
        <v>14.0874335739432</v>
      </c>
      <c r="T1434">
        <v>14.4614247098696</v>
      </c>
      <c r="U1434">
        <v>14.9087416483213</v>
      </c>
      <c r="V1434">
        <v>15.304052000234901</v>
      </c>
      <c r="W1434">
        <v>15.7444624291313</v>
      </c>
      <c r="X1434">
        <v>16.212339333667501</v>
      </c>
      <c r="Y1434">
        <v>16.567822227065601</v>
      </c>
      <c r="Z1434">
        <v>16.907300236186298</v>
      </c>
      <c r="AA1434">
        <v>17.2687545034102</v>
      </c>
      <c r="AB1434">
        <v>17.8497693796816</v>
      </c>
      <c r="AC1434">
        <v>18.3011087891187</v>
      </c>
      <c r="AD1434">
        <v>18.738438209511902</v>
      </c>
      <c r="AE1434">
        <v>19.1865212535834</v>
      </c>
      <c r="AF1434">
        <v>19.6838565560743</v>
      </c>
      <c r="AG1434">
        <v>20.003368600478598</v>
      </c>
      <c r="AH1434">
        <v>19.7720054379839</v>
      </c>
      <c r="AI1434">
        <v>19.509803247057999</v>
      </c>
      <c r="AJ1434">
        <v>19.287407089888301</v>
      </c>
      <c r="AK1434">
        <v>19.032621463487299</v>
      </c>
    </row>
    <row r="1435" spans="1:37" x14ac:dyDescent="0.3">
      <c r="A1435" s="13" t="str">
        <f t="shared" si="31"/>
        <v>SDGbaseTRA_UrbERT_v6_3C_GVAagrai</v>
      </c>
      <c r="B1435" s="37" t="s">
        <v>220</v>
      </c>
      <c r="C1435" s="38" t="s">
        <v>296</v>
      </c>
      <c r="D1435" s="4" t="s">
        <v>3</v>
      </c>
      <c r="E1435" t="s">
        <v>29</v>
      </c>
      <c r="F1435">
        <v>8.5642621157192398</v>
      </c>
      <c r="G1435">
        <v>8.3907413954363008</v>
      </c>
      <c r="H1435">
        <v>8.3400399887450192</v>
      </c>
      <c r="I1435">
        <v>8.4638206033279406</v>
      </c>
      <c r="J1435">
        <v>8.6473816279512992</v>
      </c>
      <c r="K1435">
        <v>8.6471041827280608</v>
      </c>
      <c r="L1435">
        <v>8.67464585141642</v>
      </c>
      <c r="M1435">
        <v>8.6736719350822096</v>
      </c>
      <c r="N1435">
        <v>8.7119969748161292</v>
      </c>
      <c r="O1435">
        <v>8.8939126533068809</v>
      </c>
      <c r="P1435">
        <v>8.9459937369881608</v>
      </c>
      <c r="Q1435">
        <v>8.9726747040414807</v>
      </c>
      <c r="R1435">
        <v>9.1263435703232094</v>
      </c>
      <c r="S1435">
        <v>9.1680335215857998</v>
      </c>
      <c r="T1435">
        <v>9.2183006804522396</v>
      </c>
      <c r="U1435">
        <v>9.3033098525322</v>
      </c>
      <c r="V1435">
        <v>9.3424150344862191</v>
      </c>
      <c r="W1435">
        <v>9.3571128336793805</v>
      </c>
      <c r="X1435">
        <v>9.3863396823204095</v>
      </c>
      <c r="Y1435">
        <v>9.4178003367594592</v>
      </c>
      <c r="Z1435">
        <v>9.4494683441764504</v>
      </c>
      <c r="AA1435">
        <v>9.4999709277190991</v>
      </c>
      <c r="AB1435">
        <v>9.6111154891541908</v>
      </c>
      <c r="AC1435">
        <v>9.7081583452118103</v>
      </c>
      <c r="AD1435">
        <v>9.8411800302359804</v>
      </c>
      <c r="AE1435">
        <v>9.9708115140948692</v>
      </c>
      <c r="AF1435">
        <v>10.0866861036688</v>
      </c>
      <c r="AG1435">
        <v>10.048879373489299</v>
      </c>
      <c r="AH1435">
        <v>9.8455772960709105</v>
      </c>
      <c r="AI1435">
        <v>9.7170088640849297</v>
      </c>
      <c r="AJ1435">
        <v>9.6758610464404597</v>
      </c>
      <c r="AK1435">
        <v>9.6231048475361298</v>
      </c>
    </row>
    <row r="1436" spans="1:37" x14ac:dyDescent="0.3">
      <c r="A1436" s="13" t="str">
        <f t="shared" si="31"/>
        <v>SDGbaseTRA_UrbERT_v6_3C_GVAastar</v>
      </c>
      <c r="B1436" s="37" t="s">
        <v>220</v>
      </c>
      <c r="C1436" s="38" t="s">
        <v>296</v>
      </c>
      <c r="D1436" s="4" t="s">
        <v>3</v>
      </c>
      <c r="E1436" t="s">
        <v>30</v>
      </c>
      <c r="F1436">
        <v>7.2534655204625196</v>
      </c>
      <c r="G1436">
        <v>7.1062422863624297</v>
      </c>
      <c r="H1436">
        <v>7.1453693319559104</v>
      </c>
      <c r="I1436">
        <v>7.25621192222372</v>
      </c>
      <c r="J1436">
        <v>7.4003255429136399</v>
      </c>
      <c r="K1436">
        <v>7.41199554458343</v>
      </c>
      <c r="L1436">
        <v>7.4428371895895999</v>
      </c>
      <c r="M1436">
        <v>7.46878997990488</v>
      </c>
      <c r="N1436">
        <v>7.51947438055877</v>
      </c>
      <c r="O1436">
        <v>7.6767763886325397</v>
      </c>
      <c r="P1436">
        <v>7.7389822542383202</v>
      </c>
      <c r="Q1436">
        <v>7.7817123423199401</v>
      </c>
      <c r="R1436">
        <v>7.8722097543209104</v>
      </c>
      <c r="S1436">
        <v>7.8958623237847503</v>
      </c>
      <c r="T1436">
        <v>7.9179362290611301</v>
      </c>
      <c r="U1436">
        <v>7.9665261965966003</v>
      </c>
      <c r="V1436">
        <v>7.9796381456861498</v>
      </c>
      <c r="W1436">
        <v>7.9647087018737404</v>
      </c>
      <c r="X1436">
        <v>7.9518767921552396</v>
      </c>
      <c r="Y1436">
        <v>7.9323762923812398</v>
      </c>
      <c r="Z1436">
        <v>7.9026357862049403</v>
      </c>
      <c r="AA1436">
        <v>7.8849549889064896</v>
      </c>
      <c r="AB1436">
        <v>7.9366327812294202</v>
      </c>
      <c r="AC1436">
        <v>7.9995621620785702</v>
      </c>
      <c r="AD1436">
        <v>8.0976868331753291</v>
      </c>
      <c r="AE1436">
        <v>8.1984372151043008</v>
      </c>
      <c r="AF1436">
        <v>8.2916451850369608</v>
      </c>
      <c r="AG1436">
        <v>7.9374108370568699</v>
      </c>
      <c r="AH1436">
        <v>7.4922701609562203</v>
      </c>
      <c r="AI1436">
        <v>7.0754128453189402</v>
      </c>
      <c r="AJ1436">
        <v>6.7462927523990599</v>
      </c>
      <c r="AK1436">
        <v>6.4419464336472103</v>
      </c>
    </row>
    <row r="1437" spans="1:37" x14ac:dyDescent="0.3">
      <c r="A1437" s="13" t="str">
        <f t="shared" si="31"/>
        <v>SDGbaseTRA_UrbERT_v6_3C_GVAafeed</v>
      </c>
      <c r="B1437" s="37" t="s">
        <v>220</v>
      </c>
      <c r="C1437" s="38" t="s">
        <v>296</v>
      </c>
      <c r="D1437" s="4" t="s">
        <v>3</v>
      </c>
      <c r="E1437" t="s">
        <v>31</v>
      </c>
      <c r="F1437">
        <v>6.5455554813708998</v>
      </c>
      <c r="G1437">
        <v>5.0652639237536601</v>
      </c>
      <c r="H1437">
        <v>5.7563530387014401</v>
      </c>
      <c r="I1437">
        <v>5.58928811923764</v>
      </c>
      <c r="J1437">
        <v>6.0521596523837404</v>
      </c>
      <c r="K1437">
        <v>6.34418642666233</v>
      </c>
      <c r="L1437">
        <v>6.53332517237118</v>
      </c>
      <c r="M1437">
        <v>6.7145883269853597</v>
      </c>
      <c r="N1437">
        <v>6.9584068218157098</v>
      </c>
      <c r="O1437">
        <v>7.5384544888767397</v>
      </c>
      <c r="P1437">
        <v>7.8164750400709</v>
      </c>
      <c r="Q1437">
        <v>8.0686931145296494</v>
      </c>
      <c r="R1437">
        <v>8.8547178859242699</v>
      </c>
      <c r="S1437">
        <v>8.9836455243881108</v>
      </c>
      <c r="T1437">
        <v>9.2605410699988795</v>
      </c>
      <c r="U1437">
        <v>9.5961851554873103</v>
      </c>
      <c r="V1437">
        <v>9.9603822563150501</v>
      </c>
      <c r="W1437">
        <v>10.3441255081501</v>
      </c>
      <c r="X1437">
        <v>10.747899179353499</v>
      </c>
      <c r="Y1437">
        <v>11.138496034247099</v>
      </c>
      <c r="Z1437">
        <v>11.5256553688062</v>
      </c>
      <c r="AA1437">
        <v>11.862117132436399</v>
      </c>
      <c r="AB1437">
        <v>12.440911011880599</v>
      </c>
      <c r="AC1437">
        <v>12.8817856836815</v>
      </c>
      <c r="AD1437">
        <v>13.194778441519</v>
      </c>
      <c r="AE1437">
        <v>13.586555675140101</v>
      </c>
      <c r="AF1437">
        <v>14.0506407272832</v>
      </c>
      <c r="AG1437">
        <v>14.5098293412677</v>
      </c>
      <c r="AH1437">
        <v>15.1987388914044</v>
      </c>
      <c r="AI1437">
        <v>15.471975718900699</v>
      </c>
      <c r="AJ1437">
        <v>15.3448319210911</v>
      </c>
      <c r="AK1437">
        <v>15.1507690667018</v>
      </c>
    </row>
    <row r="1438" spans="1:37" x14ac:dyDescent="0.3">
      <c r="A1438" s="13" t="str">
        <f t="shared" si="31"/>
        <v>SDGbaseTRA_UrbERT_v6_3C_GVAabake</v>
      </c>
      <c r="B1438" s="37" t="s">
        <v>220</v>
      </c>
      <c r="C1438" s="38" t="s">
        <v>296</v>
      </c>
      <c r="D1438" s="4" t="s">
        <v>3</v>
      </c>
      <c r="E1438" t="s">
        <v>32</v>
      </c>
      <c r="F1438">
        <v>22.283856021250401</v>
      </c>
      <c r="G1438">
        <v>21.574165407918901</v>
      </c>
      <c r="H1438">
        <v>21.887959887772698</v>
      </c>
      <c r="I1438">
        <v>22.1822791955295</v>
      </c>
      <c r="J1438">
        <v>22.742240926768201</v>
      </c>
      <c r="K1438">
        <v>23.123395617368701</v>
      </c>
      <c r="L1438">
        <v>23.592236025687001</v>
      </c>
      <c r="M1438">
        <v>24.0380280397689</v>
      </c>
      <c r="N1438">
        <v>24.482031181163599</v>
      </c>
      <c r="O1438">
        <v>25.082446834331801</v>
      </c>
      <c r="P1438">
        <v>25.610491111184199</v>
      </c>
      <c r="Q1438">
        <v>26.068668147960501</v>
      </c>
      <c r="R1438">
        <v>27.039764015435001</v>
      </c>
      <c r="S1438">
        <v>27.594626062691798</v>
      </c>
      <c r="T1438">
        <v>28.138588276899</v>
      </c>
      <c r="U1438">
        <v>28.801059224397498</v>
      </c>
      <c r="V1438">
        <v>29.4097515533823</v>
      </c>
      <c r="W1438">
        <v>30.0359013152705</v>
      </c>
      <c r="X1438">
        <v>30.6418006638504</v>
      </c>
      <c r="Y1438">
        <v>31.0885825710143</v>
      </c>
      <c r="Z1438">
        <v>31.516471504108601</v>
      </c>
      <c r="AA1438">
        <v>31.940423027842801</v>
      </c>
      <c r="AB1438">
        <v>32.526110093879304</v>
      </c>
      <c r="AC1438">
        <v>33.079620462191599</v>
      </c>
      <c r="AD1438">
        <v>33.757621353746899</v>
      </c>
      <c r="AE1438">
        <v>34.483356517061097</v>
      </c>
      <c r="AF1438">
        <v>35.259373966685601</v>
      </c>
      <c r="AG1438">
        <v>35.601535727913799</v>
      </c>
      <c r="AH1438">
        <v>34.801171049693501</v>
      </c>
      <c r="AI1438">
        <v>34.176559188204799</v>
      </c>
      <c r="AJ1438">
        <v>33.783611137607302</v>
      </c>
      <c r="AK1438">
        <v>33.374872038454399</v>
      </c>
    </row>
    <row r="1439" spans="1:37" x14ac:dyDescent="0.3">
      <c r="A1439" s="13" t="str">
        <f t="shared" si="31"/>
        <v>SDGbaseTRA_UrbERT_v6_3C_GVAasuga</v>
      </c>
      <c r="B1439" s="37" t="s">
        <v>220</v>
      </c>
      <c r="C1439" s="38" t="s">
        <v>296</v>
      </c>
      <c r="D1439" s="4" t="s">
        <v>3</v>
      </c>
      <c r="E1439" t="s">
        <v>33</v>
      </c>
      <c r="F1439">
        <v>8.5226770749709395</v>
      </c>
      <c r="G1439">
        <v>8.3581279806274793</v>
      </c>
      <c r="H1439">
        <v>8.4657946913839908</v>
      </c>
      <c r="I1439">
        <v>8.5821457577238398</v>
      </c>
      <c r="J1439">
        <v>8.8086687269263404</v>
      </c>
      <c r="K1439">
        <v>8.9101246381289592</v>
      </c>
      <c r="L1439">
        <v>9.0337819695583104</v>
      </c>
      <c r="M1439">
        <v>9.12317656971174</v>
      </c>
      <c r="N1439">
        <v>9.2054336270154593</v>
      </c>
      <c r="O1439">
        <v>9.5614802377927806</v>
      </c>
      <c r="P1439">
        <v>9.6681800869217902</v>
      </c>
      <c r="Q1439">
        <v>9.7167025630410695</v>
      </c>
      <c r="R1439">
        <v>9.9844618203674393</v>
      </c>
      <c r="S1439">
        <v>10.1247185247492</v>
      </c>
      <c r="T1439">
        <v>10.256260018091499</v>
      </c>
      <c r="U1439">
        <v>10.4051595216766</v>
      </c>
      <c r="V1439">
        <v>10.5098864919993</v>
      </c>
      <c r="W1439">
        <v>10.639509133755601</v>
      </c>
      <c r="X1439">
        <v>10.7970649174835</v>
      </c>
      <c r="Y1439">
        <v>10.8877176356217</v>
      </c>
      <c r="Z1439">
        <v>10.970295777382301</v>
      </c>
      <c r="AA1439">
        <v>11.0819458389213</v>
      </c>
      <c r="AB1439">
        <v>11.2718292459609</v>
      </c>
      <c r="AC1439">
        <v>11.403551817777799</v>
      </c>
      <c r="AD1439">
        <v>11.548710209610601</v>
      </c>
      <c r="AE1439">
        <v>11.695991738718901</v>
      </c>
      <c r="AF1439">
        <v>11.8678171286734</v>
      </c>
      <c r="AG1439">
        <v>12.013597572997501</v>
      </c>
      <c r="AH1439">
        <v>11.8559431154191</v>
      </c>
      <c r="AI1439">
        <v>11.7180492034478</v>
      </c>
      <c r="AJ1439">
        <v>11.6780526789095</v>
      </c>
      <c r="AK1439">
        <v>11.629318608255501</v>
      </c>
    </row>
    <row r="1440" spans="1:37" x14ac:dyDescent="0.3">
      <c r="A1440" s="13" t="str">
        <f t="shared" si="31"/>
        <v>SDGbaseTRA_UrbERT_v6_3C_GVAaconf</v>
      </c>
      <c r="B1440" s="37" t="s">
        <v>220</v>
      </c>
      <c r="C1440" s="38" t="s">
        <v>296</v>
      </c>
      <c r="D1440" s="4" t="s">
        <v>3</v>
      </c>
      <c r="E1440" t="s">
        <v>34</v>
      </c>
      <c r="F1440">
        <v>2.4874381194491502</v>
      </c>
      <c r="G1440">
        <v>2.4084186726358601</v>
      </c>
      <c r="H1440">
        <v>2.5011726282039399</v>
      </c>
      <c r="I1440">
        <v>2.4712556745274901</v>
      </c>
      <c r="J1440">
        <v>2.53687009108471</v>
      </c>
      <c r="K1440">
        <v>2.6201144042498701</v>
      </c>
      <c r="L1440">
        <v>2.71196543803195</v>
      </c>
      <c r="M1440">
        <v>2.80482422788966</v>
      </c>
      <c r="N1440">
        <v>2.9022874425359202</v>
      </c>
      <c r="O1440">
        <v>3.07291130942586</v>
      </c>
      <c r="P1440">
        <v>3.2031909689947602</v>
      </c>
      <c r="Q1440">
        <v>3.32659804215292</v>
      </c>
      <c r="R1440">
        <v>3.5681749697390499</v>
      </c>
      <c r="S1440">
        <v>3.7179322695136601</v>
      </c>
      <c r="T1440">
        <v>3.8737873341899798</v>
      </c>
      <c r="U1440">
        <v>4.0443804447090796</v>
      </c>
      <c r="V1440">
        <v>4.1961759549038504</v>
      </c>
      <c r="W1440">
        <v>4.3533841970390998</v>
      </c>
      <c r="X1440">
        <v>4.5136301800674898</v>
      </c>
      <c r="Y1440">
        <v>4.6568737367452897</v>
      </c>
      <c r="Z1440">
        <v>4.8115989896799798</v>
      </c>
      <c r="AA1440">
        <v>4.9749362087052402</v>
      </c>
      <c r="AB1440">
        <v>5.1906056857576104</v>
      </c>
      <c r="AC1440">
        <v>5.3810086589133501</v>
      </c>
      <c r="AD1440">
        <v>5.5575790870922104</v>
      </c>
      <c r="AE1440">
        <v>5.7397025445302496</v>
      </c>
      <c r="AF1440">
        <v>5.9361537372739202</v>
      </c>
      <c r="AG1440">
        <v>6.0948015800958997</v>
      </c>
      <c r="AH1440">
        <v>6.03497580585897</v>
      </c>
      <c r="AI1440">
        <v>5.9308643560719103</v>
      </c>
      <c r="AJ1440">
        <v>5.8321494500037101</v>
      </c>
      <c r="AK1440">
        <v>5.7279090919138698</v>
      </c>
    </row>
    <row r="1441" spans="1:37" x14ac:dyDescent="0.3">
      <c r="A1441" s="13" t="str">
        <f t="shared" si="31"/>
        <v>SDGbaseTRA_UrbERT_v6_3C_GVAapast</v>
      </c>
      <c r="B1441" s="37" t="s">
        <v>220</v>
      </c>
      <c r="C1441" s="38" t="s">
        <v>296</v>
      </c>
      <c r="D1441" s="4" t="s">
        <v>3</v>
      </c>
      <c r="E1441" t="s">
        <v>35</v>
      </c>
      <c r="F1441">
        <v>0.64754535166887595</v>
      </c>
      <c r="G1441">
        <v>0.61613411775901195</v>
      </c>
      <c r="H1441">
        <v>0.64276697601555499</v>
      </c>
      <c r="I1441">
        <v>0.63804018718220901</v>
      </c>
      <c r="J1441">
        <v>0.66166087954377195</v>
      </c>
      <c r="K1441">
        <v>0.68586964963191999</v>
      </c>
      <c r="L1441">
        <v>0.71138107646205695</v>
      </c>
      <c r="M1441">
        <v>0.73841193525730997</v>
      </c>
      <c r="N1441">
        <v>0.76187648303119204</v>
      </c>
      <c r="O1441">
        <v>0.83436569397388305</v>
      </c>
      <c r="P1441">
        <v>0.86556809009878699</v>
      </c>
      <c r="Q1441">
        <v>0.88777513676143605</v>
      </c>
      <c r="R1441">
        <v>0.94005642730702998</v>
      </c>
      <c r="S1441">
        <v>0.97580640876326896</v>
      </c>
      <c r="T1441">
        <v>1.0107943889525</v>
      </c>
      <c r="U1441">
        <v>1.0459227729804801</v>
      </c>
      <c r="V1441">
        <v>1.07635603734452</v>
      </c>
      <c r="W1441">
        <v>1.1156589551796501</v>
      </c>
      <c r="X1441">
        <v>1.1565875968097199</v>
      </c>
      <c r="Y1441">
        <v>1.1831270733995201</v>
      </c>
      <c r="Z1441">
        <v>1.2069589564072301</v>
      </c>
      <c r="AA1441">
        <v>1.23869583587965</v>
      </c>
      <c r="AB1441">
        <v>1.29200876824186</v>
      </c>
      <c r="AC1441">
        <v>1.3306493323730599</v>
      </c>
      <c r="AD1441">
        <v>1.3625992942779701</v>
      </c>
      <c r="AE1441">
        <v>1.39433855568122</v>
      </c>
      <c r="AF1441">
        <v>1.4341346533345301</v>
      </c>
      <c r="AG1441">
        <v>1.4620246824279199</v>
      </c>
      <c r="AH1441">
        <v>1.46211071588163</v>
      </c>
      <c r="AI1441">
        <v>1.44513584234313</v>
      </c>
      <c r="AJ1441">
        <v>1.42678787122802</v>
      </c>
      <c r="AK1441">
        <v>1.4052892299144299</v>
      </c>
    </row>
    <row r="1442" spans="1:37" x14ac:dyDescent="0.3">
      <c r="A1442" s="13" t="str">
        <f t="shared" si="31"/>
        <v>SDGbaseTRA_UrbERT_v6_3C_GVAaofoo</v>
      </c>
      <c r="B1442" s="37" t="s">
        <v>220</v>
      </c>
      <c r="C1442" s="38" t="s">
        <v>296</v>
      </c>
      <c r="D1442" s="4" t="s">
        <v>3</v>
      </c>
      <c r="E1442" t="s">
        <v>36</v>
      </c>
      <c r="F1442">
        <v>12.412272377586699</v>
      </c>
      <c r="G1442">
        <v>11.6893502402283</v>
      </c>
      <c r="H1442">
        <v>12.0490969680263</v>
      </c>
      <c r="I1442">
        <v>12.070959118622801</v>
      </c>
      <c r="J1442">
        <v>12.4937761975958</v>
      </c>
      <c r="K1442">
        <v>12.8250278391896</v>
      </c>
      <c r="L1442">
        <v>13.1783259754762</v>
      </c>
      <c r="M1442">
        <v>13.537942817945</v>
      </c>
      <c r="N1442">
        <v>13.897830377465899</v>
      </c>
      <c r="O1442">
        <v>15.032839395926301</v>
      </c>
      <c r="P1442">
        <v>15.4612573072356</v>
      </c>
      <c r="Q1442">
        <v>15.745694749614801</v>
      </c>
      <c r="R1442">
        <v>16.464159558690302</v>
      </c>
      <c r="S1442">
        <v>16.886075582425299</v>
      </c>
      <c r="T1442">
        <v>17.3340801315695</v>
      </c>
      <c r="U1442">
        <v>17.853003577641701</v>
      </c>
      <c r="V1442">
        <v>18.279570879586299</v>
      </c>
      <c r="W1442">
        <v>18.7765112753649</v>
      </c>
      <c r="X1442">
        <v>19.381923521589599</v>
      </c>
      <c r="Y1442">
        <v>19.808724344570699</v>
      </c>
      <c r="Z1442">
        <v>20.202712158250701</v>
      </c>
      <c r="AA1442">
        <v>20.688019315872801</v>
      </c>
      <c r="AB1442">
        <v>21.4414023579921</v>
      </c>
      <c r="AC1442">
        <v>21.966369746873902</v>
      </c>
      <c r="AD1442">
        <v>22.444802668280001</v>
      </c>
      <c r="AE1442">
        <v>22.920505906308598</v>
      </c>
      <c r="AF1442">
        <v>23.4549266859072</v>
      </c>
      <c r="AG1442">
        <v>23.898502070856999</v>
      </c>
      <c r="AH1442">
        <v>23.873702603061499</v>
      </c>
      <c r="AI1442">
        <v>23.630791228111601</v>
      </c>
      <c r="AJ1442">
        <v>23.398801727572</v>
      </c>
      <c r="AK1442">
        <v>23.117636596616499</v>
      </c>
    </row>
    <row r="1443" spans="1:37" x14ac:dyDescent="0.3">
      <c r="A1443" s="13" t="str">
        <f t="shared" si="31"/>
        <v>SDGbaseTRA_UrbERT_v6_3C_GVAabevt</v>
      </c>
      <c r="B1443" s="37" t="s">
        <v>220</v>
      </c>
      <c r="C1443" s="38" t="s">
        <v>296</v>
      </c>
      <c r="D1443" s="4" t="s">
        <v>3</v>
      </c>
      <c r="E1443" t="s">
        <v>37</v>
      </c>
      <c r="F1443">
        <v>40.8449223091026</v>
      </c>
      <c r="G1443">
        <v>40.210662967539001</v>
      </c>
      <c r="H1443">
        <v>42.8926516132397</v>
      </c>
      <c r="I1443">
        <v>42.539823010832301</v>
      </c>
      <c r="J1443">
        <v>44.0536863474764</v>
      </c>
      <c r="K1443">
        <v>45.605107905230398</v>
      </c>
      <c r="L1443">
        <v>47.245323329561003</v>
      </c>
      <c r="M1443">
        <v>48.976349426534902</v>
      </c>
      <c r="N1443">
        <v>50.607615446181804</v>
      </c>
      <c r="O1443">
        <v>56.798431792859503</v>
      </c>
      <c r="P1443">
        <v>58.946011840028604</v>
      </c>
      <c r="Q1443">
        <v>60.147363440242202</v>
      </c>
      <c r="R1443">
        <v>63.209133534887499</v>
      </c>
      <c r="S1443">
        <v>65.036080799418897</v>
      </c>
      <c r="T1443">
        <v>67.043068627967997</v>
      </c>
      <c r="U1443">
        <v>69.238083727116404</v>
      </c>
      <c r="V1443">
        <v>70.948476432273196</v>
      </c>
      <c r="W1443">
        <v>73.216965632646307</v>
      </c>
      <c r="X1443">
        <v>75.860331570218193</v>
      </c>
      <c r="Y1443">
        <v>77.686273990216804</v>
      </c>
      <c r="Z1443">
        <v>79.400057849861696</v>
      </c>
      <c r="AA1443">
        <v>81.680182849696806</v>
      </c>
      <c r="AB1443">
        <v>86.275533245455406</v>
      </c>
      <c r="AC1443">
        <v>89.109253819782097</v>
      </c>
      <c r="AD1443">
        <v>90.979796443589805</v>
      </c>
      <c r="AE1443">
        <v>92.548966476105306</v>
      </c>
      <c r="AF1443">
        <v>94.302357237628499</v>
      </c>
      <c r="AG1443">
        <v>95.792817916718803</v>
      </c>
      <c r="AH1443">
        <v>95.913946473168807</v>
      </c>
      <c r="AI1443">
        <v>94.599757757036798</v>
      </c>
      <c r="AJ1443">
        <v>93.400964645929506</v>
      </c>
      <c r="AK1443">
        <v>92.008614785869</v>
      </c>
    </row>
    <row r="1444" spans="1:37" x14ac:dyDescent="0.3">
      <c r="A1444" s="13" t="str">
        <f t="shared" si="31"/>
        <v>SDGbaseTRA_UrbERT_v6_3C_GVAatext</v>
      </c>
      <c r="B1444" s="37" t="s">
        <v>220</v>
      </c>
      <c r="C1444" s="38" t="s">
        <v>296</v>
      </c>
      <c r="D1444" s="4" t="s">
        <v>3</v>
      </c>
      <c r="E1444" t="s">
        <v>38</v>
      </c>
      <c r="F1444">
        <v>6.56669257408715</v>
      </c>
      <c r="G1444">
        <v>6.6587164572808302</v>
      </c>
      <c r="H1444">
        <v>6.8027921968638303</v>
      </c>
      <c r="I1444">
        <v>6.8231046556873398</v>
      </c>
      <c r="J1444">
        <v>6.9530410294909304</v>
      </c>
      <c r="K1444">
        <v>7.1353230189782204</v>
      </c>
      <c r="L1444">
        <v>7.3649663027079697</v>
      </c>
      <c r="M1444">
        <v>7.6226622916182798</v>
      </c>
      <c r="N1444">
        <v>7.8766333532000203</v>
      </c>
      <c r="O1444">
        <v>8.3181457188035104</v>
      </c>
      <c r="P1444">
        <v>8.6200690857633209</v>
      </c>
      <c r="Q1444">
        <v>8.8523068176341404</v>
      </c>
      <c r="R1444">
        <v>9.2034207470257403</v>
      </c>
      <c r="S1444">
        <v>9.4885647983703691</v>
      </c>
      <c r="T1444">
        <v>9.7780269931812107</v>
      </c>
      <c r="U1444">
        <v>10.1342851430667</v>
      </c>
      <c r="V1444">
        <v>10.474852123358399</v>
      </c>
      <c r="W1444">
        <v>10.8436671130495</v>
      </c>
      <c r="X1444">
        <v>11.219193856877</v>
      </c>
      <c r="Y1444">
        <v>11.501134266830601</v>
      </c>
      <c r="Z1444">
        <v>11.773599461789701</v>
      </c>
      <c r="AA1444">
        <v>12.036999012586699</v>
      </c>
      <c r="AB1444">
        <v>12.3822408726163</v>
      </c>
      <c r="AC1444">
        <v>12.6789243390519</v>
      </c>
      <c r="AD1444">
        <v>13.016377723997101</v>
      </c>
      <c r="AE1444">
        <v>13.377231814810999</v>
      </c>
      <c r="AF1444">
        <v>13.7762851249981</v>
      </c>
      <c r="AG1444">
        <v>14.118900625123199</v>
      </c>
      <c r="AH1444">
        <v>13.8168802353507</v>
      </c>
      <c r="AI1444">
        <v>13.473160586159899</v>
      </c>
      <c r="AJ1444">
        <v>13.222320379886201</v>
      </c>
      <c r="AK1444">
        <v>12.9735469348495</v>
      </c>
    </row>
    <row r="1445" spans="1:37" x14ac:dyDescent="0.3">
      <c r="A1445" s="13" t="str">
        <f t="shared" si="31"/>
        <v>SDGbaseTRA_UrbERT_v6_3C_GVAaclth</v>
      </c>
      <c r="B1445" s="37" t="s">
        <v>220</v>
      </c>
      <c r="C1445" s="38" t="s">
        <v>296</v>
      </c>
      <c r="D1445" s="4" t="s">
        <v>3</v>
      </c>
      <c r="E1445" t="s">
        <v>39</v>
      </c>
      <c r="F1445">
        <v>6.7607644976157797</v>
      </c>
      <c r="G1445">
        <v>6.8389144864498101</v>
      </c>
      <c r="H1445">
        <v>7.0382381105767502</v>
      </c>
      <c r="I1445">
        <v>7.0948053100398099</v>
      </c>
      <c r="J1445">
        <v>7.2643174197935503</v>
      </c>
      <c r="K1445">
        <v>7.4348199257438399</v>
      </c>
      <c r="L1445">
        <v>7.6476841472753003</v>
      </c>
      <c r="M1445">
        <v>7.86865506018556</v>
      </c>
      <c r="N1445">
        <v>8.0946977866872292</v>
      </c>
      <c r="O1445">
        <v>8.4215303243632995</v>
      </c>
      <c r="P1445">
        <v>8.6784810287536303</v>
      </c>
      <c r="Q1445">
        <v>8.8887991620968503</v>
      </c>
      <c r="R1445">
        <v>9.2781723503651108</v>
      </c>
      <c r="S1445">
        <v>9.5366995209634506</v>
      </c>
      <c r="T1445">
        <v>9.8078141584648897</v>
      </c>
      <c r="U1445">
        <v>10.139104535460801</v>
      </c>
      <c r="V1445">
        <v>10.4318831933002</v>
      </c>
      <c r="W1445">
        <v>10.7384350645266</v>
      </c>
      <c r="X1445">
        <v>11.0503935510026</v>
      </c>
      <c r="Y1445">
        <v>11.296367645827701</v>
      </c>
      <c r="Z1445">
        <v>11.5341380656822</v>
      </c>
      <c r="AA1445">
        <v>11.776364506194399</v>
      </c>
      <c r="AB1445">
        <v>12.0931521388655</v>
      </c>
      <c r="AC1445">
        <v>12.355846176734</v>
      </c>
      <c r="AD1445">
        <v>12.636817771500001</v>
      </c>
      <c r="AE1445">
        <v>12.9319410868469</v>
      </c>
      <c r="AF1445">
        <v>13.253119995325299</v>
      </c>
      <c r="AG1445">
        <v>13.5175099990298</v>
      </c>
      <c r="AH1445">
        <v>13.204848012716299</v>
      </c>
      <c r="AI1445">
        <v>12.903444704368299</v>
      </c>
      <c r="AJ1445">
        <v>12.687046387278899</v>
      </c>
      <c r="AK1445">
        <v>12.4700859085243</v>
      </c>
    </row>
    <row r="1446" spans="1:37" x14ac:dyDescent="0.3">
      <c r="A1446" s="13" t="str">
        <f t="shared" si="31"/>
        <v>SDGbaseTRA_UrbERT_v6_3C_GVAaleat</v>
      </c>
      <c r="B1446" s="37" t="s">
        <v>220</v>
      </c>
      <c r="C1446" s="38" t="s">
        <v>296</v>
      </c>
      <c r="D1446" s="4" t="s">
        <v>3</v>
      </c>
      <c r="E1446" t="s">
        <v>40</v>
      </c>
      <c r="F1446">
        <v>2.4496072471004502</v>
      </c>
      <c r="G1446">
        <v>2.6432358904930999</v>
      </c>
      <c r="H1446">
        <v>2.6995569843505001</v>
      </c>
      <c r="I1446">
        <v>2.6755303173748599</v>
      </c>
      <c r="J1446">
        <v>2.6877002139714099</v>
      </c>
      <c r="K1446">
        <v>2.7706943412004201</v>
      </c>
      <c r="L1446">
        <v>2.8936019370981998</v>
      </c>
      <c r="M1446">
        <v>3.0556101735140402</v>
      </c>
      <c r="N1446">
        <v>3.2116338343477402</v>
      </c>
      <c r="O1446">
        <v>3.81120655681831</v>
      </c>
      <c r="P1446">
        <v>4.0767964375159602</v>
      </c>
      <c r="Q1446">
        <v>4.1986314097500799</v>
      </c>
      <c r="R1446">
        <v>4.2018852976235399</v>
      </c>
      <c r="S1446">
        <v>4.3351169951969597</v>
      </c>
      <c r="T1446">
        <v>4.4809951579993603</v>
      </c>
      <c r="U1446">
        <v>4.6578315678201001</v>
      </c>
      <c r="V1446">
        <v>4.7872251632494498</v>
      </c>
      <c r="W1446">
        <v>4.9598437068025696</v>
      </c>
      <c r="X1446">
        <v>5.1605556081396804</v>
      </c>
      <c r="Y1446">
        <v>5.2626445587598703</v>
      </c>
      <c r="Z1446">
        <v>5.3379635167614197</v>
      </c>
      <c r="AA1446">
        <v>5.4589424133375797</v>
      </c>
      <c r="AB1446">
        <v>5.7670331323635002</v>
      </c>
      <c r="AC1446">
        <v>5.9925052245508397</v>
      </c>
      <c r="AD1446">
        <v>6.17248256376668</v>
      </c>
      <c r="AE1446">
        <v>6.3263292131415403</v>
      </c>
      <c r="AF1446">
        <v>6.4863952215900804</v>
      </c>
      <c r="AG1446">
        <v>6.6017767113171004</v>
      </c>
      <c r="AH1446">
        <v>6.3012106152184204</v>
      </c>
      <c r="AI1446">
        <v>5.9026268065310097</v>
      </c>
      <c r="AJ1446">
        <v>5.6495983247982</v>
      </c>
      <c r="AK1446">
        <v>5.42304946811515</v>
      </c>
    </row>
    <row r="1447" spans="1:37" x14ac:dyDescent="0.3">
      <c r="A1447" s="13" t="str">
        <f t="shared" si="31"/>
        <v>SDGbaseTRA_UrbERT_v6_3C_GVAafoot</v>
      </c>
      <c r="B1447" s="37" t="s">
        <v>220</v>
      </c>
      <c r="C1447" s="38" t="s">
        <v>296</v>
      </c>
      <c r="D1447" s="4" t="s">
        <v>3</v>
      </c>
      <c r="E1447" t="s">
        <v>41</v>
      </c>
      <c r="F1447">
        <v>1.9145560944401701</v>
      </c>
      <c r="G1447">
        <v>1.98621476015667</v>
      </c>
      <c r="H1447">
        <v>2.0409904912302901</v>
      </c>
      <c r="I1447">
        <v>2.0619555465550099</v>
      </c>
      <c r="J1447">
        <v>2.1101316503826801</v>
      </c>
      <c r="K1447">
        <v>2.1602166008094299</v>
      </c>
      <c r="L1447">
        <v>2.22301903367884</v>
      </c>
      <c r="M1447">
        <v>2.28731224442447</v>
      </c>
      <c r="N1447">
        <v>2.3517852044596799</v>
      </c>
      <c r="O1447">
        <v>2.4654696751672698</v>
      </c>
      <c r="P1447">
        <v>2.5494954344747498</v>
      </c>
      <c r="Q1447">
        <v>2.61292966779645</v>
      </c>
      <c r="R1447">
        <v>2.7150924088550301</v>
      </c>
      <c r="S1447">
        <v>2.7886795323690898</v>
      </c>
      <c r="T1447">
        <v>2.8637990324282199</v>
      </c>
      <c r="U1447">
        <v>2.9550038618763002</v>
      </c>
      <c r="V1447">
        <v>3.03843185187131</v>
      </c>
      <c r="W1447">
        <v>3.1288928693988498</v>
      </c>
      <c r="X1447">
        <v>3.22153144097474</v>
      </c>
      <c r="Y1447">
        <v>3.29321637945672</v>
      </c>
      <c r="Z1447">
        <v>3.3598075441717801</v>
      </c>
      <c r="AA1447">
        <v>3.4255523466617501</v>
      </c>
      <c r="AB1447">
        <v>3.53157779282225</v>
      </c>
      <c r="AC1447">
        <v>3.6223054790665601</v>
      </c>
      <c r="AD1447">
        <v>3.7175199568077701</v>
      </c>
      <c r="AE1447">
        <v>3.8153302693604001</v>
      </c>
      <c r="AF1447">
        <v>3.9213981106740601</v>
      </c>
      <c r="AG1447">
        <v>3.9949036592849798</v>
      </c>
      <c r="AH1447">
        <v>3.9120284253593698</v>
      </c>
      <c r="AI1447">
        <v>3.82947086370987</v>
      </c>
      <c r="AJ1447">
        <v>3.7700329248519702</v>
      </c>
      <c r="AK1447">
        <v>3.7096356268943702</v>
      </c>
    </row>
    <row r="1448" spans="1:37" x14ac:dyDescent="0.3">
      <c r="A1448" s="13" t="str">
        <f t="shared" si="31"/>
        <v>SDGbaseTRA_UrbERT_v6_3C_GVAawood</v>
      </c>
      <c r="B1448" s="37" t="s">
        <v>220</v>
      </c>
      <c r="C1448" s="38" t="s">
        <v>296</v>
      </c>
      <c r="D1448" s="4" t="s">
        <v>3</v>
      </c>
      <c r="E1448" t="s">
        <v>42</v>
      </c>
      <c r="F1448">
        <v>23.692612523459701</v>
      </c>
      <c r="G1448">
        <v>22.364756152446699</v>
      </c>
      <c r="H1448">
        <v>23.010006926587799</v>
      </c>
      <c r="I1448">
        <v>23.767941631251901</v>
      </c>
      <c r="J1448">
        <v>24.177564418035399</v>
      </c>
      <c r="K1448">
        <v>24.730232976457099</v>
      </c>
      <c r="L1448">
        <v>25.394300770547702</v>
      </c>
      <c r="M1448">
        <v>26.158896240675499</v>
      </c>
      <c r="N1448">
        <v>26.911555769986101</v>
      </c>
      <c r="O1448">
        <v>28.165633656328399</v>
      </c>
      <c r="P1448">
        <v>28.9882621588192</v>
      </c>
      <c r="Q1448">
        <v>29.745626008890401</v>
      </c>
      <c r="R1448">
        <v>30.2784637594348</v>
      </c>
      <c r="S1448">
        <v>31.310896207352101</v>
      </c>
      <c r="T1448">
        <v>32.344318709265202</v>
      </c>
      <c r="U1448">
        <v>33.506866373773597</v>
      </c>
      <c r="V1448">
        <v>34.646152353400197</v>
      </c>
      <c r="W1448">
        <v>35.830416223565798</v>
      </c>
      <c r="X1448">
        <v>37.055339291692</v>
      </c>
      <c r="Y1448">
        <v>38.060399468124203</v>
      </c>
      <c r="Z1448">
        <v>39.015507760665599</v>
      </c>
      <c r="AA1448">
        <v>39.981298901260303</v>
      </c>
      <c r="AB1448">
        <v>40.942770133839097</v>
      </c>
      <c r="AC1448">
        <v>41.813016241991598</v>
      </c>
      <c r="AD1448">
        <v>42.860990396538597</v>
      </c>
      <c r="AE1448">
        <v>44.001973769905703</v>
      </c>
      <c r="AF1448">
        <v>45.268434190254801</v>
      </c>
      <c r="AG1448">
        <v>46.251315169065002</v>
      </c>
      <c r="AH1448">
        <v>45.766079015548101</v>
      </c>
      <c r="AI1448">
        <v>44.919999426213998</v>
      </c>
      <c r="AJ1448">
        <v>44.363447480273599</v>
      </c>
      <c r="AK1448">
        <v>43.801354820586297</v>
      </c>
    </row>
    <row r="1449" spans="1:37" x14ac:dyDescent="0.3">
      <c r="A1449" s="13" t="str">
        <f t="shared" si="31"/>
        <v>SDGbaseTRA_UrbERT_v6_3C_GVAapapr</v>
      </c>
      <c r="B1449" s="37" t="s">
        <v>220</v>
      </c>
      <c r="C1449" s="38" t="s">
        <v>296</v>
      </c>
      <c r="D1449" s="4" t="s">
        <v>3</v>
      </c>
      <c r="E1449" t="s">
        <v>43</v>
      </c>
      <c r="F1449">
        <v>24.0199855495582</v>
      </c>
      <c r="G1449">
        <v>23.661096672143699</v>
      </c>
      <c r="H1449">
        <v>24.588744490848502</v>
      </c>
      <c r="I1449">
        <v>25.011525140239499</v>
      </c>
      <c r="J1449">
        <v>25.3993602437499</v>
      </c>
      <c r="K1449">
        <v>26.134377660384001</v>
      </c>
      <c r="L1449">
        <v>26.823500966504302</v>
      </c>
      <c r="M1449">
        <v>27.239641566923801</v>
      </c>
      <c r="N1449">
        <v>28.094343666305502</v>
      </c>
      <c r="O1449">
        <v>29.429315485442501</v>
      </c>
      <c r="P1449">
        <v>30.365283584947299</v>
      </c>
      <c r="Q1449">
        <v>31.2302281208494</v>
      </c>
      <c r="R1449">
        <v>33.140752452310998</v>
      </c>
      <c r="S1449">
        <v>34.024122553090898</v>
      </c>
      <c r="T1449">
        <v>35.0153771134691</v>
      </c>
      <c r="U1449">
        <v>36.187827736500203</v>
      </c>
      <c r="V1449">
        <v>37.290708301292902</v>
      </c>
      <c r="W1449">
        <v>38.489791769818503</v>
      </c>
      <c r="X1449">
        <v>39.743332457734098</v>
      </c>
      <c r="Y1449">
        <v>40.753706887850797</v>
      </c>
      <c r="Z1449">
        <v>41.713939535974397</v>
      </c>
      <c r="AA1449">
        <v>42.734992231771599</v>
      </c>
      <c r="AB1449">
        <v>43.810978882752401</v>
      </c>
      <c r="AC1449">
        <v>44.7447514216964</v>
      </c>
      <c r="AD1449">
        <v>45.781491907939397</v>
      </c>
      <c r="AE1449">
        <v>46.8949335680703</v>
      </c>
      <c r="AF1449">
        <v>48.121138693531101</v>
      </c>
      <c r="AG1449">
        <v>49.0759626114098</v>
      </c>
      <c r="AH1449">
        <v>48.309378109421999</v>
      </c>
      <c r="AI1449">
        <v>47.2538157753334</v>
      </c>
      <c r="AJ1449">
        <v>46.479872505328302</v>
      </c>
      <c r="AK1449">
        <v>45.731661472985202</v>
      </c>
    </row>
    <row r="1450" spans="1:37" x14ac:dyDescent="0.3">
      <c r="A1450" s="13" t="str">
        <f t="shared" si="31"/>
        <v>SDGbaseTRA_UrbERT_v6_3C_GVAaprnt</v>
      </c>
      <c r="B1450" s="37" t="s">
        <v>220</v>
      </c>
      <c r="C1450" s="38" t="s">
        <v>296</v>
      </c>
      <c r="D1450" s="4" t="s">
        <v>3</v>
      </c>
      <c r="E1450" t="s">
        <v>44</v>
      </c>
      <c r="F1450">
        <v>16.778093477192801</v>
      </c>
      <c r="G1450">
        <v>17.132125286761099</v>
      </c>
      <c r="H1450">
        <v>17.7382378555439</v>
      </c>
      <c r="I1450">
        <v>18.042141308805501</v>
      </c>
      <c r="J1450">
        <v>18.348660861909199</v>
      </c>
      <c r="K1450">
        <v>18.813438978488598</v>
      </c>
      <c r="L1450">
        <v>19.3954754758051</v>
      </c>
      <c r="M1450">
        <v>20.033286603124999</v>
      </c>
      <c r="N1450">
        <v>20.684883275994402</v>
      </c>
      <c r="O1450">
        <v>21.114623878918199</v>
      </c>
      <c r="P1450">
        <v>21.7780285888309</v>
      </c>
      <c r="Q1450">
        <v>22.461784995352499</v>
      </c>
      <c r="R1450">
        <v>23.407864431931699</v>
      </c>
      <c r="S1450">
        <v>24.182998756848299</v>
      </c>
      <c r="T1450">
        <v>24.9971652589381</v>
      </c>
      <c r="U1450">
        <v>25.987214038765</v>
      </c>
      <c r="V1450">
        <v>26.954018620613802</v>
      </c>
      <c r="W1450">
        <v>27.942138681688899</v>
      </c>
      <c r="X1450">
        <v>28.917589232139001</v>
      </c>
      <c r="Y1450">
        <v>29.7625379126948</v>
      </c>
      <c r="Z1450">
        <v>30.6065480927899</v>
      </c>
      <c r="AA1450">
        <v>31.444940360176801</v>
      </c>
      <c r="AB1450">
        <v>32.157276259135202</v>
      </c>
      <c r="AC1450">
        <v>32.886713259604299</v>
      </c>
      <c r="AD1450">
        <v>33.7720615633785</v>
      </c>
      <c r="AE1450">
        <v>34.743155241376698</v>
      </c>
      <c r="AF1450">
        <v>35.801268029014501</v>
      </c>
      <c r="AG1450">
        <v>36.648176195324403</v>
      </c>
      <c r="AH1450">
        <v>35.538637622606402</v>
      </c>
      <c r="AI1450">
        <v>34.4682667348103</v>
      </c>
      <c r="AJ1450">
        <v>33.7076245817561</v>
      </c>
      <c r="AK1450">
        <v>33.003318082001201</v>
      </c>
    </row>
    <row r="1451" spans="1:37" x14ac:dyDescent="0.3">
      <c r="A1451" s="13" t="str">
        <f t="shared" si="31"/>
        <v>SDGbaseTRA_UrbERT_v6_3C_GVAapetr</v>
      </c>
      <c r="B1451" s="37" t="s">
        <v>220</v>
      </c>
      <c r="C1451" s="38" t="s">
        <v>296</v>
      </c>
      <c r="D1451" s="4" t="s">
        <v>3</v>
      </c>
      <c r="E1451" t="s">
        <v>45</v>
      </c>
      <c r="F1451">
        <v>46.318025213564297</v>
      </c>
      <c r="G1451">
        <v>33.593305103998297</v>
      </c>
      <c r="H1451">
        <v>28.142047528592101</v>
      </c>
      <c r="I1451">
        <v>25.286456397387902</v>
      </c>
      <c r="J1451">
        <v>24.1926353605215</v>
      </c>
      <c r="K1451">
        <v>23.627474569656599</v>
      </c>
      <c r="L1451">
        <v>23.483417379296</v>
      </c>
      <c r="M1451">
        <v>24.2365896610427</v>
      </c>
      <c r="N1451">
        <v>25.0098736310572</v>
      </c>
      <c r="O1451">
        <v>20.062944083784298</v>
      </c>
      <c r="P1451">
        <v>16.915179047603399</v>
      </c>
      <c r="Q1451">
        <v>16.203874177202199</v>
      </c>
      <c r="R1451">
        <v>15.7401337331163</v>
      </c>
      <c r="S1451">
        <v>15.5921463975991</v>
      </c>
      <c r="T1451">
        <v>15.4781557839678</v>
      </c>
      <c r="U1451">
        <v>15.455134331177099</v>
      </c>
      <c r="V1451">
        <v>15.218609409461999</v>
      </c>
      <c r="W1451">
        <v>13.143133987170501</v>
      </c>
      <c r="X1451">
        <v>4.5652171927272001</v>
      </c>
      <c r="Y1451">
        <v>-6.7450346282450804</v>
      </c>
      <c r="Z1451">
        <v>-23.567654791596802</v>
      </c>
      <c r="AA1451">
        <v>-49.180918785793999</v>
      </c>
      <c r="AB1451">
        <v>-53.022128883182297</v>
      </c>
      <c r="AC1451">
        <v>-43.689599033230301</v>
      </c>
      <c r="AD1451">
        <v>-28.9261954444172</v>
      </c>
      <c r="AE1451">
        <v>-12.015039412322199</v>
      </c>
      <c r="AF1451">
        <v>4.84439191087354</v>
      </c>
      <c r="AG1451">
        <v>6.2934968724706097</v>
      </c>
      <c r="AH1451">
        <v>4.6655466782962298</v>
      </c>
      <c r="AI1451">
        <v>2.9839305560840499</v>
      </c>
      <c r="AJ1451">
        <v>1.6305256162770301</v>
      </c>
      <c r="AK1451">
        <v>0.55693213628017602</v>
      </c>
    </row>
    <row r="1452" spans="1:37" x14ac:dyDescent="0.3">
      <c r="A1452" s="13" t="str">
        <f t="shared" si="31"/>
        <v>SDGbaseTRA_UrbERT_v6_3C_GVAahydr</v>
      </c>
      <c r="B1452" s="37" t="s">
        <v>220</v>
      </c>
      <c r="C1452" s="38" t="s">
        <v>296</v>
      </c>
      <c r="D1452" s="4" t="s">
        <v>3</v>
      </c>
      <c r="E1452" t="s">
        <v>46</v>
      </c>
      <c r="F1452">
        <v>0.12086732559638499</v>
      </c>
      <c r="G1452">
        <v>0.33109119295828399</v>
      </c>
      <c r="H1452">
        <v>0.83722174213554801</v>
      </c>
      <c r="I1452">
        <v>1.93708352216252</v>
      </c>
      <c r="J1452">
        <v>1.9506938382946599</v>
      </c>
      <c r="K1452">
        <v>1.96966756783085</v>
      </c>
      <c r="L1452">
        <v>1.9917594975530999</v>
      </c>
      <c r="M1452">
        <v>2.0265484413044801</v>
      </c>
      <c r="N1452">
        <v>2.0567076621683098</v>
      </c>
      <c r="O1452">
        <v>2.2105242801234901</v>
      </c>
      <c r="P1452">
        <v>2.2568113436775801</v>
      </c>
      <c r="Q1452">
        <v>2.5211961022416798</v>
      </c>
      <c r="R1452">
        <v>2.5340756037269201</v>
      </c>
      <c r="S1452">
        <v>2.54815339175595</v>
      </c>
      <c r="T1452">
        <v>2.5611558654850501</v>
      </c>
      <c r="U1452">
        <v>2.5764451986441599</v>
      </c>
      <c r="V1452">
        <v>2.5833478145082802</v>
      </c>
      <c r="W1452">
        <v>2.5973846996144401</v>
      </c>
      <c r="X1452">
        <v>-2.8004655969969501</v>
      </c>
      <c r="Y1452">
        <v>-4.2732763896839199</v>
      </c>
      <c r="Z1452">
        <v>5.7449712152961796</v>
      </c>
      <c r="AA1452">
        <v>5.4702794372399302</v>
      </c>
      <c r="AB1452">
        <v>5.8424732075297596</v>
      </c>
      <c r="AC1452">
        <v>7.3829763750188002</v>
      </c>
      <c r="AD1452">
        <v>9.7011214801540309</v>
      </c>
      <c r="AE1452">
        <v>12.609741931999601</v>
      </c>
      <c r="AF1452">
        <v>16.003660290406501</v>
      </c>
      <c r="AG1452">
        <v>16.546412772612001</v>
      </c>
      <c r="AH1452">
        <v>16.395966911384701</v>
      </c>
      <c r="AI1452">
        <v>14.1953046135503</v>
      </c>
      <c r="AJ1452">
        <v>11.8375206144428</v>
      </c>
      <c r="AK1452">
        <v>9.3725843248190408</v>
      </c>
    </row>
    <row r="1453" spans="1:37" x14ac:dyDescent="0.3">
      <c r="A1453" s="13" t="str">
        <f t="shared" si="31"/>
        <v>SDGbaseTRA_UrbERT_v6_3C_GVAaammo</v>
      </c>
      <c r="B1453" s="37" t="s">
        <v>220</v>
      </c>
      <c r="C1453" s="38" t="s">
        <v>296</v>
      </c>
      <c r="D1453" s="4" t="s">
        <v>3</v>
      </c>
      <c r="E1453" t="s">
        <v>47</v>
      </c>
      <c r="F1453">
        <v>2.4857265311451702</v>
      </c>
      <c r="G1453">
        <v>2.41971516890345</v>
      </c>
      <c r="H1453">
        <v>2.4051978979013602</v>
      </c>
      <c r="I1453">
        <v>2.44065251116524</v>
      </c>
      <c r="J1453">
        <v>2.4546889918389199</v>
      </c>
      <c r="K1453">
        <v>2.4825272414004802</v>
      </c>
      <c r="L1453">
        <v>2.52187842975684</v>
      </c>
      <c r="M1453">
        <v>2.5735869169963101</v>
      </c>
      <c r="N1453">
        <v>2.61455621171792</v>
      </c>
      <c r="O1453">
        <v>2.56920993697072</v>
      </c>
      <c r="P1453">
        <v>2.58844366867458</v>
      </c>
      <c r="Q1453">
        <v>2.6289892292134001</v>
      </c>
      <c r="R1453">
        <v>2.6887739471070402</v>
      </c>
      <c r="S1453">
        <v>2.7456936706564501</v>
      </c>
      <c r="T1453">
        <v>2.8036855277369099</v>
      </c>
      <c r="U1453">
        <v>2.8758468755585498</v>
      </c>
      <c r="V1453">
        <v>2.9536172725769698</v>
      </c>
      <c r="W1453">
        <v>3.0321982000402299</v>
      </c>
      <c r="X1453">
        <v>3.1014344757994099</v>
      </c>
      <c r="Y1453">
        <v>3.1499108619690901</v>
      </c>
      <c r="Z1453">
        <v>3.1878047239512801</v>
      </c>
      <c r="AA1453">
        <v>3.1991994722186599</v>
      </c>
      <c r="AB1453">
        <v>3.0462349754194902</v>
      </c>
      <c r="AC1453">
        <v>2.92703627652666</v>
      </c>
      <c r="AD1453">
        <v>2.8592056781741801</v>
      </c>
      <c r="AE1453">
        <v>2.82115084345436</v>
      </c>
      <c r="AF1453">
        <v>2.80424839470595</v>
      </c>
      <c r="AG1453">
        <v>2.7651143919133001</v>
      </c>
      <c r="AH1453">
        <v>2.56642086557834</v>
      </c>
      <c r="AI1453">
        <v>2.3834678064001098</v>
      </c>
      <c r="AJ1453">
        <v>2.2413325772291102</v>
      </c>
      <c r="AK1453">
        <v>2.11980152493435</v>
      </c>
    </row>
    <row r="1454" spans="1:37" x14ac:dyDescent="0.3">
      <c r="A1454" s="13" t="str">
        <f t="shared" si="31"/>
        <v>SDGbaseTRA_UrbERT_v6_3C_GVAabchm</v>
      </c>
      <c r="B1454" s="37" t="s">
        <v>220</v>
      </c>
      <c r="C1454" s="38" t="s">
        <v>296</v>
      </c>
      <c r="D1454" s="4" t="s">
        <v>3</v>
      </c>
      <c r="E1454" t="s">
        <v>48</v>
      </c>
      <c r="F1454">
        <v>22.371538780334799</v>
      </c>
      <c r="G1454">
        <v>28.309431866839901</v>
      </c>
      <c r="H1454">
        <v>29.870407290076599</v>
      </c>
      <c r="I1454">
        <v>29.733869218029199</v>
      </c>
      <c r="J1454">
        <v>30.942068812153</v>
      </c>
      <c r="K1454">
        <v>32.1340949951908</v>
      </c>
      <c r="L1454">
        <v>33.363725555583002</v>
      </c>
      <c r="M1454">
        <v>34.922245542891602</v>
      </c>
      <c r="N1454">
        <v>36.244035100734102</v>
      </c>
      <c r="O1454">
        <v>42.895122481175797</v>
      </c>
      <c r="P1454">
        <v>44.590268984009803</v>
      </c>
      <c r="Q1454">
        <v>45.105855842094499</v>
      </c>
      <c r="R1454">
        <v>45.579999809741103</v>
      </c>
      <c r="S1454">
        <v>45.987285111985301</v>
      </c>
      <c r="T1454">
        <v>46.459157604218802</v>
      </c>
      <c r="U1454">
        <v>47.076939545912097</v>
      </c>
      <c r="V1454">
        <v>47.186956983026803</v>
      </c>
      <c r="W1454">
        <v>47.6782295080259</v>
      </c>
      <c r="X1454">
        <v>48.379068846305103</v>
      </c>
      <c r="Y1454">
        <v>47.809081041613297</v>
      </c>
      <c r="Z1454">
        <v>46.7579316090061</v>
      </c>
      <c r="AA1454">
        <v>44.664283900059601</v>
      </c>
      <c r="AB1454">
        <v>43.150256632765903</v>
      </c>
      <c r="AC1454">
        <v>40.826282405350703</v>
      </c>
      <c r="AD1454">
        <v>38.453007627397</v>
      </c>
      <c r="AE1454">
        <v>36.268816242337103</v>
      </c>
      <c r="AF1454">
        <v>34.381630273368401</v>
      </c>
      <c r="AG1454">
        <v>31.2189548701982</v>
      </c>
      <c r="AH1454">
        <v>27.970637078142499</v>
      </c>
      <c r="AI1454">
        <v>23.842912418964001</v>
      </c>
      <c r="AJ1454">
        <v>20.2138852151088</v>
      </c>
      <c r="AK1454">
        <v>17.033883851239299</v>
      </c>
    </row>
    <row r="1455" spans="1:37" x14ac:dyDescent="0.3">
      <c r="A1455" s="13" t="str">
        <f t="shared" si="31"/>
        <v>SDGbaseTRA_UrbERT_v6_3C_GVAaochm</v>
      </c>
      <c r="B1455" s="37" t="s">
        <v>220</v>
      </c>
      <c r="C1455" s="38" t="s">
        <v>296</v>
      </c>
      <c r="D1455" s="4" t="s">
        <v>3</v>
      </c>
      <c r="E1455" t="s">
        <v>49</v>
      </c>
      <c r="F1455">
        <v>34.235418045792301</v>
      </c>
      <c r="G1455">
        <v>40.6559130727452</v>
      </c>
      <c r="H1455">
        <v>42.186326929626198</v>
      </c>
      <c r="I1455">
        <v>41.671895440296602</v>
      </c>
      <c r="J1455">
        <v>42.970784559563299</v>
      </c>
      <c r="K1455">
        <v>44.211921985253397</v>
      </c>
      <c r="L1455">
        <v>45.478127754365602</v>
      </c>
      <c r="M1455">
        <v>47.056164181051898</v>
      </c>
      <c r="N1455">
        <v>48.4504096282894</v>
      </c>
      <c r="O1455">
        <v>57.289946593257199</v>
      </c>
      <c r="P1455">
        <v>59.070047050816001</v>
      </c>
      <c r="Q1455">
        <v>59.261000932137399</v>
      </c>
      <c r="R1455">
        <v>59.422417237313702</v>
      </c>
      <c r="S1455">
        <v>59.654374908080896</v>
      </c>
      <c r="T1455">
        <v>60.076902001205198</v>
      </c>
      <c r="U1455">
        <v>60.609265205952703</v>
      </c>
      <c r="V1455">
        <v>60.4535674092158</v>
      </c>
      <c r="W1455">
        <v>60.944431106770303</v>
      </c>
      <c r="X1455">
        <v>62.063835543718902</v>
      </c>
      <c r="Y1455">
        <v>61.927995635819897</v>
      </c>
      <c r="Z1455">
        <v>61.353192723261401</v>
      </c>
      <c r="AA1455">
        <v>60.044044364193397</v>
      </c>
      <c r="AB1455">
        <v>58.229754109205103</v>
      </c>
      <c r="AC1455">
        <v>54.667624847767101</v>
      </c>
      <c r="AD1455">
        <v>50.726934933069799</v>
      </c>
      <c r="AE1455">
        <v>46.969990671055001</v>
      </c>
      <c r="AF1455">
        <v>43.606461706810599</v>
      </c>
      <c r="AG1455">
        <v>39.727329105990101</v>
      </c>
      <c r="AH1455">
        <v>36.133743425531698</v>
      </c>
      <c r="AI1455">
        <v>31.341958312169901</v>
      </c>
      <c r="AJ1455">
        <v>27.063786955125099</v>
      </c>
      <c r="AK1455">
        <v>23.3066132754665</v>
      </c>
    </row>
    <row r="1456" spans="1:37" x14ac:dyDescent="0.3">
      <c r="A1456" s="13" t="str">
        <f t="shared" si="31"/>
        <v>SDGbaseTRA_UrbERT_v6_3C_GVAarubb</v>
      </c>
      <c r="B1456" s="37" t="s">
        <v>220</v>
      </c>
      <c r="C1456" s="38" t="s">
        <v>296</v>
      </c>
      <c r="D1456" s="4" t="s">
        <v>3</v>
      </c>
      <c r="E1456" t="s">
        <v>50</v>
      </c>
      <c r="F1456">
        <v>6.77125211521507</v>
      </c>
      <c r="G1456">
        <v>6.4768504917357399</v>
      </c>
      <c r="H1456">
        <v>6.7411323350526704</v>
      </c>
      <c r="I1456">
        <v>6.7748113162300703</v>
      </c>
      <c r="J1456">
        <v>6.9466200789088202</v>
      </c>
      <c r="K1456">
        <v>7.1635420754124901</v>
      </c>
      <c r="L1456">
        <v>7.4098097644778198</v>
      </c>
      <c r="M1456">
        <v>7.6686840268740299</v>
      </c>
      <c r="N1456">
        <v>7.9425384526026104</v>
      </c>
      <c r="O1456">
        <v>8.5041732402133103</v>
      </c>
      <c r="P1456">
        <v>8.8480242256191399</v>
      </c>
      <c r="Q1456">
        <v>9.1253319132730493</v>
      </c>
      <c r="R1456">
        <v>9.5194438221596105</v>
      </c>
      <c r="S1456">
        <v>9.8298173146159105</v>
      </c>
      <c r="T1456">
        <v>10.161796317253501</v>
      </c>
      <c r="U1456">
        <v>10.5605624466927</v>
      </c>
      <c r="V1456">
        <v>10.947139003378499</v>
      </c>
      <c r="W1456">
        <v>11.326429980304701</v>
      </c>
      <c r="X1456">
        <v>11.6625196638697</v>
      </c>
      <c r="Y1456">
        <v>11.9120825233551</v>
      </c>
      <c r="Z1456">
        <v>12.136711274747499</v>
      </c>
      <c r="AA1456">
        <v>12.309737761976701</v>
      </c>
      <c r="AB1456">
        <v>12.846599682269099</v>
      </c>
      <c r="AC1456">
        <v>13.385725070565901</v>
      </c>
      <c r="AD1456">
        <v>13.969817014757099</v>
      </c>
      <c r="AE1456">
        <v>14.5843141397044</v>
      </c>
      <c r="AF1456">
        <v>15.233226772260201</v>
      </c>
      <c r="AG1456">
        <v>15.680134475845099</v>
      </c>
      <c r="AH1456">
        <v>15.6257445436092</v>
      </c>
      <c r="AI1456">
        <v>15.4519895659526</v>
      </c>
      <c r="AJ1456">
        <v>15.332623939484</v>
      </c>
      <c r="AK1456">
        <v>15.1891846111155</v>
      </c>
    </row>
    <row r="1457" spans="1:37" x14ac:dyDescent="0.3">
      <c r="A1457" s="13" t="str">
        <f t="shared" si="31"/>
        <v>SDGbaseTRA_UrbERT_v6_3C_GVAaplas</v>
      </c>
      <c r="B1457" s="37" t="s">
        <v>220</v>
      </c>
      <c r="C1457" s="38" t="s">
        <v>296</v>
      </c>
      <c r="D1457" s="4" t="s">
        <v>3</v>
      </c>
      <c r="E1457" t="s">
        <v>51</v>
      </c>
      <c r="F1457">
        <v>15.426438760271299</v>
      </c>
      <c r="G1457">
        <v>15.2861508901394</v>
      </c>
      <c r="H1457">
        <v>15.7372789216566</v>
      </c>
      <c r="I1457">
        <v>16.068845339654001</v>
      </c>
      <c r="J1457">
        <v>16.336132271556501</v>
      </c>
      <c r="K1457">
        <v>16.710147320394601</v>
      </c>
      <c r="L1457">
        <v>17.183741408729201</v>
      </c>
      <c r="M1457">
        <v>17.707864542837399</v>
      </c>
      <c r="N1457">
        <v>18.223970477027301</v>
      </c>
      <c r="O1457">
        <v>18.8853798961552</v>
      </c>
      <c r="P1457">
        <v>19.4506595498714</v>
      </c>
      <c r="Q1457">
        <v>19.9507406840527</v>
      </c>
      <c r="R1457">
        <v>20.513069144282898</v>
      </c>
      <c r="S1457">
        <v>21.1275187070949</v>
      </c>
      <c r="T1457">
        <v>21.768857175025801</v>
      </c>
      <c r="U1457">
        <v>22.544898654649899</v>
      </c>
      <c r="V1457">
        <v>23.290772496425301</v>
      </c>
      <c r="W1457">
        <v>24.055978467012299</v>
      </c>
      <c r="X1457">
        <v>24.839150159033</v>
      </c>
      <c r="Y1457">
        <v>25.476474694337401</v>
      </c>
      <c r="Z1457">
        <v>26.077513052480501</v>
      </c>
      <c r="AA1457">
        <v>26.688652382224902</v>
      </c>
      <c r="AB1457">
        <v>27.197591747204999</v>
      </c>
      <c r="AC1457">
        <v>27.693589434652299</v>
      </c>
      <c r="AD1457">
        <v>28.301866342442398</v>
      </c>
      <c r="AE1457">
        <v>28.990488608120799</v>
      </c>
      <c r="AF1457">
        <v>29.7575774784267</v>
      </c>
      <c r="AG1457">
        <v>30.311533775840701</v>
      </c>
      <c r="AH1457">
        <v>29.332296570897501</v>
      </c>
      <c r="AI1457">
        <v>28.412859572905099</v>
      </c>
      <c r="AJ1457">
        <v>27.697580767082801</v>
      </c>
      <c r="AK1457">
        <v>27.0299029391796</v>
      </c>
    </row>
    <row r="1458" spans="1:37" x14ac:dyDescent="0.3">
      <c r="A1458" s="13" t="str">
        <f t="shared" si="31"/>
        <v>SDGbaseTRA_UrbERT_v6_3C_GVAanmet</v>
      </c>
      <c r="B1458" s="37" t="s">
        <v>220</v>
      </c>
      <c r="C1458" s="38" t="s">
        <v>296</v>
      </c>
      <c r="D1458" s="4" t="s">
        <v>3</v>
      </c>
      <c r="E1458" t="s">
        <v>52</v>
      </c>
      <c r="F1458">
        <v>17.626887984271502</v>
      </c>
      <c r="G1458">
        <v>17.602873945885701</v>
      </c>
      <c r="H1458">
        <v>18.037369012040301</v>
      </c>
      <c r="I1458">
        <v>18.923034241726999</v>
      </c>
      <c r="J1458">
        <v>19.126442594016901</v>
      </c>
      <c r="K1458">
        <v>19.516381723619698</v>
      </c>
      <c r="L1458">
        <v>20.042376985037802</v>
      </c>
      <c r="M1458">
        <v>20.673655682685101</v>
      </c>
      <c r="N1458">
        <v>21.3219413416195</v>
      </c>
      <c r="O1458">
        <v>22.328660731124899</v>
      </c>
      <c r="P1458">
        <v>23.102585167415398</v>
      </c>
      <c r="Q1458">
        <v>23.765093420688899</v>
      </c>
      <c r="R1458">
        <v>23.760400552523599</v>
      </c>
      <c r="S1458">
        <v>24.6659529937657</v>
      </c>
      <c r="T1458">
        <v>25.584937514023899</v>
      </c>
      <c r="U1458">
        <v>26.666901340502999</v>
      </c>
      <c r="V1458">
        <v>27.7557735523616</v>
      </c>
      <c r="W1458">
        <v>28.824906589980401</v>
      </c>
      <c r="X1458">
        <v>29.787901347321299</v>
      </c>
      <c r="Y1458">
        <v>30.665913214128999</v>
      </c>
      <c r="Z1458">
        <v>31.5567119172443</v>
      </c>
      <c r="AA1458">
        <v>32.420403580075003</v>
      </c>
      <c r="AB1458">
        <v>33.258832219616799</v>
      </c>
      <c r="AC1458">
        <v>34.114964736212499</v>
      </c>
      <c r="AD1458">
        <v>35.158961429694003</v>
      </c>
      <c r="AE1458">
        <v>36.287915497017003</v>
      </c>
      <c r="AF1458">
        <v>37.492331367366297</v>
      </c>
      <c r="AG1458">
        <v>38.344599797419001</v>
      </c>
      <c r="AH1458">
        <v>37.514630561313602</v>
      </c>
      <c r="AI1458">
        <v>36.596410622551304</v>
      </c>
      <c r="AJ1458">
        <v>35.982323095046098</v>
      </c>
      <c r="AK1458">
        <v>35.362597508041603</v>
      </c>
    </row>
    <row r="1459" spans="1:37" x14ac:dyDescent="0.3">
      <c r="A1459" s="13" t="str">
        <f t="shared" si="31"/>
        <v>SDGbaseTRA_UrbERT_v6_3C_GVAairon</v>
      </c>
      <c r="B1459" s="37" t="s">
        <v>220</v>
      </c>
      <c r="C1459" s="38" t="s">
        <v>296</v>
      </c>
      <c r="D1459" s="4" t="s">
        <v>3</v>
      </c>
      <c r="E1459" t="s">
        <v>53</v>
      </c>
      <c r="F1459">
        <v>20.838620435940101</v>
      </c>
      <c r="G1459">
        <v>23.549586563476002</v>
      </c>
      <c r="H1459">
        <v>23.334994876107501</v>
      </c>
      <c r="I1459">
        <v>23.4213263004469</v>
      </c>
      <c r="J1459">
        <v>23.2968069436339</v>
      </c>
      <c r="K1459">
        <v>23.486463304254201</v>
      </c>
      <c r="L1459">
        <v>23.89950869035</v>
      </c>
      <c r="M1459">
        <v>24.5948417733185</v>
      </c>
      <c r="N1459">
        <v>25.215438872005901</v>
      </c>
      <c r="O1459">
        <v>26.4135986649638</v>
      </c>
      <c r="P1459">
        <v>27.16770042468</v>
      </c>
      <c r="Q1459">
        <v>27.6924566604369</v>
      </c>
      <c r="R1459">
        <v>27.821700805763498</v>
      </c>
      <c r="S1459">
        <v>28.4850778847348</v>
      </c>
      <c r="T1459">
        <v>29.1820467173652</v>
      </c>
      <c r="U1459">
        <v>30.086556990483601</v>
      </c>
      <c r="V1459">
        <v>31.277768886788401</v>
      </c>
      <c r="W1459">
        <v>32.289526426789401</v>
      </c>
      <c r="X1459">
        <v>32.964497655965701</v>
      </c>
      <c r="Y1459">
        <v>33.722329286186302</v>
      </c>
      <c r="Z1459">
        <v>34.3496236162147</v>
      </c>
      <c r="AA1459">
        <v>35.1032673839632</v>
      </c>
      <c r="AB1459">
        <v>34.5371435560238</v>
      </c>
      <c r="AC1459">
        <v>34.799920791096298</v>
      </c>
      <c r="AD1459">
        <v>35.780854578398603</v>
      </c>
      <c r="AE1459">
        <v>37.005697376938002</v>
      </c>
      <c r="AF1459">
        <v>38.336217025336502</v>
      </c>
      <c r="AG1459">
        <v>39.167567820131502</v>
      </c>
      <c r="AH1459">
        <v>37.1941020179896</v>
      </c>
      <c r="AI1459">
        <v>35.852099443310301</v>
      </c>
      <c r="AJ1459">
        <v>35.065774573514503</v>
      </c>
      <c r="AK1459">
        <v>34.431680891561598</v>
      </c>
    </row>
    <row r="1460" spans="1:37" x14ac:dyDescent="0.3">
      <c r="A1460" s="13" t="str">
        <f t="shared" si="31"/>
        <v>SDGbaseTRA_UrbERT_v6_3C_GVAanfrm</v>
      </c>
      <c r="B1460" s="37" t="s">
        <v>220</v>
      </c>
      <c r="C1460" s="38" t="s">
        <v>296</v>
      </c>
      <c r="D1460" s="4" t="s">
        <v>3</v>
      </c>
      <c r="E1460" t="s">
        <v>54</v>
      </c>
      <c r="F1460">
        <v>13.073651251027099</v>
      </c>
      <c r="G1460">
        <v>13.6732803389878</v>
      </c>
      <c r="H1460">
        <v>12.5601272291967</v>
      </c>
      <c r="I1460">
        <v>11.460896366207701</v>
      </c>
      <c r="J1460">
        <v>11.116144335191599</v>
      </c>
      <c r="K1460">
        <v>11.2451786153944</v>
      </c>
      <c r="L1460">
        <v>11.8362850991244</v>
      </c>
      <c r="M1460">
        <v>13.567072802309999</v>
      </c>
      <c r="N1460">
        <v>14.909863963776299</v>
      </c>
      <c r="O1460">
        <v>19.3648329448081</v>
      </c>
      <c r="P1460">
        <v>21.050110726810001</v>
      </c>
      <c r="Q1460">
        <v>21.439063814459999</v>
      </c>
      <c r="R1460">
        <v>21.183876473814198</v>
      </c>
      <c r="S1460">
        <v>21.523124698551001</v>
      </c>
      <c r="T1460">
        <v>22.005187559362</v>
      </c>
      <c r="U1460">
        <v>22.986315605783499</v>
      </c>
      <c r="V1460">
        <v>25.744202306211999</v>
      </c>
      <c r="W1460">
        <v>27.637133368274299</v>
      </c>
      <c r="X1460">
        <v>27.235379413540102</v>
      </c>
      <c r="Y1460">
        <v>27.847301719543999</v>
      </c>
      <c r="Z1460">
        <v>27.856156492956998</v>
      </c>
      <c r="AA1460">
        <v>28.435458508082601</v>
      </c>
      <c r="AB1460">
        <v>21.891310894115701</v>
      </c>
      <c r="AC1460">
        <v>20.2729079829606</v>
      </c>
      <c r="AD1460">
        <v>21.495281375755798</v>
      </c>
      <c r="AE1460">
        <v>23.4742958469912</v>
      </c>
      <c r="AF1460">
        <v>25.766770494204899</v>
      </c>
      <c r="AG1460">
        <v>26.591575506015399</v>
      </c>
      <c r="AH1460">
        <v>20.3461139197621</v>
      </c>
      <c r="AI1460">
        <v>16.870034972432901</v>
      </c>
      <c r="AJ1460">
        <v>15.496946688733599</v>
      </c>
      <c r="AK1460">
        <v>14.591670919255399</v>
      </c>
    </row>
    <row r="1461" spans="1:37" x14ac:dyDescent="0.3">
      <c r="A1461" s="13" t="str">
        <f t="shared" si="31"/>
        <v>SDGbaseTRA_UrbERT_v6_3C_GVAametp</v>
      </c>
      <c r="B1461" s="37" t="s">
        <v>220</v>
      </c>
      <c r="C1461" s="38" t="s">
        <v>296</v>
      </c>
      <c r="D1461" s="4" t="s">
        <v>3</v>
      </c>
      <c r="E1461" t="s">
        <v>55</v>
      </c>
      <c r="F1461">
        <v>33.254980135402498</v>
      </c>
      <c r="G1461">
        <v>35.758250005279201</v>
      </c>
      <c r="H1461">
        <v>36.711544970074598</v>
      </c>
      <c r="I1461">
        <v>37.7985796189989</v>
      </c>
      <c r="J1461">
        <v>38.310135551976103</v>
      </c>
      <c r="K1461">
        <v>39.1939308171685</v>
      </c>
      <c r="L1461">
        <v>40.408508218017097</v>
      </c>
      <c r="M1461">
        <v>41.844482047929297</v>
      </c>
      <c r="N1461">
        <v>43.238080590414498</v>
      </c>
      <c r="O1461">
        <v>45.442860511156397</v>
      </c>
      <c r="P1461">
        <v>47.0296274780044</v>
      </c>
      <c r="Q1461">
        <v>48.323114777124097</v>
      </c>
      <c r="R1461">
        <v>49.0264941468714</v>
      </c>
      <c r="S1461">
        <v>50.587008815330798</v>
      </c>
      <c r="T1461">
        <v>52.210484641607103</v>
      </c>
      <c r="U1461">
        <v>54.200032179147101</v>
      </c>
      <c r="V1461">
        <v>56.448915893179503</v>
      </c>
      <c r="W1461">
        <v>58.428948251474999</v>
      </c>
      <c r="X1461">
        <v>59.857401095120302</v>
      </c>
      <c r="Y1461">
        <v>61.520535787316902</v>
      </c>
      <c r="Z1461">
        <v>63.116473040051801</v>
      </c>
      <c r="AA1461">
        <v>64.796486807863303</v>
      </c>
      <c r="AB1461">
        <v>66.1970087649226</v>
      </c>
      <c r="AC1461">
        <v>67.822011685579795</v>
      </c>
      <c r="AD1461">
        <v>70.026430953502896</v>
      </c>
      <c r="AE1461">
        <v>72.482886296256396</v>
      </c>
      <c r="AF1461">
        <v>75.133557220135799</v>
      </c>
      <c r="AG1461">
        <v>77.039194032317496</v>
      </c>
      <c r="AH1461">
        <v>74.501374987953497</v>
      </c>
      <c r="AI1461">
        <v>72.113666190995602</v>
      </c>
      <c r="AJ1461">
        <v>70.592283522961694</v>
      </c>
      <c r="AK1461">
        <v>69.212193812970796</v>
      </c>
    </row>
    <row r="1462" spans="1:37" x14ac:dyDescent="0.3">
      <c r="A1462" s="13" t="str">
        <f t="shared" si="31"/>
        <v>SDGbaseTRA_UrbERT_v6_3C_GVAamach</v>
      </c>
      <c r="B1462" s="37" t="s">
        <v>220</v>
      </c>
      <c r="C1462" s="38" t="s">
        <v>296</v>
      </c>
      <c r="D1462" s="4" t="s">
        <v>3</v>
      </c>
      <c r="E1462" t="s">
        <v>56</v>
      </c>
      <c r="F1462">
        <v>38.6659562516991</v>
      </c>
      <c r="G1462">
        <v>40.916551731462</v>
      </c>
      <c r="H1462">
        <v>41.794925543999</v>
      </c>
      <c r="I1462">
        <v>43.912163460099897</v>
      </c>
      <c r="J1462">
        <v>44.1860601942115</v>
      </c>
      <c r="K1462">
        <v>44.981189057852099</v>
      </c>
      <c r="L1462">
        <v>46.231698865966699</v>
      </c>
      <c r="M1462">
        <v>47.979975056383203</v>
      </c>
      <c r="N1462">
        <v>49.582607786381203</v>
      </c>
      <c r="O1462">
        <v>52.495174333026704</v>
      </c>
      <c r="P1462">
        <v>54.289149474600201</v>
      </c>
      <c r="Q1462">
        <v>55.6774057991597</v>
      </c>
      <c r="R1462">
        <v>54.826468208956101</v>
      </c>
      <c r="S1462">
        <v>56.659698659687898</v>
      </c>
      <c r="T1462">
        <v>58.596890363922498</v>
      </c>
      <c r="U1462">
        <v>60.954810987168301</v>
      </c>
      <c r="V1462">
        <v>63.628275189835001</v>
      </c>
      <c r="W1462">
        <v>65.932441140608802</v>
      </c>
      <c r="X1462">
        <v>67.5898583406358</v>
      </c>
      <c r="Y1462">
        <v>69.678567369504407</v>
      </c>
      <c r="Z1462">
        <v>71.662959034224201</v>
      </c>
      <c r="AA1462">
        <v>73.785923452732902</v>
      </c>
      <c r="AB1462">
        <v>74.364326405713499</v>
      </c>
      <c r="AC1462">
        <v>75.825438321910298</v>
      </c>
      <c r="AD1462">
        <v>78.587550042401702</v>
      </c>
      <c r="AE1462">
        <v>81.774063496363297</v>
      </c>
      <c r="AF1462">
        <v>85.156939938362797</v>
      </c>
      <c r="AG1462">
        <v>87.472712333675602</v>
      </c>
      <c r="AH1462">
        <v>83.578416540868105</v>
      </c>
      <c r="AI1462">
        <v>80.169281020152695</v>
      </c>
      <c r="AJ1462">
        <v>78.259932172519498</v>
      </c>
      <c r="AK1462">
        <v>76.614718686539206</v>
      </c>
    </row>
    <row r="1463" spans="1:37" x14ac:dyDescent="0.3">
      <c r="A1463" s="13" t="str">
        <f t="shared" si="31"/>
        <v>SDGbaseTRA_UrbERT_v6_3C_GVAafcel</v>
      </c>
      <c r="B1463" s="37" t="s">
        <v>220</v>
      </c>
      <c r="C1463" s="38" t="s">
        <v>296</v>
      </c>
      <c r="D1463" s="4" t="s">
        <v>3</v>
      </c>
      <c r="E1463" t="s">
        <v>57</v>
      </c>
      <c r="F1463">
        <v>0.28999999999993897</v>
      </c>
      <c r="G1463">
        <v>0.29068802321709403</v>
      </c>
      <c r="H1463">
        <v>0.29210211399924002</v>
      </c>
      <c r="I1463">
        <v>0.27984581901205402</v>
      </c>
      <c r="J1463">
        <v>0.27773341911697802</v>
      </c>
      <c r="K1463">
        <v>0.27830044158072098</v>
      </c>
      <c r="L1463">
        <v>0.28259633633653702</v>
      </c>
      <c r="M1463">
        <v>0.29499372221679698</v>
      </c>
      <c r="N1463">
        <v>0.30421115688997402</v>
      </c>
      <c r="O1463">
        <v>0.34621092460172498</v>
      </c>
      <c r="P1463">
        <v>0.35724472168529098</v>
      </c>
      <c r="Q1463">
        <v>0.35954244587730699</v>
      </c>
      <c r="R1463">
        <v>0.35860938008568</v>
      </c>
      <c r="S1463">
        <v>0.35855787881579798</v>
      </c>
      <c r="T1463">
        <v>0.359131514850487</v>
      </c>
      <c r="U1463">
        <v>0.36068064980276099</v>
      </c>
      <c r="V1463">
        <v>0.36740888380856301</v>
      </c>
      <c r="W1463">
        <v>0.370076084316387</v>
      </c>
      <c r="X1463">
        <v>0.36294501355783099</v>
      </c>
      <c r="Y1463">
        <v>5.25797730016623</v>
      </c>
      <c r="Z1463">
        <v>10.4024825374178</v>
      </c>
      <c r="AA1463">
        <v>15.536381277602</v>
      </c>
      <c r="AB1463">
        <v>16.191879872100198</v>
      </c>
      <c r="AC1463">
        <v>17.033778169778302</v>
      </c>
      <c r="AD1463">
        <v>18.2574911193696</v>
      </c>
      <c r="AE1463">
        <v>19.557324058089598</v>
      </c>
      <c r="AF1463">
        <v>20.916815920020198</v>
      </c>
      <c r="AG1463">
        <v>20.7544709505183</v>
      </c>
      <c r="AH1463">
        <v>19.361038504473999</v>
      </c>
      <c r="AI1463">
        <v>17.697784860518102</v>
      </c>
      <c r="AJ1463">
        <v>16.763711903643902</v>
      </c>
      <c r="AK1463">
        <v>15.956106800704699</v>
      </c>
    </row>
    <row r="1464" spans="1:37" x14ac:dyDescent="0.3">
      <c r="A1464" s="13" t="str">
        <f t="shared" si="31"/>
        <v>SDGbaseTRA_UrbERT_v6_3C_GVAaelct</v>
      </c>
      <c r="B1464" s="37" t="s">
        <v>220</v>
      </c>
      <c r="C1464" s="38" t="s">
        <v>296</v>
      </c>
      <c r="D1464" s="4" t="s">
        <v>3</v>
      </c>
      <c r="E1464" t="s">
        <v>58</v>
      </c>
      <c r="F1464">
        <v>7.8476290328810594E-2</v>
      </c>
      <c r="G1464">
        <v>7.8820954375277905E-2</v>
      </c>
      <c r="H1464">
        <v>7.9257438283061601E-2</v>
      </c>
      <c r="I1464">
        <v>7.6230157220897599E-2</v>
      </c>
      <c r="J1464">
        <v>7.5725371929808702E-2</v>
      </c>
      <c r="K1464">
        <v>7.5889296962466102E-2</v>
      </c>
      <c r="L1464">
        <v>7.6976448506515804E-2</v>
      </c>
      <c r="M1464">
        <v>8.0075524691152505E-2</v>
      </c>
      <c r="N1464">
        <v>8.2385121579389306E-2</v>
      </c>
      <c r="O1464">
        <v>9.2973606816038598E-2</v>
      </c>
      <c r="P1464">
        <v>9.5756934678751293E-2</v>
      </c>
      <c r="Q1464">
        <v>9.6342199946128596E-2</v>
      </c>
      <c r="R1464">
        <v>9.6100946696451695E-2</v>
      </c>
      <c r="S1464">
        <v>9.6099767366900304E-2</v>
      </c>
      <c r="T1464">
        <v>9.6258507230811793E-2</v>
      </c>
      <c r="U1464">
        <v>9.6657410967120702E-2</v>
      </c>
      <c r="V1464">
        <v>9.8312790723805901E-2</v>
      </c>
      <c r="W1464">
        <v>9.8980667394796204E-2</v>
      </c>
      <c r="X1464">
        <v>3.9638205680113598</v>
      </c>
      <c r="Y1464">
        <v>3.9432626678270499</v>
      </c>
      <c r="Z1464">
        <v>2.1483163559526801</v>
      </c>
      <c r="AA1464">
        <v>2.14005546553431</v>
      </c>
      <c r="AB1464">
        <v>2.0756405942610798</v>
      </c>
      <c r="AC1464">
        <v>2.0397865816361298</v>
      </c>
      <c r="AD1464">
        <v>1.1555925904295301</v>
      </c>
      <c r="AE1464">
        <v>1.16326501254659</v>
      </c>
      <c r="AF1464">
        <v>1.17309093514845</v>
      </c>
      <c r="AG1464">
        <v>1.1673260054858601</v>
      </c>
      <c r="AH1464">
        <v>1.0980262877222799</v>
      </c>
      <c r="AI1464">
        <v>7.6241316319378098</v>
      </c>
      <c r="AJ1464">
        <v>7.27359845831021</v>
      </c>
      <c r="AK1464">
        <v>6.9708523532697004</v>
      </c>
    </row>
    <row r="1465" spans="1:37" x14ac:dyDescent="0.3">
      <c r="A1465" s="13" t="str">
        <f t="shared" si="31"/>
        <v>SDGbaseTRA_UrbERT_v6_3C_GVAaemch</v>
      </c>
      <c r="B1465" s="37" t="s">
        <v>220</v>
      </c>
      <c r="C1465" s="38" t="s">
        <v>296</v>
      </c>
      <c r="D1465" s="4" t="s">
        <v>3</v>
      </c>
      <c r="E1465" t="s">
        <v>59</v>
      </c>
      <c r="F1465">
        <v>8.9889127758873393</v>
      </c>
      <c r="G1465">
        <v>9.7547666096338492</v>
      </c>
      <c r="H1465">
        <v>10.0401920877477</v>
      </c>
      <c r="I1465">
        <v>10.389602441778299</v>
      </c>
      <c r="J1465">
        <v>10.4838613579554</v>
      </c>
      <c r="K1465">
        <v>10.703334754234699</v>
      </c>
      <c r="L1465">
        <v>11.0391545127586</v>
      </c>
      <c r="M1465">
        <v>11.5283169316219</v>
      </c>
      <c r="N1465">
        <v>11.964009689283399</v>
      </c>
      <c r="O1465">
        <v>12.701517109272899</v>
      </c>
      <c r="P1465">
        <v>13.186692246828599</v>
      </c>
      <c r="Q1465">
        <v>13.555353559254099</v>
      </c>
      <c r="R1465">
        <v>13.5919547016814</v>
      </c>
      <c r="S1465">
        <v>14.0170759611155</v>
      </c>
      <c r="T1465">
        <v>14.4660860239422</v>
      </c>
      <c r="U1465">
        <v>15.0362192549448</v>
      </c>
      <c r="V1465">
        <v>15.661207514229099</v>
      </c>
      <c r="W1465">
        <v>16.246978791878298</v>
      </c>
      <c r="X1465">
        <v>16.729327744974899</v>
      </c>
      <c r="Y1465">
        <v>17.2205517260752</v>
      </c>
      <c r="Z1465">
        <v>17.691878977308001</v>
      </c>
      <c r="AA1465">
        <v>18.193875912502602</v>
      </c>
      <c r="AB1465">
        <v>18.122605916618902</v>
      </c>
      <c r="AC1465">
        <v>18.308265624027399</v>
      </c>
      <c r="AD1465">
        <v>18.874760056724799</v>
      </c>
      <c r="AE1465">
        <v>19.564101980477599</v>
      </c>
      <c r="AF1465">
        <v>20.3265813233552</v>
      </c>
      <c r="AG1465">
        <v>20.914222580850101</v>
      </c>
      <c r="AH1465">
        <v>19.697544476524399</v>
      </c>
      <c r="AI1465">
        <v>18.599090677581</v>
      </c>
      <c r="AJ1465">
        <v>17.992236556107802</v>
      </c>
      <c r="AK1465">
        <v>17.442080690128002</v>
      </c>
    </row>
    <row r="1466" spans="1:37" x14ac:dyDescent="0.3">
      <c r="A1466" s="13" t="str">
        <f t="shared" si="31"/>
        <v>SDGbaseTRA_UrbERT_v6_3C_GVAasequ</v>
      </c>
      <c r="B1466" s="37" t="s">
        <v>220</v>
      </c>
      <c r="C1466" s="38" t="s">
        <v>296</v>
      </c>
      <c r="D1466" s="4" t="s">
        <v>3</v>
      </c>
      <c r="E1466" t="s">
        <v>60</v>
      </c>
      <c r="F1466">
        <v>8.7771319246617594</v>
      </c>
      <c r="G1466">
        <v>9.9905657279437108</v>
      </c>
      <c r="H1466">
        <v>10.0419589664663</v>
      </c>
      <c r="I1466">
        <v>10.0822494988379</v>
      </c>
      <c r="J1466">
        <v>10.1091540764359</v>
      </c>
      <c r="K1466">
        <v>10.289457364102001</v>
      </c>
      <c r="L1466">
        <v>10.6043657072786</v>
      </c>
      <c r="M1466">
        <v>11.155356386948901</v>
      </c>
      <c r="N1466">
        <v>11.620380741569299</v>
      </c>
      <c r="O1466">
        <v>12.522183496838901</v>
      </c>
      <c r="P1466">
        <v>13.0084389092997</v>
      </c>
      <c r="Q1466">
        <v>13.382034173175899</v>
      </c>
      <c r="R1466">
        <v>13.5535844665641</v>
      </c>
      <c r="S1466">
        <v>13.970947281812499</v>
      </c>
      <c r="T1466">
        <v>14.4423444369053</v>
      </c>
      <c r="U1466">
        <v>15.020410425159399</v>
      </c>
      <c r="V1466">
        <v>15.585564823413099</v>
      </c>
      <c r="W1466">
        <v>16.169371145115601</v>
      </c>
      <c r="X1466">
        <v>16.774266990105399</v>
      </c>
      <c r="Y1466">
        <v>17.329185368422898</v>
      </c>
      <c r="Z1466">
        <v>17.848608390060299</v>
      </c>
      <c r="AA1466">
        <v>18.428041363994701</v>
      </c>
      <c r="AB1466">
        <v>18.0288040233301</v>
      </c>
      <c r="AC1466">
        <v>18.111718307171699</v>
      </c>
      <c r="AD1466">
        <v>18.7688954454506</v>
      </c>
      <c r="AE1466">
        <v>19.568456606061702</v>
      </c>
      <c r="AF1466">
        <v>20.423645012866402</v>
      </c>
      <c r="AG1466">
        <v>21.020661111975102</v>
      </c>
      <c r="AH1466">
        <v>19.5115007057043</v>
      </c>
      <c r="AI1466">
        <v>18.207834117078601</v>
      </c>
      <c r="AJ1466">
        <v>17.581207326931199</v>
      </c>
      <c r="AK1466">
        <v>17.093351812401099</v>
      </c>
    </row>
    <row r="1467" spans="1:37" x14ac:dyDescent="0.3">
      <c r="A1467" s="13" t="str">
        <f t="shared" si="31"/>
        <v>SDGbaseTRA_UrbERT_v6_3C_GVAavehi</v>
      </c>
      <c r="B1467" s="37" t="s">
        <v>220</v>
      </c>
      <c r="C1467" s="38" t="s">
        <v>296</v>
      </c>
      <c r="D1467" s="4" t="s">
        <v>3</v>
      </c>
      <c r="E1467" t="s">
        <v>61</v>
      </c>
      <c r="F1467">
        <v>39.567910300527899</v>
      </c>
      <c r="G1467">
        <v>42.982123695933403</v>
      </c>
      <c r="H1467">
        <v>44.1121292814071</v>
      </c>
      <c r="I1467">
        <v>44.272088785461698</v>
      </c>
      <c r="J1467">
        <v>44.778470151056801</v>
      </c>
      <c r="K1467">
        <v>45.940637676402503</v>
      </c>
      <c r="L1467">
        <v>47.5060224840418</v>
      </c>
      <c r="M1467">
        <v>49.665529689744901</v>
      </c>
      <c r="N1467">
        <v>51.709160757701802</v>
      </c>
      <c r="O1467">
        <v>54.365238728316001</v>
      </c>
      <c r="P1467">
        <v>56.630076276198103</v>
      </c>
      <c r="Q1467">
        <v>58.681841841039699</v>
      </c>
      <c r="R1467">
        <v>61.079669626831702</v>
      </c>
      <c r="S1467">
        <v>63.406617147186303</v>
      </c>
      <c r="T1467">
        <v>65.890902853026503</v>
      </c>
      <c r="U1467">
        <v>68.961664544784497</v>
      </c>
      <c r="V1467">
        <v>72.299794124502199</v>
      </c>
      <c r="W1467">
        <v>75.469535090800406</v>
      </c>
      <c r="X1467">
        <v>78.116452605174004</v>
      </c>
      <c r="Y1467">
        <v>79.052105825210802</v>
      </c>
      <c r="Z1467">
        <v>80.012052271916403</v>
      </c>
      <c r="AA1467">
        <v>81.004291042560794</v>
      </c>
      <c r="AB1467">
        <v>81.248875073822902</v>
      </c>
      <c r="AC1467">
        <v>82.585038584566007</v>
      </c>
      <c r="AD1467">
        <v>85.4800382777659</v>
      </c>
      <c r="AE1467">
        <v>88.961934877491302</v>
      </c>
      <c r="AF1467">
        <v>92.785068716449302</v>
      </c>
      <c r="AG1467">
        <v>96.124289304545698</v>
      </c>
      <c r="AH1467">
        <v>91.840332821454396</v>
      </c>
      <c r="AI1467">
        <v>87.357635682341595</v>
      </c>
      <c r="AJ1467">
        <v>84.764069775686195</v>
      </c>
      <c r="AK1467">
        <v>82.576970361098006</v>
      </c>
    </row>
    <row r="1468" spans="1:37" x14ac:dyDescent="0.3">
      <c r="A1468" s="13" t="str">
        <f t="shared" si="31"/>
        <v>SDGbaseTRA_UrbERT_v6_3C_GVAatequ</v>
      </c>
      <c r="B1468" s="37" t="s">
        <v>220</v>
      </c>
      <c r="C1468" s="38" t="s">
        <v>296</v>
      </c>
      <c r="D1468" s="4" t="s">
        <v>3</v>
      </c>
      <c r="E1468" t="s">
        <v>62</v>
      </c>
      <c r="F1468">
        <v>7.0941028714772303</v>
      </c>
      <c r="G1468">
        <v>7.2383427487696004</v>
      </c>
      <c r="H1468">
        <v>7.4574983969143798</v>
      </c>
      <c r="I1468">
        <v>7.53949594084688</v>
      </c>
      <c r="J1468">
        <v>7.6027786574543299</v>
      </c>
      <c r="K1468">
        <v>7.7704328502189099</v>
      </c>
      <c r="L1468">
        <v>8.0546612769092203</v>
      </c>
      <c r="M1468">
        <v>8.60716883735493</v>
      </c>
      <c r="N1468">
        <v>9.0928096699733096</v>
      </c>
      <c r="O1468">
        <v>10.5754090627109</v>
      </c>
      <c r="P1468">
        <v>11.244911017137399</v>
      </c>
      <c r="Q1468">
        <v>11.6272998157859</v>
      </c>
      <c r="R1468">
        <v>11.5545051291609</v>
      </c>
      <c r="S1468">
        <v>11.8316660212981</v>
      </c>
      <c r="T1468">
        <v>12.1892743427205</v>
      </c>
      <c r="U1468">
        <v>12.648636716293099</v>
      </c>
      <c r="V1468">
        <v>13.209010841630599</v>
      </c>
      <c r="W1468">
        <v>13.674152268062</v>
      </c>
      <c r="X1468">
        <v>13.9192906614708</v>
      </c>
      <c r="Y1468">
        <v>14.29063203183</v>
      </c>
      <c r="Z1468">
        <v>14.5812758746008</v>
      </c>
      <c r="AA1468">
        <v>14.986281260618201</v>
      </c>
      <c r="AB1468">
        <v>14.228136830799</v>
      </c>
      <c r="AC1468">
        <v>14.0691428241418</v>
      </c>
      <c r="AD1468">
        <v>14.546181220279299</v>
      </c>
      <c r="AE1468">
        <v>15.1878270398237</v>
      </c>
      <c r="AF1468">
        <v>15.900641926403299</v>
      </c>
      <c r="AG1468">
        <v>16.252768241951699</v>
      </c>
      <c r="AH1468">
        <v>14.5897115389006</v>
      </c>
      <c r="AI1468">
        <v>13.2124584717013</v>
      </c>
      <c r="AJ1468">
        <v>12.508478772488999</v>
      </c>
      <c r="AK1468">
        <v>11.9518623341863</v>
      </c>
    </row>
    <row r="1469" spans="1:37" x14ac:dyDescent="0.3">
      <c r="A1469" s="13" t="str">
        <f t="shared" si="31"/>
        <v>SDGbaseTRA_UrbERT_v6_3C_GVAafurn</v>
      </c>
      <c r="B1469" s="37" t="s">
        <v>220</v>
      </c>
      <c r="C1469" s="38" t="s">
        <v>296</v>
      </c>
      <c r="D1469" s="4" t="s">
        <v>3</v>
      </c>
      <c r="E1469" t="s">
        <v>63</v>
      </c>
      <c r="F1469">
        <v>6.0912402558299803</v>
      </c>
      <c r="G1469">
        <v>6.4819055082620398</v>
      </c>
      <c r="H1469">
        <v>6.65165789502535</v>
      </c>
      <c r="I1469">
        <v>6.9991296789880604</v>
      </c>
      <c r="J1469">
        <v>7.0955451677351897</v>
      </c>
      <c r="K1469">
        <v>7.2611736013459396</v>
      </c>
      <c r="L1469">
        <v>7.4870982295411999</v>
      </c>
      <c r="M1469">
        <v>7.7614183382753001</v>
      </c>
      <c r="N1469">
        <v>8.0298378047347594</v>
      </c>
      <c r="O1469">
        <v>8.5143540277510805</v>
      </c>
      <c r="P1469">
        <v>8.8272071386359698</v>
      </c>
      <c r="Q1469">
        <v>9.0723209467564701</v>
      </c>
      <c r="R1469">
        <v>9.0217650750544305</v>
      </c>
      <c r="S1469">
        <v>9.3530791193008103</v>
      </c>
      <c r="T1469">
        <v>9.6925318445184008</v>
      </c>
      <c r="U1469">
        <v>10.1009370388616</v>
      </c>
      <c r="V1469">
        <v>10.530874161885199</v>
      </c>
      <c r="W1469">
        <v>10.956395531717201</v>
      </c>
      <c r="X1469">
        <v>11.3257845510068</v>
      </c>
      <c r="Y1469">
        <v>11.675082805442401</v>
      </c>
      <c r="Z1469">
        <v>12.025425671885699</v>
      </c>
      <c r="AA1469">
        <v>12.374120511062401</v>
      </c>
      <c r="AB1469">
        <v>12.7203421639196</v>
      </c>
      <c r="AC1469">
        <v>13.042653645856401</v>
      </c>
      <c r="AD1469">
        <v>13.441458484244199</v>
      </c>
      <c r="AE1469">
        <v>13.871266374358299</v>
      </c>
      <c r="AF1469">
        <v>14.3396350849198</v>
      </c>
      <c r="AG1469">
        <v>14.702138367274401</v>
      </c>
      <c r="AH1469">
        <v>14.3340663692438</v>
      </c>
      <c r="AI1469">
        <v>13.912780539544499</v>
      </c>
      <c r="AJ1469">
        <v>13.630128218855701</v>
      </c>
      <c r="AK1469">
        <v>13.3484849370359</v>
      </c>
    </row>
    <row r="1470" spans="1:37" x14ac:dyDescent="0.3">
      <c r="A1470" s="13" t="str">
        <f t="shared" si="31"/>
        <v>SDGbaseTRA_UrbERT_v6_3C_GVAaoman</v>
      </c>
      <c r="B1470" s="37" t="s">
        <v>220</v>
      </c>
      <c r="C1470" s="38" t="s">
        <v>296</v>
      </c>
      <c r="D1470" s="4" t="s">
        <v>3</v>
      </c>
      <c r="E1470" t="s">
        <v>64</v>
      </c>
      <c r="F1470">
        <v>25.455948437607798</v>
      </c>
      <c r="G1470">
        <v>26.090106548416401</v>
      </c>
      <c r="H1470">
        <v>26.874494310186801</v>
      </c>
      <c r="I1470">
        <v>26.647535346369501</v>
      </c>
      <c r="J1470">
        <v>27.291052396821101</v>
      </c>
      <c r="K1470">
        <v>28.021513077712999</v>
      </c>
      <c r="L1470">
        <v>28.952399379748499</v>
      </c>
      <c r="M1470">
        <v>30.298507262284598</v>
      </c>
      <c r="N1470">
        <v>31.531119931533599</v>
      </c>
      <c r="O1470">
        <v>35.693601342694699</v>
      </c>
      <c r="P1470">
        <v>37.364733528511103</v>
      </c>
      <c r="Q1470">
        <v>38.362163129580701</v>
      </c>
      <c r="R1470">
        <v>39.5001473773426</v>
      </c>
      <c r="S1470">
        <v>40.521497415878997</v>
      </c>
      <c r="T1470">
        <v>41.6599465531677</v>
      </c>
      <c r="U1470">
        <v>42.935628161815501</v>
      </c>
      <c r="V1470">
        <v>44.100248492727602</v>
      </c>
      <c r="W1470">
        <v>45.428088957548503</v>
      </c>
      <c r="X1470">
        <v>46.715351120679998</v>
      </c>
      <c r="Y1470">
        <v>47.783893113203</v>
      </c>
      <c r="Z1470">
        <v>48.709277545961697</v>
      </c>
      <c r="AA1470">
        <v>49.967151926307203</v>
      </c>
      <c r="AB1470">
        <v>50.751989287725301</v>
      </c>
      <c r="AC1470">
        <v>51.715372077140401</v>
      </c>
      <c r="AD1470">
        <v>53.195483130564099</v>
      </c>
      <c r="AE1470">
        <v>54.740751136093401</v>
      </c>
      <c r="AF1470">
        <v>56.409914734453999</v>
      </c>
      <c r="AG1470">
        <v>57.400242688562599</v>
      </c>
      <c r="AH1470">
        <v>55.393528415035398</v>
      </c>
      <c r="AI1470">
        <v>52.845035207032801</v>
      </c>
      <c r="AJ1470">
        <v>51.3424678046905</v>
      </c>
      <c r="AK1470">
        <v>49.933681970129399</v>
      </c>
    </row>
    <row r="1471" spans="1:37" x14ac:dyDescent="0.3">
      <c r="A1471" s="13" t="str">
        <f t="shared" si="31"/>
        <v>SDGbaseTRA_UrbERT_v6_3C_GVAaelec</v>
      </c>
      <c r="B1471" s="37" t="s">
        <v>220</v>
      </c>
      <c r="C1471" s="38" t="s">
        <v>296</v>
      </c>
      <c r="D1471" s="4" t="s">
        <v>3</v>
      </c>
      <c r="E1471" t="s">
        <v>65</v>
      </c>
      <c r="F1471">
        <v>142.20363281736601</v>
      </c>
      <c r="G1471">
        <v>152.88695753723599</v>
      </c>
      <c r="H1471">
        <v>142.132067651076</v>
      </c>
      <c r="I1471">
        <v>142.486974787034</v>
      </c>
      <c r="J1471">
        <v>145.27750317834</v>
      </c>
      <c r="K1471">
        <v>149.05864271038899</v>
      </c>
      <c r="L1471">
        <v>153.108302178683</v>
      </c>
      <c r="M1471">
        <v>153.114663608006</v>
      </c>
      <c r="N1471">
        <v>151.32011971667799</v>
      </c>
      <c r="O1471">
        <v>151.57946703608701</v>
      </c>
      <c r="P1471">
        <v>155.74341445783099</v>
      </c>
      <c r="Q1471">
        <v>162.372152499707</v>
      </c>
      <c r="R1471">
        <v>173.958026998804</v>
      </c>
      <c r="S1471">
        <v>181.30839144757701</v>
      </c>
      <c r="T1471">
        <v>188.845454124014</v>
      </c>
      <c r="U1471">
        <v>196.32172120077701</v>
      </c>
      <c r="V1471">
        <v>197.324614303885</v>
      </c>
      <c r="W1471">
        <v>202.74235131528201</v>
      </c>
      <c r="X1471">
        <v>214.702364208929</v>
      </c>
      <c r="Y1471">
        <v>227.17901757243999</v>
      </c>
      <c r="Z1471">
        <v>239.964714217694</v>
      </c>
      <c r="AA1471">
        <v>252.098455592096</v>
      </c>
      <c r="AB1471">
        <v>264.49072981492202</v>
      </c>
      <c r="AC1471">
        <v>279.42971682240398</v>
      </c>
      <c r="AD1471">
        <v>294.66840614442299</v>
      </c>
      <c r="AE1471">
        <v>309.57816931017101</v>
      </c>
      <c r="AF1471">
        <v>324.68350157883299</v>
      </c>
      <c r="AG1471">
        <v>366.52368112438103</v>
      </c>
      <c r="AH1471">
        <v>404.29728090039998</v>
      </c>
      <c r="AI1471">
        <v>450.43004651565599</v>
      </c>
      <c r="AJ1471">
        <v>497.81613535984201</v>
      </c>
      <c r="AK1471">
        <v>541.49432973692205</v>
      </c>
    </row>
    <row r="1472" spans="1:37" x14ac:dyDescent="0.3">
      <c r="A1472" s="13" t="str">
        <f t="shared" si="31"/>
        <v>SDGbaseTRA_UrbERT_v6_3C_GVAawatr</v>
      </c>
      <c r="B1472" s="37" t="s">
        <v>220</v>
      </c>
      <c r="C1472" s="38" t="s">
        <v>296</v>
      </c>
      <c r="D1472" s="4" t="s">
        <v>3</v>
      </c>
      <c r="E1472" t="s">
        <v>66</v>
      </c>
      <c r="F1472">
        <v>38.118236024161902</v>
      </c>
      <c r="G1472">
        <v>32.102392270463803</v>
      </c>
      <c r="H1472">
        <v>34.2783068528096</v>
      </c>
      <c r="I1472">
        <v>34.807004382313302</v>
      </c>
      <c r="J1472">
        <v>36.335297400137897</v>
      </c>
      <c r="K1472">
        <v>37.807361850396802</v>
      </c>
      <c r="L1472">
        <v>39.294447203308103</v>
      </c>
      <c r="M1472">
        <v>40.678935772301699</v>
      </c>
      <c r="N1472">
        <v>41.8926133546572</v>
      </c>
      <c r="O1472">
        <v>43.474618421661397</v>
      </c>
      <c r="P1472">
        <v>45.1435370136195</v>
      </c>
      <c r="Q1472">
        <v>46.896344972019897</v>
      </c>
      <c r="R1472">
        <v>50.092312822882299</v>
      </c>
      <c r="S1472">
        <v>52.146491763402203</v>
      </c>
      <c r="T1472">
        <v>54.089020531653198</v>
      </c>
      <c r="U1472">
        <v>56.099336768517098</v>
      </c>
      <c r="V1472">
        <v>58.220676990101801</v>
      </c>
      <c r="W1472">
        <v>60.4260962280418</v>
      </c>
      <c r="X1472">
        <v>62.493984660921299</v>
      </c>
      <c r="Y1472">
        <v>64.292220014160094</v>
      </c>
      <c r="Z1472">
        <v>66.176154591775799</v>
      </c>
      <c r="AA1472">
        <v>68.070828002058093</v>
      </c>
      <c r="AB1472">
        <v>70.896361532928395</v>
      </c>
      <c r="AC1472">
        <v>73.734045487882796</v>
      </c>
      <c r="AD1472">
        <v>76.754512756836505</v>
      </c>
      <c r="AE1472">
        <v>79.891925532856305</v>
      </c>
      <c r="AF1472">
        <v>83.298868318153794</v>
      </c>
      <c r="AG1472">
        <v>86.3921792516078</v>
      </c>
      <c r="AH1472">
        <v>88.053734859120098</v>
      </c>
      <c r="AI1472">
        <v>89.255165192280501</v>
      </c>
      <c r="AJ1472">
        <v>90.094448998572005</v>
      </c>
      <c r="AK1472">
        <v>90.662925906542199</v>
      </c>
    </row>
    <row r="1473" spans="1:37" x14ac:dyDescent="0.3">
      <c r="A1473" s="13" t="str">
        <f t="shared" ref="A1473:A1536" si="32">_xlfn.CONCAT(C1473,D1473,E1473)</f>
        <v>SDGbaseTRA_UrbERT_v6_3C_GVAacons</v>
      </c>
      <c r="B1473" s="37" t="s">
        <v>220</v>
      </c>
      <c r="C1473" s="38" t="s">
        <v>296</v>
      </c>
      <c r="D1473" s="4" t="s">
        <v>3</v>
      </c>
      <c r="E1473" t="s">
        <v>67</v>
      </c>
      <c r="F1473">
        <v>140.64979180275</v>
      </c>
      <c r="G1473">
        <v>149.66803071730399</v>
      </c>
      <c r="H1473">
        <v>149.22999415701099</v>
      </c>
      <c r="I1473">
        <v>163.735549556129</v>
      </c>
      <c r="J1473">
        <v>160.95796550254499</v>
      </c>
      <c r="K1473">
        <v>161.771326939792</v>
      </c>
      <c r="L1473">
        <v>164.56196431376699</v>
      </c>
      <c r="M1473">
        <v>168.837507622647</v>
      </c>
      <c r="N1473">
        <v>173.340500453364</v>
      </c>
      <c r="O1473">
        <v>178.500251337419</v>
      </c>
      <c r="P1473">
        <v>184.19992484350999</v>
      </c>
      <c r="Q1473">
        <v>189.818744823244</v>
      </c>
      <c r="R1473">
        <v>181.20012508994299</v>
      </c>
      <c r="S1473">
        <v>191.74860827093201</v>
      </c>
      <c r="T1473">
        <v>201.36361620687299</v>
      </c>
      <c r="U1473">
        <v>211.46758011859899</v>
      </c>
      <c r="V1473">
        <v>221.91258453033299</v>
      </c>
      <c r="W1473">
        <v>231.045376016256</v>
      </c>
      <c r="X1473">
        <v>238.04535779458001</v>
      </c>
      <c r="Y1473">
        <v>245.49334740550901</v>
      </c>
      <c r="Z1473">
        <v>253.48550784282801</v>
      </c>
      <c r="AA1473">
        <v>260.69458439649901</v>
      </c>
      <c r="AB1473">
        <v>265.345388218653</v>
      </c>
      <c r="AC1473">
        <v>271.90315553682899</v>
      </c>
      <c r="AD1473">
        <v>281.34485179857501</v>
      </c>
      <c r="AE1473">
        <v>291.70698535712199</v>
      </c>
      <c r="AF1473">
        <v>302.49997654267298</v>
      </c>
      <c r="AG1473">
        <v>311.345512512082</v>
      </c>
      <c r="AH1473">
        <v>307.20423481229398</v>
      </c>
      <c r="AI1473">
        <v>302.27051683013502</v>
      </c>
      <c r="AJ1473">
        <v>299.99112788585001</v>
      </c>
      <c r="AK1473">
        <v>297.28781882453899</v>
      </c>
    </row>
    <row r="1474" spans="1:37" x14ac:dyDescent="0.3">
      <c r="A1474" s="13" t="str">
        <f t="shared" si="32"/>
        <v>SDGbaseTRA_UrbERT_v6_3C_GVAatrad</v>
      </c>
      <c r="B1474" s="37" t="s">
        <v>220</v>
      </c>
      <c r="C1474" s="38" t="s">
        <v>296</v>
      </c>
      <c r="D1474" s="4" t="s">
        <v>3</v>
      </c>
      <c r="E1474" t="s">
        <v>68</v>
      </c>
      <c r="F1474">
        <v>482.47489737638699</v>
      </c>
      <c r="G1474">
        <v>445.48400701239098</v>
      </c>
      <c r="H1474">
        <v>462.67323894810102</v>
      </c>
      <c r="I1474">
        <v>481.55236527193</v>
      </c>
      <c r="J1474">
        <v>485.62835418161302</v>
      </c>
      <c r="K1474">
        <v>493.39257701408002</v>
      </c>
      <c r="L1474">
        <v>503.86623925430899</v>
      </c>
      <c r="M1474">
        <v>517.65554569685298</v>
      </c>
      <c r="N1474">
        <v>530.95450271364496</v>
      </c>
      <c r="O1474">
        <v>503.25315555934799</v>
      </c>
      <c r="P1474">
        <v>516.41217392798205</v>
      </c>
      <c r="Q1474">
        <v>538.50826383449601</v>
      </c>
      <c r="R1474">
        <v>558.496651264197</v>
      </c>
      <c r="S1474">
        <v>580.65396877944897</v>
      </c>
      <c r="T1474">
        <v>601.73329031282105</v>
      </c>
      <c r="U1474">
        <v>624.74519259275098</v>
      </c>
      <c r="V1474">
        <v>649.42409711300297</v>
      </c>
      <c r="W1474">
        <v>672.40969282623496</v>
      </c>
      <c r="X1474">
        <v>691.59527721247798</v>
      </c>
      <c r="Y1474">
        <v>707.19408870816699</v>
      </c>
      <c r="Z1474">
        <v>721.21767786185296</v>
      </c>
      <c r="AA1474">
        <v>735.75525077594295</v>
      </c>
      <c r="AB1474">
        <v>731.79447909434305</v>
      </c>
      <c r="AC1474">
        <v>739.00737743203001</v>
      </c>
      <c r="AD1474">
        <v>756.44185180547004</v>
      </c>
      <c r="AE1474">
        <v>777.30768477313597</v>
      </c>
      <c r="AF1474">
        <v>800.54426433629396</v>
      </c>
      <c r="AG1474">
        <v>816.045076708897</v>
      </c>
      <c r="AH1474">
        <v>791.03820041635799</v>
      </c>
      <c r="AI1474">
        <v>767.42880358549598</v>
      </c>
      <c r="AJ1474">
        <v>752.67486485654797</v>
      </c>
      <c r="AK1474">
        <v>739.42130115000703</v>
      </c>
    </row>
    <row r="1475" spans="1:37" x14ac:dyDescent="0.3">
      <c r="A1475" s="13" t="str">
        <f t="shared" si="32"/>
        <v>SDGbaseTRA_UrbERT_v6_3C_GVAahotl</v>
      </c>
      <c r="B1475" s="37" t="s">
        <v>220</v>
      </c>
      <c r="C1475" s="38" t="s">
        <v>296</v>
      </c>
      <c r="D1475" s="4" t="s">
        <v>3</v>
      </c>
      <c r="E1475" t="s">
        <v>69</v>
      </c>
      <c r="F1475">
        <v>37.6854993584083</v>
      </c>
      <c r="G1475">
        <v>35.945319710973699</v>
      </c>
      <c r="H1475">
        <v>38.1212868024326</v>
      </c>
      <c r="I1475">
        <v>37.918742114876899</v>
      </c>
      <c r="J1475">
        <v>39.030221582747799</v>
      </c>
      <c r="K1475">
        <v>40.467118982519501</v>
      </c>
      <c r="L1475">
        <v>41.950927369479103</v>
      </c>
      <c r="M1475">
        <v>43.571021902399004</v>
      </c>
      <c r="N1475">
        <v>45.185620668593003</v>
      </c>
      <c r="O1475">
        <v>48.000059328039903</v>
      </c>
      <c r="P1475">
        <v>50.070771800073103</v>
      </c>
      <c r="Q1475">
        <v>51.933242316569498</v>
      </c>
      <c r="R1475">
        <v>55.409419505792897</v>
      </c>
      <c r="S1475">
        <v>57.604016439854</v>
      </c>
      <c r="T1475">
        <v>59.8645293253511</v>
      </c>
      <c r="U1475">
        <v>62.399883108660298</v>
      </c>
      <c r="V1475">
        <v>64.838109073994602</v>
      </c>
      <c r="W1475">
        <v>67.536584853797606</v>
      </c>
      <c r="X1475">
        <v>70.432844111385904</v>
      </c>
      <c r="Y1475">
        <v>72.945903141364795</v>
      </c>
      <c r="Z1475">
        <v>75.463407427159694</v>
      </c>
      <c r="AA1475">
        <v>78.062242718912998</v>
      </c>
      <c r="AB1475">
        <v>81.351720176939494</v>
      </c>
      <c r="AC1475">
        <v>84.108116642380494</v>
      </c>
      <c r="AD1475">
        <v>86.806294552175103</v>
      </c>
      <c r="AE1475">
        <v>89.581067307961504</v>
      </c>
      <c r="AF1475">
        <v>92.614626946197902</v>
      </c>
      <c r="AG1475">
        <v>95.4167573641259</v>
      </c>
      <c r="AH1475">
        <v>95.850358993129305</v>
      </c>
      <c r="AI1475">
        <v>95.161542077825601</v>
      </c>
      <c r="AJ1475">
        <v>94.338564512719003</v>
      </c>
      <c r="AK1475">
        <v>93.3540614744294</v>
      </c>
    </row>
    <row r="1476" spans="1:37" x14ac:dyDescent="0.3">
      <c r="A1476" s="13" t="str">
        <f t="shared" si="32"/>
        <v>SDGbaseTRA_UrbERT_v6_3C_GVAaltrp-p</v>
      </c>
      <c r="B1476" s="37" t="s">
        <v>220</v>
      </c>
      <c r="C1476" s="38" t="s">
        <v>296</v>
      </c>
      <c r="D1476" s="4" t="s">
        <v>3</v>
      </c>
      <c r="E1476" t="s">
        <v>70</v>
      </c>
      <c r="F1476">
        <v>60.675714154090002</v>
      </c>
      <c r="G1476">
        <v>57.257994805526799</v>
      </c>
      <c r="H1476">
        <v>57.297781647151901</v>
      </c>
      <c r="I1476">
        <v>58.068232218130497</v>
      </c>
      <c r="J1476">
        <v>59.372669942678101</v>
      </c>
      <c r="K1476">
        <v>60.534559906276101</v>
      </c>
      <c r="L1476">
        <v>61.895510689340199</v>
      </c>
      <c r="M1476">
        <v>63.738947837187901</v>
      </c>
      <c r="N1476">
        <v>66.065023280653804</v>
      </c>
      <c r="O1476">
        <v>69.582195735395501</v>
      </c>
      <c r="P1476">
        <v>72.689898850888696</v>
      </c>
      <c r="Q1476">
        <v>75.399722224796804</v>
      </c>
      <c r="R1476">
        <v>79.577985072792302</v>
      </c>
      <c r="S1476">
        <v>82.776551145875999</v>
      </c>
      <c r="T1476">
        <v>85.937525804432298</v>
      </c>
      <c r="U1476">
        <v>89.460928201574404</v>
      </c>
      <c r="V1476">
        <v>92.701591294258805</v>
      </c>
      <c r="W1476">
        <v>95.990371540620302</v>
      </c>
      <c r="X1476">
        <v>99.123063198468103</v>
      </c>
      <c r="Y1476">
        <v>101.686892904583</v>
      </c>
      <c r="Z1476">
        <v>103.921996881892</v>
      </c>
      <c r="AA1476">
        <v>106.203893958425</v>
      </c>
      <c r="AB1476">
        <v>109.28335776169401</v>
      </c>
      <c r="AC1476">
        <v>111.858911639735</v>
      </c>
      <c r="AD1476">
        <v>114.608090574279</v>
      </c>
      <c r="AE1476">
        <v>117.41682524194201</v>
      </c>
      <c r="AF1476">
        <v>120.350867634461</v>
      </c>
      <c r="AG1476">
        <v>122.21866854811501</v>
      </c>
      <c r="AH1476">
        <v>121.45948366177601</v>
      </c>
      <c r="AI1476">
        <v>120.505990130071</v>
      </c>
      <c r="AJ1476">
        <v>120.49147040517499</v>
      </c>
      <c r="AK1476">
        <v>119.588691265664</v>
      </c>
    </row>
    <row r="1477" spans="1:37" x14ac:dyDescent="0.3">
      <c r="A1477" s="13" t="str">
        <f t="shared" si="32"/>
        <v>SDGbaseTRA_UrbERT_v6_3C_GVAaltrp-f</v>
      </c>
      <c r="B1477" s="37" t="s">
        <v>220</v>
      </c>
      <c r="C1477" s="38" t="s">
        <v>296</v>
      </c>
      <c r="D1477" s="4" t="s">
        <v>3</v>
      </c>
      <c r="E1477" t="s">
        <v>71</v>
      </c>
      <c r="F1477">
        <v>247.42936538353601</v>
      </c>
      <c r="G1477">
        <v>219.034012327748</v>
      </c>
      <c r="H1477">
        <v>225.49903140801499</v>
      </c>
      <c r="I1477">
        <v>237.631407368986</v>
      </c>
      <c r="J1477">
        <v>243.27305798413499</v>
      </c>
      <c r="K1477">
        <v>246.11303864873199</v>
      </c>
      <c r="L1477">
        <v>249.472199500416</v>
      </c>
      <c r="M1477">
        <v>254.476011839893</v>
      </c>
      <c r="N1477">
        <v>267.28324913154597</v>
      </c>
      <c r="O1477">
        <v>276.66977179646102</v>
      </c>
      <c r="P1477">
        <v>293.09566168927302</v>
      </c>
      <c r="Q1477">
        <v>310.50250261631902</v>
      </c>
      <c r="R1477">
        <v>315.05909525460601</v>
      </c>
      <c r="S1477">
        <v>322.665969461668</v>
      </c>
      <c r="T1477">
        <v>336.03949645020998</v>
      </c>
      <c r="U1477">
        <v>352.93752113986898</v>
      </c>
      <c r="V1477">
        <v>366.95019602409798</v>
      </c>
      <c r="W1477">
        <v>374.95020556654401</v>
      </c>
      <c r="X1477">
        <v>387.09163623935098</v>
      </c>
      <c r="Y1477">
        <v>405.84328316183098</v>
      </c>
      <c r="Z1477">
        <v>423.87260405483403</v>
      </c>
      <c r="AA1477">
        <v>437.29744348703298</v>
      </c>
      <c r="AB1477">
        <v>450.77905649554901</v>
      </c>
      <c r="AC1477">
        <v>465.48053593697801</v>
      </c>
      <c r="AD1477">
        <v>479.68953529767902</v>
      </c>
      <c r="AE1477">
        <v>494.11273091161797</v>
      </c>
      <c r="AF1477">
        <v>502.93987854272399</v>
      </c>
      <c r="AG1477">
        <v>508.351170671143</v>
      </c>
      <c r="AH1477">
        <v>510.858818771963</v>
      </c>
      <c r="AI1477">
        <v>511.58350316610603</v>
      </c>
      <c r="AJ1477">
        <v>514.58109603920002</v>
      </c>
      <c r="AK1477">
        <v>515.76430184105902</v>
      </c>
    </row>
    <row r="1478" spans="1:37" x14ac:dyDescent="0.3">
      <c r="A1478" s="13" t="str">
        <f t="shared" si="32"/>
        <v>SDGbaseTRA_UrbERT_v6_3C_GVAaotrp-p</v>
      </c>
      <c r="B1478" s="37" t="s">
        <v>220</v>
      </c>
      <c r="C1478" s="38" t="s">
        <v>296</v>
      </c>
      <c r="D1478" s="4" t="s">
        <v>3</v>
      </c>
      <c r="E1478" t="s">
        <v>72</v>
      </c>
      <c r="F1478">
        <v>8.1002002972724707</v>
      </c>
      <c r="G1478">
        <v>8.5937123577291405</v>
      </c>
      <c r="H1478">
        <v>9.0573590025872193</v>
      </c>
      <c r="I1478">
        <v>9.5685985483589793</v>
      </c>
      <c r="J1478">
        <v>9.9578645133487491</v>
      </c>
      <c r="K1478">
        <v>10.1582908049509</v>
      </c>
      <c r="L1478">
        <v>10.334320514972701</v>
      </c>
      <c r="M1478">
        <v>10.4881192847634</v>
      </c>
      <c r="N1478">
        <v>10.633617508085001</v>
      </c>
      <c r="O1478">
        <v>10.240179990563099</v>
      </c>
      <c r="P1478">
        <v>10.475744137354001</v>
      </c>
      <c r="Q1478">
        <v>10.792099203046901</v>
      </c>
      <c r="R1478">
        <v>11.409521021079</v>
      </c>
      <c r="S1478">
        <v>11.750718595652</v>
      </c>
      <c r="T1478">
        <v>12.0598195590391</v>
      </c>
      <c r="U1478">
        <v>12.3684280835603</v>
      </c>
      <c r="V1478">
        <v>12.7091997776571</v>
      </c>
      <c r="W1478">
        <v>12.986887122171799</v>
      </c>
      <c r="X1478">
        <v>13.1208809068067</v>
      </c>
      <c r="Y1478">
        <v>13.2361042556426</v>
      </c>
      <c r="Z1478">
        <v>13.3419934939466</v>
      </c>
      <c r="AA1478">
        <v>13.408287547225401</v>
      </c>
      <c r="AB1478">
        <v>13.3429530015349</v>
      </c>
      <c r="AC1478">
        <v>13.4546621152017</v>
      </c>
      <c r="AD1478">
        <v>13.7692126712545</v>
      </c>
      <c r="AE1478">
        <v>14.144920498717701</v>
      </c>
      <c r="AF1478">
        <v>14.533872009284099</v>
      </c>
      <c r="AG1478">
        <v>14.804949584535199</v>
      </c>
      <c r="AH1478">
        <v>14.631420927697199</v>
      </c>
      <c r="AI1478">
        <v>14.687892030130399</v>
      </c>
      <c r="AJ1478">
        <v>14.8804242364897</v>
      </c>
      <c r="AK1478">
        <v>15.0446357601669</v>
      </c>
    </row>
    <row r="1479" spans="1:37" x14ac:dyDescent="0.3">
      <c r="A1479" s="13" t="str">
        <f t="shared" si="32"/>
        <v>SDGbaseTRA_UrbERT_v6_3C_GVAaotrp-f</v>
      </c>
      <c r="B1479" s="37" t="s">
        <v>220</v>
      </c>
      <c r="C1479" s="38" t="s">
        <v>296</v>
      </c>
      <c r="D1479" s="4" t="s">
        <v>3</v>
      </c>
      <c r="E1479" t="s">
        <v>73</v>
      </c>
      <c r="F1479">
        <v>7.2942674736109696</v>
      </c>
      <c r="G1479">
        <v>7.0206437391008301</v>
      </c>
      <c r="H1479">
        <v>7.34956759375138</v>
      </c>
      <c r="I1479">
        <v>7.6637912748913699</v>
      </c>
      <c r="J1479">
        <v>7.7945829753442499</v>
      </c>
      <c r="K1479">
        <v>7.8748513110046403</v>
      </c>
      <c r="L1479">
        <v>7.9807151832529897</v>
      </c>
      <c r="M1479">
        <v>8.1340302392715103</v>
      </c>
      <c r="N1479">
        <v>8.4479192309696796</v>
      </c>
      <c r="O1479">
        <v>8.5268110769643304</v>
      </c>
      <c r="P1479">
        <v>8.9175908774805794</v>
      </c>
      <c r="Q1479">
        <v>9.3532648031725802</v>
      </c>
      <c r="R1479">
        <v>9.5681305753189694</v>
      </c>
      <c r="S1479">
        <v>9.7777258764747792</v>
      </c>
      <c r="T1479">
        <v>10.1090915090503</v>
      </c>
      <c r="U1479">
        <v>10.510185798847999</v>
      </c>
      <c r="V1479">
        <v>10.879547090286399</v>
      </c>
      <c r="W1479">
        <v>11.114670995598299</v>
      </c>
      <c r="X1479">
        <v>11.3377530803351</v>
      </c>
      <c r="Y1479">
        <v>11.726568793141301</v>
      </c>
      <c r="Z1479">
        <v>12.111656235629701</v>
      </c>
      <c r="AA1479">
        <v>12.400101233371799</v>
      </c>
      <c r="AB1479">
        <v>12.613369322951799</v>
      </c>
      <c r="AC1479">
        <v>12.9050598473493</v>
      </c>
      <c r="AD1479">
        <v>13.2609311225804</v>
      </c>
      <c r="AE1479">
        <v>13.6233172384425</v>
      </c>
      <c r="AF1479">
        <v>13.8608952117914</v>
      </c>
      <c r="AG1479">
        <v>14.0135781279058</v>
      </c>
      <c r="AH1479">
        <v>13.942817460940001</v>
      </c>
      <c r="AI1479">
        <v>13.9120231289253</v>
      </c>
      <c r="AJ1479">
        <v>13.9727188800472</v>
      </c>
      <c r="AK1479">
        <v>14.010187518856201</v>
      </c>
    </row>
    <row r="1480" spans="1:37" x14ac:dyDescent="0.3">
      <c r="A1480" s="13" t="str">
        <f t="shared" si="32"/>
        <v>SDGbaseTRA_UrbERT_v6_3C_GVAaprtr</v>
      </c>
      <c r="B1480" s="37" t="s">
        <v>220</v>
      </c>
      <c r="C1480" s="38" t="s">
        <v>296</v>
      </c>
      <c r="D1480" s="4" t="s">
        <v>3</v>
      </c>
      <c r="E1480" t="s">
        <v>74</v>
      </c>
      <c r="F1480" s="143">
        <v>5.0000000000001895E-10</v>
      </c>
      <c r="G1480" s="143">
        <v>4.7323707693549097E-10</v>
      </c>
      <c r="H1480" s="143">
        <v>4.8409336710338798E-10</v>
      </c>
      <c r="I1480" s="143">
        <v>4.8448796346446098E-10</v>
      </c>
      <c r="J1480" s="143">
        <v>4.8087475967195105E-10</v>
      </c>
      <c r="K1480" s="143">
        <v>4.92089849470578E-10</v>
      </c>
      <c r="L1480" s="143">
        <v>5.0595084980636897E-10</v>
      </c>
      <c r="M1480" s="143">
        <v>5.2014690303649602E-10</v>
      </c>
      <c r="N1480" s="143">
        <v>5.35586826720712E-10</v>
      </c>
      <c r="O1480" s="143">
        <v>5.2859090329363303E-10</v>
      </c>
      <c r="P1480" s="143">
        <v>5.4783276712584804E-10</v>
      </c>
      <c r="Q1480" s="143">
        <v>5.7127445791591302E-10</v>
      </c>
      <c r="R1480" s="143">
        <v>6.1696593598058702E-10</v>
      </c>
      <c r="S1480" s="143">
        <v>6.4470702602379702E-10</v>
      </c>
      <c r="T1480" s="143">
        <v>6.7174589257308796E-10</v>
      </c>
      <c r="U1480" s="143">
        <v>7.0483180497714201E-10</v>
      </c>
      <c r="V1480" s="143">
        <v>7.3727554941285602E-10</v>
      </c>
      <c r="W1480" s="143">
        <v>7.6026541247675197E-10</v>
      </c>
      <c r="X1480" s="143">
        <v>7.8794846541229095E-10</v>
      </c>
      <c r="Y1480" s="143">
        <v>8.0802486013820203E-10</v>
      </c>
      <c r="Z1480" s="143">
        <v>8.2311313634686704E-10</v>
      </c>
      <c r="AA1480" s="143">
        <v>8.3680897968243795E-10</v>
      </c>
      <c r="AB1480" s="143">
        <v>8.5171315580137603E-10</v>
      </c>
      <c r="AC1480" s="143">
        <v>8.7415046638433704E-10</v>
      </c>
      <c r="AD1480" s="143">
        <v>9.1608656531066204E-10</v>
      </c>
      <c r="AE1480" s="143">
        <v>9.6761391179171392E-10</v>
      </c>
      <c r="AF1480" s="143">
        <v>1.0298833710672E-9</v>
      </c>
      <c r="AG1480" s="143">
        <v>1.03519420517344E-9</v>
      </c>
      <c r="AH1480" s="143">
        <v>9.9921764296746808E-10</v>
      </c>
      <c r="AI1480" s="143">
        <v>9.5715602737026992E-10</v>
      </c>
      <c r="AJ1480" s="143">
        <v>9.1960654924885799E-10</v>
      </c>
      <c r="AK1480" s="143">
        <v>8.8518737727056499E-10</v>
      </c>
    </row>
    <row r="1481" spans="1:37" x14ac:dyDescent="0.3">
      <c r="A1481" s="13" t="str">
        <f t="shared" si="32"/>
        <v>SDGbaseTRA_UrbERT_v6_3C_GVAatrps</v>
      </c>
      <c r="B1481" s="37" t="s">
        <v>220</v>
      </c>
      <c r="C1481" s="38" t="s">
        <v>296</v>
      </c>
      <c r="D1481" s="4" t="s">
        <v>3</v>
      </c>
      <c r="E1481" t="s">
        <v>75</v>
      </c>
      <c r="F1481">
        <v>54.941564078995697</v>
      </c>
      <c r="G1481">
        <v>50.356120304814802</v>
      </c>
      <c r="H1481">
        <v>51.4651815372805</v>
      </c>
      <c r="I1481">
        <v>52.025105376184598</v>
      </c>
      <c r="J1481">
        <v>52.768365153701303</v>
      </c>
      <c r="K1481">
        <v>53.980020032330501</v>
      </c>
      <c r="L1481">
        <v>55.2203451503701</v>
      </c>
      <c r="M1481">
        <v>56.149476027531101</v>
      </c>
      <c r="N1481">
        <v>57.129926561479202</v>
      </c>
      <c r="O1481">
        <v>58.379989742115598</v>
      </c>
      <c r="P1481">
        <v>59.587060059292902</v>
      </c>
      <c r="Q1481">
        <v>60.563419499889498</v>
      </c>
      <c r="R1481">
        <v>62.6565500516217</v>
      </c>
      <c r="S1481">
        <v>64.921765505441996</v>
      </c>
      <c r="T1481">
        <v>66.994044592576202</v>
      </c>
      <c r="U1481">
        <v>69.373265943233704</v>
      </c>
      <c r="V1481">
        <v>71.568727797999401</v>
      </c>
      <c r="W1481">
        <v>74.015349138349904</v>
      </c>
      <c r="X1481">
        <v>75.995018044267795</v>
      </c>
      <c r="Y1481">
        <v>77.913678227293701</v>
      </c>
      <c r="Z1481">
        <v>79.796189187732793</v>
      </c>
      <c r="AA1481">
        <v>81.641482349510099</v>
      </c>
      <c r="AB1481">
        <v>86.242762826145693</v>
      </c>
      <c r="AC1481">
        <v>90.642781090772004</v>
      </c>
      <c r="AD1481">
        <v>95.217323291426794</v>
      </c>
      <c r="AE1481">
        <v>99.764764855446202</v>
      </c>
      <c r="AF1481">
        <v>104.352528627753</v>
      </c>
      <c r="AG1481">
        <v>107.590938930267</v>
      </c>
      <c r="AH1481">
        <v>109.00949095189701</v>
      </c>
      <c r="AI1481">
        <v>110.01308266615101</v>
      </c>
      <c r="AJ1481">
        <v>111.01148994898401</v>
      </c>
      <c r="AK1481">
        <v>111.821007767522</v>
      </c>
    </row>
    <row r="1482" spans="1:37" x14ac:dyDescent="0.3">
      <c r="A1482" s="13" t="str">
        <f t="shared" si="32"/>
        <v>SDGbaseTRA_UrbERT_v6_3C_GVAacomm</v>
      </c>
      <c r="B1482" s="37" t="s">
        <v>220</v>
      </c>
      <c r="C1482" s="38" t="s">
        <v>296</v>
      </c>
      <c r="D1482" s="4" t="s">
        <v>3</v>
      </c>
      <c r="E1482" t="s">
        <v>76</v>
      </c>
      <c r="F1482">
        <v>84.052107429895301</v>
      </c>
      <c r="G1482">
        <v>70.154108456069693</v>
      </c>
      <c r="H1482">
        <v>75.236328832347795</v>
      </c>
      <c r="I1482">
        <v>77.484824571801198</v>
      </c>
      <c r="J1482">
        <v>80.289044442296202</v>
      </c>
      <c r="K1482">
        <v>83.194137269429305</v>
      </c>
      <c r="L1482">
        <v>86.075763895050798</v>
      </c>
      <c r="M1482">
        <v>89.332988187424903</v>
      </c>
      <c r="N1482">
        <v>92.440561768310104</v>
      </c>
      <c r="O1482">
        <v>96.102487262778794</v>
      </c>
      <c r="P1482">
        <v>99.874099981420201</v>
      </c>
      <c r="Q1482">
        <v>103.69812481078201</v>
      </c>
      <c r="R1482">
        <v>108.804578960353</v>
      </c>
      <c r="S1482">
        <v>112.854629038452</v>
      </c>
      <c r="T1482">
        <v>116.995634897386</v>
      </c>
      <c r="U1482">
        <v>121.606651833938</v>
      </c>
      <c r="V1482">
        <v>126.547179408269</v>
      </c>
      <c r="W1482">
        <v>131.620803860927</v>
      </c>
      <c r="X1482">
        <v>136.58286676719399</v>
      </c>
      <c r="Y1482">
        <v>141.149537200358</v>
      </c>
      <c r="Z1482">
        <v>145.690950728535</v>
      </c>
      <c r="AA1482">
        <v>150.08854427892399</v>
      </c>
      <c r="AB1482">
        <v>153.18469437041301</v>
      </c>
      <c r="AC1482">
        <v>157.311927232529</v>
      </c>
      <c r="AD1482">
        <v>162.66915756518</v>
      </c>
      <c r="AE1482">
        <v>168.48967417975601</v>
      </c>
      <c r="AF1482">
        <v>174.778435272953</v>
      </c>
      <c r="AG1482">
        <v>180.10815323223599</v>
      </c>
      <c r="AH1482">
        <v>180.46192777310699</v>
      </c>
      <c r="AI1482">
        <v>179.61706097514201</v>
      </c>
      <c r="AJ1482">
        <v>178.88992206893701</v>
      </c>
      <c r="AK1482">
        <v>177.930119228103</v>
      </c>
    </row>
    <row r="1483" spans="1:37" x14ac:dyDescent="0.3">
      <c r="A1483" s="13" t="str">
        <f t="shared" si="32"/>
        <v>SDGbaseTRA_UrbERT_v6_3C_GVAafsrv</v>
      </c>
      <c r="B1483" s="37" t="s">
        <v>220</v>
      </c>
      <c r="C1483" s="38" t="s">
        <v>296</v>
      </c>
      <c r="D1483" s="4" t="s">
        <v>3</v>
      </c>
      <c r="E1483" t="s">
        <v>77</v>
      </c>
      <c r="F1483">
        <v>413.43609675688703</v>
      </c>
      <c r="G1483">
        <v>375.65780342126499</v>
      </c>
      <c r="H1483">
        <v>394.027031942245</v>
      </c>
      <c r="I1483">
        <v>397.252312535648</v>
      </c>
      <c r="J1483">
        <v>407.76857174127503</v>
      </c>
      <c r="K1483">
        <v>420.91825550714901</v>
      </c>
      <c r="L1483">
        <v>435.52764105261798</v>
      </c>
      <c r="M1483">
        <v>451.097429287284</v>
      </c>
      <c r="N1483">
        <v>467.03585044426097</v>
      </c>
      <c r="O1483">
        <v>485.333455336643</v>
      </c>
      <c r="P1483">
        <v>504.693410234194</v>
      </c>
      <c r="Q1483">
        <v>523.79555877232701</v>
      </c>
      <c r="R1483">
        <v>554.29702019998797</v>
      </c>
      <c r="S1483">
        <v>576.26881009405395</v>
      </c>
      <c r="T1483">
        <v>598.87310867087001</v>
      </c>
      <c r="U1483">
        <v>624.676088422578</v>
      </c>
      <c r="V1483">
        <v>650.34095584565603</v>
      </c>
      <c r="W1483">
        <v>677.852278297873</v>
      </c>
      <c r="X1483">
        <v>706.30371497292197</v>
      </c>
      <c r="Y1483">
        <v>732.02202337706797</v>
      </c>
      <c r="Z1483">
        <v>758.07053189750195</v>
      </c>
      <c r="AA1483">
        <v>783.67270839650701</v>
      </c>
      <c r="AB1483">
        <v>812.43401752629597</v>
      </c>
      <c r="AC1483">
        <v>839.97118470703697</v>
      </c>
      <c r="AD1483">
        <v>868.16494944043802</v>
      </c>
      <c r="AE1483">
        <v>898.03186034801899</v>
      </c>
      <c r="AF1483">
        <v>930.52759151074497</v>
      </c>
      <c r="AG1483">
        <v>960.79562639785502</v>
      </c>
      <c r="AH1483">
        <v>959.68117804108101</v>
      </c>
      <c r="AI1483">
        <v>952.84657776065399</v>
      </c>
      <c r="AJ1483">
        <v>946.27391590541799</v>
      </c>
      <c r="AK1483">
        <v>938.67935132106095</v>
      </c>
    </row>
    <row r="1484" spans="1:37" x14ac:dyDescent="0.3">
      <c r="A1484" s="13" t="str">
        <f t="shared" si="32"/>
        <v>SDGbaseTRA_UrbERT_v6_3C_GVAabsrv</v>
      </c>
      <c r="B1484" s="37" t="s">
        <v>220</v>
      </c>
      <c r="C1484" s="38" t="s">
        <v>296</v>
      </c>
      <c r="D1484" s="4" t="s">
        <v>3</v>
      </c>
      <c r="E1484" t="s">
        <v>78</v>
      </c>
      <c r="F1484">
        <v>367.47747877216102</v>
      </c>
      <c r="G1484">
        <v>309.59547462993697</v>
      </c>
      <c r="H1484">
        <v>328.14574122740402</v>
      </c>
      <c r="I1484">
        <v>336.17917505051702</v>
      </c>
      <c r="J1484">
        <v>347.787356005177</v>
      </c>
      <c r="K1484">
        <v>360.43542281258902</v>
      </c>
      <c r="L1484">
        <v>373.25222409994802</v>
      </c>
      <c r="M1484">
        <v>386.83464173111997</v>
      </c>
      <c r="N1484">
        <v>400.32480913853402</v>
      </c>
      <c r="O1484">
        <v>415.06395764400901</v>
      </c>
      <c r="P1484">
        <v>431.58237412202601</v>
      </c>
      <c r="Q1484">
        <v>448.41566851321602</v>
      </c>
      <c r="R1484">
        <v>472.39904034783899</v>
      </c>
      <c r="S1484">
        <v>490.30403707014398</v>
      </c>
      <c r="T1484">
        <v>508.56849812545499</v>
      </c>
      <c r="U1484">
        <v>529.06977975891095</v>
      </c>
      <c r="V1484">
        <v>550.54948296299699</v>
      </c>
      <c r="W1484">
        <v>572.69342620540294</v>
      </c>
      <c r="X1484">
        <v>594.37821569775599</v>
      </c>
      <c r="Y1484">
        <v>614.247676099719</v>
      </c>
      <c r="Z1484">
        <v>634.38245401645702</v>
      </c>
      <c r="AA1484">
        <v>653.68262434390101</v>
      </c>
      <c r="AB1484">
        <v>671.99135443307705</v>
      </c>
      <c r="AC1484">
        <v>691.10593079759406</v>
      </c>
      <c r="AD1484">
        <v>713.15213553418698</v>
      </c>
      <c r="AE1484">
        <v>737.29850939151299</v>
      </c>
      <c r="AF1484">
        <v>763.86073656264398</v>
      </c>
      <c r="AG1484">
        <v>787.20375577279003</v>
      </c>
      <c r="AH1484">
        <v>789.73589968584201</v>
      </c>
      <c r="AI1484">
        <v>787.39762266927403</v>
      </c>
      <c r="AJ1484">
        <v>784.55204077435803</v>
      </c>
      <c r="AK1484">
        <v>780.58203553344299</v>
      </c>
    </row>
    <row r="1485" spans="1:37" x14ac:dyDescent="0.3">
      <c r="A1485" s="13" t="str">
        <f t="shared" si="32"/>
        <v>SDGbaseTRA_UrbERT_v6_3C_GVAagsrv</v>
      </c>
      <c r="B1485" s="37" t="s">
        <v>220</v>
      </c>
      <c r="C1485" s="38" t="s">
        <v>296</v>
      </c>
      <c r="D1485" s="4" t="s">
        <v>3</v>
      </c>
      <c r="E1485" t="s">
        <v>79</v>
      </c>
      <c r="F1485">
        <v>789.43519992016695</v>
      </c>
      <c r="G1485">
        <v>748.86448104811802</v>
      </c>
      <c r="H1485">
        <v>774.45662586320702</v>
      </c>
      <c r="I1485">
        <v>822.49841632060395</v>
      </c>
      <c r="J1485">
        <v>847.10473064938003</v>
      </c>
      <c r="K1485">
        <v>876.53280388195003</v>
      </c>
      <c r="L1485">
        <v>909.52978595855802</v>
      </c>
      <c r="M1485">
        <v>943.73973517668105</v>
      </c>
      <c r="N1485">
        <v>979.60659817457997</v>
      </c>
      <c r="O1485">
        <v>1018.05779374156</v>
      </c>
      <c r="P1485">
        <v>1060.6861202928401</v>
      </c>
      <c r="Q1485">
        <v>1103.3316352327399</v>
      </c>
      <c r="R1485">
        <v>1132.2263274295599</v>
      </c>
      <c r="S1485">
        <v>1160.30172944783</v>
      </c>
      <c r="T1485">
        <v>1188.8567197557099</v>
      </c>
      <c r="U1485">
        <v>1221.19845515679</v>
      </c>
      <c r="V1485">
        <v>1255.2412221848499</v>
      </c>
      <c r="W1485">
        <v>1289.0157216274799</v>
      </c>
      <c r="X1485">
        <v>1321.0826113831299</v>
      </c>
      <c r="Y1485">
        <v>1350.76148391784</v>
      </c>
      <c r="Z1485">
        <v>1381.2814021602401</v>
      </c>
      <c r="AA1485">
        <v>1412.24819524696</v>
      </c>
      <c r="AB1485">
        <v>1440.8577251713</v>
      </c>
      <c r="AC1485">
        <v>1473.4117821924001</v>
      </c>
      <c r="AD1485">
        <v>1511.58998354134</v>
      </c>
      <c r="AE1485">
        <v>1552.19764261962</v>
      </c>
      <c r="AF1485">
        <v>1594.9075013244401</v>
      </c>
      <c r="AG1485">
        <v>1630.2970329208599</v>
      </c>
      <c r="AH1485">
        <v>1630.68414168667</v>
      </c>
      <c r="AI1485">
        <v>1636.5855942655901</v>
      </c>
      <c r="AJ1485">
        <v>1653.02371801103</v>
      </c>
      <c r="AK1485">
        <v>1672.9912002762801</v>
      </c>
    </row>
    <row r="1486" spans="1:37" x14ac:dyDescent="0.3">
      <c r="A1486" s="13" t="str">
        <f t="shared" si="32"/>
        <v>SDGbaseTRA_UrbERT_v6_3C_GVAaosrv</v>
      </c>
      <c r="B1486" s="37" t="s">
        <v>220</v>
      </c>
      <c r="C1486" s="38" t="s">
        <v>296</v>
      </c>
      <c r="D1486" s="4" t="s">
        <v>3</v>
      </c>
      <c r="E1486" t="s">
        <v>80</v>
      </c>
      <c r="F1486">
        <v>475.07820917543302</v>
      </c>
      <c r="G1486">
        <v>490.31258912171501</v>
      </c>
      <c r="H1486">
        <v>501.24261835201401</v>
      </c>
      <c r="I1486">
        <v>501.322339338196</v>
      </c>
      <c r="J1486">
        <v>511.36457159068698</v>
      </c>
      <c r="K1486">
        <v>524.18358353247299</v>
      </c>
      <c r="L1486">
        <v>538.98683895087902</v>
      </c>
      <c r="M1486">
        <v>556.15463297409497</v>
      </c>
      <c r="N1486">
        <v>574.53818005718904</v>
      </c>
      <c r="O1486">
        <v>595.32892931908498</v>
      </c>
      <c r="P1486">
        <v>618.41155185653201</v>
      </c>
      <c r="Q1486">
        <v>641.80371553547502</v>
      </c>
      <c r="R1486">
        <v>676.63506836485897</v>
      </c>
      <c r="S1486">
        <v>702.582242126045</v>
      </c>
      <c r="T1486">
        <v>729.23076793430596</v>
      </c>
      <c r="U1486">
        <v>759.07038349545496</v>
      </c>
      <c r="V1486">
        <v>789.87246546602398</v>
      </c>
      <c r="W1486">
        <v>821.85732427539403</v>
      </c>
      <c r="X1486">
        <v>853.93727849415302</v>
      </c>
      <c r="Y1486">
        <v>883.54221043355801</v>
      </c>
      <c r="Z1486">
        <v>913.19743430544304</v>
      </c>
      <c r="AA1486">
        <v>941.76896446983005</v>
      </c>
      <c r="AB1486">
        <v>969.94260685514303</v>
      </c>
      <c r="AC1486">
        <v>998.47466183698702</v>
      </c>
      <c r="AD1486">
        <v>1029.2548884709399</v>
      </c>
      <c r="AE1486">
        <v>1062.5909128129299</v>
      </c>
      <c r="AF1486">
        <v>1098.9211290513499</v>
      </c>
      <c r="AG1486">
        <v>1131.93798059698</v>
      </c>
      <c r="AH1486">
        <v>1134.8002803422</v>
      </c>
      <c r="AI1486">
        <v>1130.7565305994599</v>
      </c>
      <c r="AJ1486">
        <v>1125.09644313181</v>
      </c>
      <c r="AK1486">
        <v>1117.2642296548499</v>
      </c>
    </row>
    <row r="1487" spans="1:37" x14ac:dyDescent="0.3">
      <c r="A1487" s="13" t="str">
        <f t="shared" si="32"/>
        <v>SDGbaseTRA_UrbERT_v6_3C_GVAtotal</v>
      </c>
      <c r="B1487" s="37" t="s">
        <v>220</v>
      </c>
      <c r="C1487" s="38" t="s">
        <v>296</v>
      </c>
      <c r="D1487" s="4" t="s">
        <v>3</v>
      </c>
      <c r="E1487" t="s">
        <v>1</v>
      </c>
      <c r="F1487">
        <v>4444.8669705644197</v>
      </c>
      <c r="G1487">
        <v>4194.6797798524703</v>
      </c>
      <c r="H1487">
        <v>4327.2617063780999</v>
      </c>
      <c r="I1487">
        <v>4458.2536184725204</v>
      </c>
      <c r="J1487">
        <v>4558.8988927994897</v>
      </c>
      <c r="K1487">
        <v>4677.4708008198404</v>
      </c>
      <c r="L1487">
        <v>4811.2497332190496</v>
      </c>
      <c r="M1487">
        <v>4949.6048433209098</v>
      </c>
      <c r="N1487">
        <v>5100.2044097751696</v>
      </c>
      <c r="O1487">
        <v>5273.1332553465199</v>
      </c>
      <c r="P1487">
        <v>5459.6415079795897</v>
      </c>
      <c r="Q1487">
        <v>5645.8632347574203</v>
      </c>
      <c r="R1487">
        <v>5837.2197849204504</v>
      </c>
      <c r="S1487">
        <v>6027.0292905239103</v>
      </c>
      <c r="T1487">
        <v>6223.0794267426099</v>
      </c>
      <c r="U1487">
        <v>6444.5898046155799</v>
      </c>
      <c r="V1487">
        <v>6660.5455877087497</v>
      </c>
      <c r="W1487">
        <v>6881.4484299367296</v>
      </c>
      <c r="X1487">
        <v>7108.9803197664696</v>
      </c>
      <c r="Y1487">
        <v>7327.3700231814901</v>
      </c>
      <c r="Z1487">
        <v>7556.2231200493497</v>
      </c>
      <c r="AA1487">
        <v>7779.7160902189798</v>
      </c>
      <c r="AB1487">
        <v>8030.8026029718703</v>
      </c>
      <c r="AC1487">
        <v>8262.3332632613201</v>
      </c>
      <c r="AD1487">
        <v>8494.0804063162395</v>
      </c>
      <c r="AE1487">
        <v>8733.4410916932502</v>
      </c>
      <c r="AF1487">
        <v>8981.8172150172104</v>
      </c>
      <c r="AG1487">
        <v>9217.6436106758592</v>
      </c>
      <c r="AH1487">
        <v>9258.6035642271509</v>
      </c>
      <c r="AI1487">
        <v>9275.7214368491295</v>
      </c>
      <c r="AJ1487">
        <v>9296.2102415911904</v>
      </c>
      <c r="AK1487">
        <v>9303.2625234654806</v>
      </c>
    </row>
    <row r="1488" spans="1:37" x14ac:dyDescent="0.3">
      <c r="A1488" s="13" t="str">
        <f t="shared" si="32"/>
        <v>SDGbaseTRA_UrbERT_v6_3GOVSHRXtotal</v>
      </c>
      <c r="B1488" s="37" t="s">
        <v>220</v>
      </c>
      <c r="C1488" s="38" t="s">
        <v>296</v>
      </c>
      <c r="D1488" s="4" t="s">
        <v>191</v>
      </c>
      <c r="E1488" t="s">
        <v>1</v>
      </c>
      <c r="F1488">
        <v>0.21230066660829899</v>
      </c>
      <c r="G1488">
        <v>0.212300713346463</v>
      </c>
      <c r="H1488">
        <v>0.212300593039078</v>
      </c>
      <c r="I1488">
        <v>0.21909206727653599</v>
      </c>
      <c r="J1488">
        <v>0.220784923694653</v>
      </c>
      <c r="K1488">
        <v>0.22245023601791</v>
      </c>
      <c r="L1488">
        <v>0.22407297931586601</v>
      </c>
      <c r="M1488">
        <v>0.22564066132145399</v>
      </c>
      <c r="N1488">
        <v>0.22715386821255401</v>
      </c>
      <c r="O1488">
        <v>0.22856487942027501</v>
      </c>
      <c r="P1488">
        <v>0.22997485860314301</v>
      </c>
      <c r="Q1488">
        <v>0.23133726577594699</v>
      </c>
      <c r="R1488">
        <v>0.22897619699198399</v>
      </c>
      <c r="S1488">
        <v>0.227049935142069</v>
      </c>
      <c r="T1488">
        <v>0.22512775638006899</v>
      </c>
      <c r="U1488">
        <v>0.222952927619543</v>
      </c>
      <c r="V1488">
        <v>0.22132976439162</v>
      </c>
      <c r="W1488">
        <v>0.21961072550531299</v>
      </c>
      <c r="X1488">
        <v>0.21765867903393499</v>
      </c>
      <c r="Y1488">
        <v>0.21590599413639</v>
      </c>
      <c r="Z1488">
        <v>0.214069593205933</v>
      </c>
      <c r="AA1488">
        <v>0.21253594178253499</v>
      </c>
      <c r="AB1488">
        <v>0.21020384701762099</v>
      </c>
      <c r="AC1488">
        <v>0.208962099795273</v>
      </c>
      <c r="AD1488">
        <v>0.20832667314203199</v>
      </c>
      <c r="AE1488">
        <v>0.20779156796488099</v>
      </c>
      <c r="AF1488">
        <v>0.207263659601859</v>
      </c>
      <c r="AG1488">
        <v>0.20635930490618001</v>
      </c>
      <c r="AH1488">
        <v>0.206965505002631</v>
      </c>
      <c r="AI1488">
        <v>0.20867560747847499</v>
      </c>
      <c r="AJ1488">
        <v>0.21125002152556599</v>
      </c>
      <c r="AK1488">
        <v>0.214487903822554</v>
      </c>
    </row>
    <row r="1489" spans="1:37" x14ac:dyDescent="0.3">
      <c r="A1489" s="13" t="str">
        <f t="shared" si="32"/>
        <v>SDGbaseTRA_UrbERT_v6_3INVSHRXtotal</v>
      </c>
      <c r="B1489" s="37" t="s">
        <v>220</v>
      </c>
      <c r="C1489" s="38" t="s">
        <v>296</v>
      </c>
      <c r="D1489" s="4" t="s">
        <v>189</v>
      </c>
      <c r="E1489" t="s">
        <v>1</v>
      </c>
      <c r="F1489">
        <v>0.18000953521871799</v>
      </c>
      <c r="G1489">
        <v>0.18000951608096999</v>
      </c>
      <c r="H1489">
        <v>0.18000947353926899</v>
      </c>
      <c r="I1489">
        <v>0.189663938300834</v>
      </c>
      <c r="J1489">
        <v>0.187997784863735</v>
      </c>
      <c r="K1489">
        <v>0.186663701741308</v>
      </c>
      <c r="L1489">
        <v>0.18551322766213499</v>
      </c>
      <c r="M1489">
        <v>0.184454603156468</v>
      </c>
      <c r="N1489">
        <v>0.183477836129053</v>
      </c>
      <c r="O1489">
        <v>0.18255408186830899</v>
      </c>
      <c r="P1489">
        <v>0.18157631849664799</v>
      </c>
      <c r="Q1489">
        <v>0.18057509851189499</v>
      </c>
      <c r="R1489">
        <v>0.170001789178789</v>
      </c>
      <c r="S1489">
        <v>0.17064293245600501</v>
      </c>
      <c r="T1489">
        <v>0.17120540047115701</v>
      </c>
      <c r="U1489">
        <v>0.17175405140674199</v>
      </c>
      <c r="V1489">
        <v>0.172144357055599</v>
      </c>
      <c r="W1489">
        <v>0.172563111611402</v>
      </c>
      <c r="X1489">
        <v>0.173050886280847</v>
      </c>
      <c r="Y1489">
        <v>0.17340392973655899</v>
      </c>
      <c r="Z1489">
        <v>0.17381442903754399</v>
      </c>
      <c r="AA1489">
        <v>0.17416818088033001</v>
      </c>
      <c r="AB1489">
        <v>0.17456426333377201</v>
      </c>
      <c r="AC1489">
        <v>0.17484242714517401</v>
      </c>
      <c r="AD1489">
        <v>0.17505070289235</v>
      </c>
      <c r="AE1489">
        <v>0.17525869854350801</v>
      </c>
      <c r="AF1489">
        <v>0.17543986377510501</v>
      </c>
      <c r="AG1489">
        <v>0.175816035414918</v>
      </c>
      <c r="AH1489">
        <v>0.17579984140104099</v>
      </c>
      <c r="AI1489">
        <v>0.17552566729529201</v>
      </c>
      <c r="AJ1489">
        <v>0.17506262482591101</v>
      </c>
      <c r="AK1489">
        <v>0.17444643889995201</v>
      </c>
    </row>
    <row r="1490" spans="1:37" x14ac:dyDescent="0.3">
      <c r="A1490" s="13" t="str">
        <f t="shared" si="32"/>
        <v>SDGbaseTRA_UrbERT_v6_3C_QFSlabtotal</v>
      </c>
      <c r="B1490" s="37" t="s">
        <v>220</v>
      </c>
      <c r="C1490" s="38" t="s">
        <v>296</v>
      </c>
      <c r="D1490" s="4" t="s">
        <v>206</v>
      </c>
      <c r="E1490" t="s">
        <v>1</v>
      </c>
      <c r="F1490">
        <v>16418.578699979</v>
      </c>
      <c r="G1490">
        <v>15182.8391171371</v>
      </c>
      <c r="H1490">
        <v>15745.416072186599</v>
      </c>
      <c r="I1490">
        <v>16297.1099904452</v>
      </c>
      <c r="J1490">
        <v>16789.7043497005</v>
      </c>
      <c r="K1490">
        <v>17270.127557619599</v>
      </c>
      <c r="L1490">
        <v>17764.400370596901</v>
      </c>
      <c r="M1490">
        <v>18279.036342463201</v>
      </c>
      <c r="N1490">
        <v>18818.0793029259</v>
      </c>
      <c r="O1490">
        <v>19371.018533237198</v>
      </c>
      <c r="P1490">
        <v>19978.3567146981</v>
      </c>
      <c r="Q1490">
        <v>20616.818166298301</v>
      </c>
      <c r="R1490">
        <v>21269.594095076998</v>
      </c>
      <c r="S1490">
        <v>21942.483798425899</v>
      </c>
      <c r="T1490">
        <v>22634.2023340544</v>
      </c>
      <c r="U1490">
        <v>23369.1112469377</v>
      </c>
      <c r="V1490">
        <v>24136.205819657702</v>
      </c>
      <c r="W1490">
        <v>24924.598298212499</v>
      </c>
      <c r="X1490">
        <v>25727.400860943599</v>
      </c>
      <c r="Y1490">
        <v>26514.924712399501</v>
      </c>
      <c r="Z1490">
        <v>27289.335502057202</v>
      </c>
      <c r="AA1490">
        <v>28053.8532768228</v>
      </c>
      <c r="AB1490">
        <v>28833.7947746881</v>
      </c>
      <c r="AC1490">
        <v>29628.178959724399</v>
      </c>
      <c r="AD1490">
        <v>30457.261713910699</v>
      </c>
      <c r="AE1490">
        <v>31328.559286175299</v>
      </c>
      <c r="AF1490">
        <v>32246.304482527699</v>
      </c>
      <c r="AG1490">
        <v>33144.959169233298</v>
      </c>
      <c r="AH1490">
        <v>33739.514637706299</v>
      </c>
      <c r="AI1490">
        <v>34096.747616601198</v>
      </c>
      <c r="AJ1490">
        <v>34317.5804045439</v>
      </c>
      <c r="AK1490">
        <v>34438.970415913398</v>
      </c>
    </row>
    <row r="1491" spans="1:37" x14ac:dyDescent="0.3">
      <c r="A1491" s="13" t="str">
        <f t="shared" si="32"/>
        <v>SDGbaseTRA_UrbERT_v6_3C_PubDeftotal</v>
      </c>
      <c r="B1491" s="37" t="s">
        <v>220</v>
      </c>
      <c r="C1491" s="38" t="s">
        <v>296</v>
      </c>
      <c r="D1491" s="4" t="s">
        <v>99</v>
      </c>
      <c r="E1491" t="s">
        <v>1</v>
      </c>
      <c r="F1491">
        <v>-2.69193962733548E-3</v>
      </c>
      <c r="G1491">
        <v>-2.91961162141623E-3</v>
      </c>
      <c r="H1491">
        <v>-2.8976876097679002E-3</v>
      </c>
      <c r="I1491">
        <v>1.4614759473118201E-2</v>
      </c>
      <c r="J1491">
        <v>1.26469226965083E-2</v>
      </c>
      <c r="K1491">
        <v>1.1281016320083799E-2</v>
      </c>
      <c r="L1491">
        <v>1.0173585185141099E-2</v>
      </c>
      <c r="M1491">
        <v>9.1914805788462801E-3</v>
      </c>
      <c r="N1491">
        <v>8.2805718531343692E-3</v>
      </c>
      <c r="O1491">
        <v>7.5290664260113096E-3</v>
      </c>
      <c r="P1491">
        <v>6.6235871122466696E-3</v>
      </c>
      <c r="Q1491">
        <v>5.6355504240665601E-3</v>
      </c>
      <c r="R1491">
        <v>-1.1388218158967499E-2</v>
      </c>
      <c r="S1491">
        <v>-1.1304012377367801E-2</v>
      </c>
      <c r="T1491">
        <v>-1.1439582038908901E-2</v>
      </c>
      <c r="U1491">
        <v>-1.16006302172769E-2</v>
      </c>
      <c r="V1491">
        <v>-1.1706279617942499E-2</v>
      </c>
      <c r="W1491">
        <v>-1.1840249767484899E-2</v>
      </c>
      <c r="X1491">
        <v>-1.2052884057344801E-2</v>
      </c>
      <c r="Y1491">
        <v>-1.25005743340334E-2</v>
      </c>
      <c r="Z1491">
        <v>-1.28662767110263E-2</v>
      </c>
      <c r="AA1491">
        <v>-1.32136676063305E-2</v>
      </c>
      <c r="AB1491">
        <v>-1.38562988651936E-2</v>
      </c>
      <c r="AC1491">
        <v>-1.39158193980821E-2</v>
      </c>
      <c r="AD1491">
        <v>-1.3687625671712301E-2</v>
      </c>
      <c r="AE1491">
        <v>-1.33414808236588E-2</v>
      </c>
      <c r="AF1491">
        <v>-1.3028788680678201E-2</v>
      </c>
      <c r="AG1491">
        <v>-1.2572359460037E-2</v>
      </c>
      <c r="AH1491">
        <v>-1.22992372045914E-2</v>
      </c>
      <c r="AI1491">
        <v>-1.19951232710458E-2</v>
      </c>
      <c r="AJ1491">
        <v>-1.1632347535745701E-2</v>
      </c>
      <c r="AK1491">
        <v>-1.12755482495722E-2</v>
      </c>
    </row>
    <row r="1492" spans="1:37" x14ac:dyDescent="0.3">
      <c r="A1492" s="13" t="str">
        <f t="shared" si="32"/>
        <v>SDGbaseTRA_UrbERT_v6_3YIXent-n</v>
      </c>
      <c r="B1492" s="37" t="s">
        <v>220</v>
      </c>
      <c r="C1492" s="38" t="s">
        <v>296</v>
      </c>
      <c r="D1492" s="4" t="s">
        <v>95</v>
      </c>
      <c r="E1492" t="s">
        <v>82</v>
      </c>
      <c r="F1492">
        <v>1681.67535303255</v>
      </c>
      <c r="G1492">
        <v>1548.8683023082899</v>
      </c>
      <c r="H1492">
        <v>1605.7594323103599</v>
      </c>
      <c r="I1492">
        <v>1630.81325402681</v>
      </c>
      <c r="J1492">
        <v>1666.22073711349</v>
      </c>
      <c r="K1492">
        <v>1705.1372668445299</v>
      </c>
      <c r="L1492">
        <v>1747.2322905297101</v>
      </c>
      <c r="M1492">
        <v>1791.2238509911799</v>
      </c>
      <c r="N1492">
        <v>1842.18843139302</v>
      </c>
      <c r="O1492">
        <v>1905.8926306466201</v>
      </c>
      <c r="P1492">
        <v>1968.72243901708</v>
      </c>
      <c r="Q1492">
        <v>2030.4597788891199</v>
      </c>
      <c r="R1492">
        <v>2112.2352135429801</v>
      </c>
      <c r="S1492">
        <v>2179.37068112932</v>
      </c>
      <c r="T1492">
        <v>2249.3560959870902</v>
      </c>
      <c r="U1492">
        <v>2328.1001572944001</v>
      </c>
      <c r="V1492">
        <v>2404.85053731068</v>
      </c>
      <c r="W1492">
        <v>2483.4800502267699</v>
      </c>
      <c r="X1492">
        <v>2565.4076210685398</v>
      </c>
      <c r="Y1492">
        <v>2647.3429151547898</v>
      </c>
      <c r="Z1492">
        <v>2738.0392405697098</v>
      </c>
      <c r="AA1492">
        <v>2824.8556485219501</v>
      </c>
      <c r="AB1492">
        <v>2929.20659354179</v>
      </c>
      <c r="AC1492">
        <v>3013.2941049896999</v>
      </c>
      <c r="AD1492">
        <v>3087.8524683086398</v>
      </c>
      <c r="AE1492">
        <v>3162.1544341413201</v>
      </c>
      <c r="AF1492">
        <v>3237.3929721132299</v>
      </c>
      <c r="AG1492">
        <v>3305.0213744376201</v>
      </c>
      <c r="AH1492">
        <v>3328.3653080971599</v>
      </c>
      <c r="AI1492">
        <v>3334.89078310679</v>
      </c>
      <c r="AJ1492">
        <v>3330.27190299939</v>
      </c>
      <c r="AK1492">
        <v>3316.5763693900499</v>
      </c>
    </row>
    <row r="1493" spans="1:37" x14ac:dyDescent="0.3">
      <c r="A1493" s="13" t="str">
        <f t="shared" si="32"/>
        <v>SDGbaseTRA_UrbERT_v6_3YIXent-e</v>
      </c>
      <c r="B1493" s="37" t="s">
        <v>220</v>
      </c>
      <c r="C1493" s="38" t="s">
        <v>296</v>
      </c>
      <c r="D1493" s="4" t="s">
        <v>95</v>
      </c>
      <c r="E1493" t="s">
        <v>83</v>
      </c>
      <c r="F1493">
        <v>67.674501211460495</v>
      </c>
      <c r="G1493">
        <v>74.718443581212796</v>
      </c>
      <c r="H1493">
        <v>62.139529693624198</v>
      </c>
      <c r="I1493">
        <v>63.139156302463498</v>
      </c>
      <c r="J1493">
        <v>66.713623808812102</v>
      </c>
      <c r="K1493">
        <v>71.057529536366104</v>
      </c>
      <c r="L1493">
        <v>75.454868918796393</v>
      </c>
      <c r="M1493">
        <v>75.602242780060195</v>
      </c>
      <c r="N1493">
        <v>74.114615437591794</v>
      </c>
      <c r="O1493">
        <v>73.539928324069805</v>
      </c>
      <c r="P1493">
        <v>76.291953466646106</v>
      </c>
      <c r="Q1493">
        <v>81.253227500785798</v>
      </c>
      <c r="R1493">
        <v>89.946839325943699</v>
      </c>
      <c r="S1493">
        <v>95.331677906656594</v>
      </c>
      <c r="T1493">
        <v>101.26112848645499</v>
      </c>
      <c r="U1493">
        <v>107.02173142236499</v>
      </c>
      <c r="V1493">
        <v>107.875963665119</v>
      </c>
      <c r="W1493">
        <v>112.25045648303799</v>
      </c>
      <c r="X1493">
        <v>121.59624888121</v>
      </c>
      <c r="Y1493">
        <v>131.398095595792</v>
      </c>
      <c r="Z1493">
        <v>141.56814418800701</v>
      </c>
      <c r="AA1493">
        <v>151.10986369067501</v>
      </c>
      <c r="AB1493">
        <v>160.67251191117199</v>
      </c>
      <c r="AC1493">
        <v>172.820903348786</v>
      </c>
      <c r="AD1493">
        <v>185.10920072307499</v>
      </c>
      <c r="AE1493">
        <v>197.01190717371</v>
      </c>
      <c r="AF1493">
        <v>209.028856282796</v>
      </c>
      <c r="AG1493">
        <v>247.49792787002099</v>
      </c>
      <c r="AH1493">
        <v>284.13787135353198</v>
      </c>
      <c r="AI1493">
        <v>329.636010599776</v>
      </c>
      <c r="AJ1493">
        <v>375.37204021518602</v>
      </c>
      <c r="AK1493">
        <v>417.42097827780202</v>
      </c>
    </row>
    <row r="1494" spans="1:37" x14ac:dyDescent="0.3">
      <c r="A1494" s="13" t="str">
        <f t="shared" si="32"/>
        <v>SDGbaseTRA_UrbERT_v6_3YIXhhd-0</v>
      </c>
      <c r="B1494" s="37" t="s">
        <v>220</v>
      </c>
      <c r="C1494" s="38" t="s">
        <v>296</v>
      </c>
      <c r="D1494" s="4" t="s">
        <v>95</v>
      </c>
      <c r="E1494" t="s">
        <v>84</v>
      </c>
      <c r="F1494">
        <v>80.825437201427704</v>
      </c>
      <c r="G1494">
        <v>80.204003199548893</v>
      </c>
      <c r="H1494">
        <v>78.556643840957904</v>
      </c>
      <c r="I1494">
        <v>81.2251716506441</v>
      </c>
      <c r="J1494">
        <v>83.233472946283499</v>
      </c>
      <c r="K1494">
        <v>85.241617368336804</v>
      </c>
      <c r="L1494">
        <v>87.584309355806894</v>
      </c>
      <c r="M1494">
        <v>90.1511472999196</v>
      </c>
      <c r="N1494">
        <v>92.848653263322504</v>
      </c>
      <c r="O1494">
        <v>95.895966327288207</v>
      </c>
      <c r="P1494">
        <v>99.230008838948294</v>
      </c>
      <c r="Q1494">
        <v>102.651500191857</v>
      </c>
      <c r="R1494">
        <v>106.054773754256</v>
      </c>
      <c r="S1494">
        <v>109.872618365352</v>
      </c>
      <c r="T1494">
        <v>113.78781328037</v>
      </c>
      <c r="U1494">
        <v>118.04035446133599</v>
      </c>
      <c r="V1494">
        <v>122.635997959107</v>
      </c>
      <c r="W1494">
        <v>127.17935799368701</v>
      </c>
      <c r="X1494">
        <v>131.83767295006399</v>
      </c>
      <c r="Y1494">
        <v>136.552260725812</v>
      </c>
      <c r="Z1494">
        <v>141.12963870079599</v>
      </c>
      <c r="AA1494">
        <v>145.870678102466</v>
      </c>
      <c r="AB1494">
        <v>150.86541812604301</v>
      </c>
      <c r="AC1494">
        <v>156.13842407145799</v>
      </c>
      <c r="AD1494">
        <v>161.316968223397</v>
      </c>
      <c r="AE1494">
        <v>166.65112641578801</v>
      </c>
      <c r="AF1494">
        <v>172.21774962894301</v>
      </c>
      <c r="AG1494">
        <v>177.60464085443701</v>
      </c>
      <c r="AH1494">
        <v>181.27100844710799</v>
      </c>
      <c r="AI1494">
        <v>182.11449927291901</v>
      </c>
      <c r="AJ1494">
        <v>182.65355884831101</v>
      </c>
      <c r="AK1494">
        <v>183.080061839747</v>
      </c>
    </row>
    <row r="1495" spans="1:37" x14ac:dyDescent="0.3">
      <c r="A1495" s="13" t="str">
        <f t="shared" si="32"/>
        <v>SDGbaseTRA_UrbERT_v6_3YIXhhd-1</v>
      </c>
      <c r="B1495" s="37" t="s">
        <v>220</v>
      </c>
      <c r="C1495" s="38" t="s">
        <v>296</v>
      </c>
      <c r="D1495" s="4" t="s">
        <v>95</v>
      </c>
      <c r="E1495" t="s">
        <v>85</v>
      </c>
      <c r="F1495">
        <v>111.120030553734</v>
      </c>
      <c r="G1495">
        <v>109.87326901123799</v>
      </c>
      <c r="H1495">
        <v>108.074360360786</v>
      </c>
      <c r="I1495">
        <v>111.68105757067801</v>
      </c>
      <c r="J1495">
        <v>114.407262107344</v>
      </c>
      <c r="K1495">
        <v>117.17446614453701</v>
      </c>
      <c r="L1495">
        <v>120.39946991813601</v>
      </c>
      <c r="M1495">
        <v>123.927027880785</v>
      </c>
      <c r="N1495">
        <v>127.647073568843</v>
      </c>
      <c r="O1495">
        <v>131.84429791122</v>
      </c>
      <c r="P1495">
        <v>136.432234066707</v>
      </c>
      <c r="Q1495">
        <v>141.12494933546799</v>
      </c>
      <c r="R1495">
        <v>145.82189220097101</v>
      </c>
      <c r="S1495">
        <v>151.03286264114899</v>
      </c>
      <c r="T1495">
        <v>156.37862745825001</v>
      </c>
      <c r="U1495">
        <v>162.20671073038201</v>
      </c>
      <c r="V1495">
        <v>168.46927734263201</v>
      </c>
      <c r="W1495">
        <v>174.66413643840801</v>
      </c>
      <c r="X1495">
        <v>180.99928875695201</v>
      </c>
      <c r="Y1495">
        <v>187.38548083765201</v>
      </c>
      <c r="Z1495">
        <v>193.61371663817499</v>
      </c>
      <c r="AA1495">
        <v>200.03977121391199</v>
      </c>
      <c r="AB1495">
        <v>206.84263182701699</v>
      </c>
      <c r="AC1495">
        <v>213.96242104758301</v>
      </c>
      <c r="AD1495">
        <v>220.97337582363599</v>
      </c>
      <c r="AE1495">
        <v>228.20088491249899</v>
      </c>
      <c r="AF1495">
        <v>235.74233667179601</v>
      </c>
      <c r="AG1495">
        <v>242.967735068623</v>
      </c>
      <c r="AH1495">
        <v>247.570456210738</v>
      </c>
      <c r="AI1495">
        <v>248.54885858292599</v>
      </c>
      <c r="AJ1495">
        <v>249.15983425379599</v>
      </c>
      <c r="AK1495">
        <v>249.60941870287499</v>
      </c>
    </row>
    <row r="1496" spans="1:37" x14ac:dyDescent="0.3">
      <c r="A1496" s="13" t="str">
        <f t="shared" si="32"/>
        <v>SDGbaseTRA_UrbERT_v6_3YIXhhd-2</v>
      </c>
      <c r="B1496" s="37" t="s">
        <v>220</v>
      </c>
      <c r="C1496" s="38" t="s">
        <v>296</v>
      </c>
      <c r="D1496" s="4" t="s">
        <v>95</v>
      </c>
      <c r="E1496" t="s">
        <v>86</v>
      </c>
      <c r="F1496">
        <v>130.16702572780201</v>
      </c>
      <c r="G1496">
        <v>128.18227404973399</v>
      </c>
      <c r="H1496">
        <v>126.53836773934199</v>
      </c>
      <c r="I1496">
        <v>130.615109684023</v>
      </c>
      <c r="J1496">
        <v>133.75475114512099</v>
      </c>
      <c r="K1496">
        <v>136.984854029465</v>
      </c>
      <c r="L1496">
        <v>140.74661529615801</v>
      </c>
      <c r="M1496">
        <v>144.86204006358901</v>
      </c>
      <c r="N1496">
        <v>149.21195802707001</v>
      </c>
      <c r="O1496">
        <v>154.08100582033401</v>
      </c>
      <c r="P1496">
        <v>159.42961002784901</v>
      </c>
      <c r="Q1496">
        <v>164.88734716131</v>
      </c>
      <c r="R1496">
        <v>170.442599040782</v>
      </c>
      <c r="S1496">
        <v>176.51215753746899</v>
      </c>
      <c r="T1496">
        <v>182.73994939056001</v>
      </c>
      <c r="U1496">
        <v>189.552153590416</v>
      </c>
      <c r="V1496">
        <v>196.84298264316101</v>
      </c>
      <c r="W1496">
        <v>204.05523913747899</v>
      </c>
      <c r="X1496">
        <v>211.403948976636</v>
      </c>
      <c r="Y1496">
        <v>218.78762284444599</v>
      </c>
      <c r="Z1496">
        <v>226.02203795893499</v>
      </c>
      <c r="AA1496">
        <v>233.46260470594299</v>
      </c>
      <c r="AB1496">
        <v>241.34119653657001</v>
      </c>
      <c r="AC1496">
        <v>249.52749430780199</v>
      </c>
      <c r="AD1496">
        <v>257.60734197059702</v>
      </c>
      <c r="AE1496">
        <v>265.94164091684303</v>
      </c>
      <c r="AF1496">
        <v>274.636910496236</v>
      </c>
      <c r="AG1496">
        <v>282.89100875704497</v>
      </c>
      <c r="AH1496">
        <v>287.79636395110299</v>
      </c>
      <c r="AI1496">
        <v>288.70773339654897</v>
      </c>
      <c r="AJ1496">
        <v>289.22556772376498</v>
      </c>
      <c r="AK1496">
        <v>289.54198323619897</v>
      </c>
    </row>
    <row r="1497" spans="1:37" x14ac:dyDescent="0.3">
      <c r="A1497" s="13" t="str">
        <f t="shared" si="32"/>
        <v>SDGbaseTRA_UrbERT_v6_3YIXhhd-3</v>
      </c>
      <c r="B1497" s="37" t="s">
        <v>220</v>
      </c>
      <c r="C1497" s="38" t="s">
        <v>296</v>
      </c>
      <c r="D1497" s="4" t="s">
        <v>95</v>
      </c>
      <c r="E1497" t="s">
        <v>87</v>
      </c>
      <c r="F1497">
        <v>160.163764869359</v>
      </c>
      <c r="G1497">
        <v>157.05824884289399</v>
      </c>
      <c r="H1497">
        <v>155.98786349807</v>
      </c>
      <c r="I1497">
        <v>160.863094702257</v>
      </c>
      <c r="J1497">
        <v>164.64589229160501</v>
      </c>
      <c r="K1497">
        <v>168.63030305639401</v>
      </c>
      <c r="L1497">
        <v>173.26842860772001</v>
      </c>
      <c r="M1497">
        <v>178.32866596827</v>
      </c>
      <c r="N1497">
        <v>183.702485343928</v>
      </c>
      <c r="O1497">
        <v>189.71862937224699</v>
      </c>
      <c r="P1497">
        <v>196.30664120197901</v>
      </c>
      <c r="Q1497">
        <v>202.993568880852</v>
      </c>
      <c r="R1497">
        <v>209.86596804778699</v>
      </c>
      <c r="S1497">
        <v>217.25341757383899</v>
      </c>
      <c r="T1497">
        <v>224.83697065122701</v>
      </c>
      <c r="U1497">
        <v>233.17967829471701</v>
      </c>
      <c r="V1497">
        <v>242.031546216398</v>
      </c>
      <c r="W1497">
        <v>250.79367934213499</v>
      </c>
      <c r="X1497">
        <v>259.68468112223701</v>
      </c>
      <c r="Y1497">
        <v>268.56001490604501</v>
      </c>
      <c r="Z1497">
        <v>277.30695105042901</v>
      </c>
      <c r="AA1497">
        <v>286.25178170299699</v>
      </c>
      <c r="AB1497">
        <v>295.80867951257801</v>
      </c>
      <c r="AC1497">
        <v>305.61445706531299</v>
      </c>
      <c r="AD1497">
        <v>315.341960866406</v>
      </c>
      <c r="AE1497">
        <v>325.391542306688</v>
      </c>
      <c r="AF1497">
        <v>335.87649084842201</v>
      </c>
      <c r="AG1497">
        <v>345.66944707421402</v>
      </c>
      <c r="AH1497">
        <v>350.76708454261001</v>
      </c>
      <c r="AI1497">
        <v>351.49509354066998</v>
      </c>
      <c r="AJ1497">
        <v>351.86180901662402</v>
      </c>
      <c r="AK1497">
        <v>351.97000414182997</v>
      </c>
    </row>
    <row r="1498" spans="1:37" x14ac:dyDescent="0.3">
      <c r="A1498" s="13" t="str">
        <f t="shared" si="32"/>
        <v>SDGbaseTRA_UrbERT_v6_3YIXhhd-4</v>
      </c>
      <c r="B1498" s="37" t="s">
        <v>220</v>
      </c>
      <c r="C1498" s="38" t="s">
        <v>296</v>
      </c>
      <c r="D1498" s="4" t="s">
        <v>95</v>
      </c>
      <c r="E1498" t="s">
        <v>88</v>
      </c>
      <c r="F1498">
        <v>173.02105662451601</v>
      </c>
      <c r="G1498">
        <v>168.80336812659499</v>
      </c>
      <c r="H1498">
        <v>168.87784807382701</v>
      </c>
      <c r="I1498">
        <v>173.98895758713999</v>
      </c>
      <c r="J1498">
        <v>177.97665291423399</v>
      </c>
      <c r="K1498">
        <v>182.29987787614101</v>
      </c>
      <c r="L1498">
        <v>187.32879841963501</v>
      </c>
      <c r="M1498">
        <v>192.79725445732601</v>
      </c>
      <c r="N1498">
        <v>198.63471225678401</v>
      </c>
      <c r="O1498">
        <v>205.15670783389999</v>
      </c>
      <c r="P1498">
        <v>212.28469262578099</v>
      </c>
      <c r="Q1498">
        <v>219.47629232716699</v>
      </c>
      <c r="R1498">
        <v>226.93369907746401</v>
      </c>
      <c r="S1498">
        <v>234.81777696144101</v>
      </c>
      <c r="T1498">
        <v>242.91360669437799</v>
      </c>
      <c r="U1498">
        <v>251.88080395654501</v>
      </c>
      <c r="V1498">
        <v>261.29632496503598</v>
      </c>
      <c r="W1498">
        <v>270.62523241036001</v>
      </c>
      <c r="X1498">
        <v>280.044864194436</v>
      </c>
      <c r="Y1498">
        <v>289.36705085872302</v>
      </c>
      <c r="Z1498">
        <v>298.621384692432</v>
      </c>
      <c r="AA1498">
        <v>308.01780380290501</v>
      </c>
      <c r="AB1498">
        <v>318.16256905784797</v>
      </c>
      <c r="AC1498">
        <v>328.410758463935</v>
      </c>
      <c r="AD1498">
        <v>338.64432123537398</v>
      </c>
      <c r="AE1498">
        <v>349.23906342405502</v>
      </c>
      <c r="AF1498">
        <v>360.29547608166098</v>
      </c>
      <c r="AG1498">
        <v>370.411982419921</v>
      </c>
      <c r="AH1498">
        <v>374.70594692554897</v>
      </c>
      <c r="AI1498">
        <v>374.97731836284402</v>
      </c>
      <c r="AJ1498">
        <v>375.01779556089002</v>
      </c>
      <c r="AK1498">
        <v>374.76705627753</v>
      </c>
    </row>
    <row r="1499" spans="1:37" x14ac:dyDescent="0.3">
      <c r="A1499" s="13" t="str">
        <f t="shared" si="32"/>
        <v>SDGbaseTRA_UrbERT_v6_3YIXhhd-5</v>
      </c>
      <c r="B1499" s="37" t="s">
        <v>220</v>
      </c>
      <c r="C1499" s="38" t="s">
        <v>296</v>
      </c>
      <c r="D1499" s="4" t="s">
        <v>95</v>
      </c>
      <c r="E1499" t="s">
        <v>89</v>
      </c>
      <c r="F1499">
        <v>238.851551034008</v>
      </c>
      <c r="G1499">
        <v>231.63090329346699</v>
      </c>
      <c r="H1499">
        <v>234.05602423504001</v>
      </c>
      <c r="I1499">
        <v>240.909209529187</v>
      </c>
      <c r="J1499">
        <v>246.23291237692601</v>
      </c>
      <c r="K1499">
        <v>252.25409606984499</v>
      </c>
      <c r="L1499">
        <v>259.25937004232702</v>
      </c>
      <c r="M1499">
        <v>266.84226853192899</v>
      </c>
      <c r="N1499">
        <v>274.97763405250998</v>
      </c>
      <c r="O1499">
        <v>284.00231402067197</v>
      </c>
      <c r="P1499">
        <v>293.88208852047399</v>
      </c>
      <c r="Q1499">
        <v>303.77655251677498</v>
      </c>
      <c r="R1499">
        <v>314.114411398627</v>
      </c>
      <c r="S1499">
        <v>324.78970647228601</v>
      </c>
      <c r="T1499">
        <v>335.754840038449</v>
      </c>
      <c r="U1499">
        <v>348.02288142246698</v>
      </c>
      <c r="V1499">
        <v>360.718604943522</v>
      </c>
      <c r="W1499">
        <v>373.31284368981397</v>
      </c>
      <c r="X1499">
        <v>385.934614361922</v>
      </c>
      <c r="Y1499">
        <v>398.24776177943897</v>
      </c>
      <c r="Z1499">
        <v>410.56811264533297</v>
      </c>
      <c r="AA1499">
        <v>422.96040531208303</v>
      </c>
      <c r="AB1499">
        <v>436.49786064110498</v>
      </c>
      <c r="AC1499">
        <v>449.94879966043601</v>
      </c>
      <c r="AD1499">
        <v>463.57671177962499</v>
      </c>
      <c r="AE1499">
        <v>477.74898508925901</v>
      </c>
      <c r="AF1499">
        <v>492.55621131521502</v>
      </c>
      <c r="AG1499">
        <v>505.68495792910602</v>
      </c>
      <c r="AH1499">
        <v>509.19756481091298</v>
      </c>
      <c r="AI1499">
        <v>508.53432229179703</v>
      </c>
      <c r="AJ1499">
        <v>507.94112857136599</v>
      </c>
      <c r="AK1499">
        <v>506.96023139592802</v>
      </c>
    </row>
    <row r="1500" spans="1:37" x14ac:dyDescent="0.3">
      <c r="A1500" s="13" t="str">
        <f t="shared" si="32"/>
        <v>SDGbaseTRA_UrbERT_v6_3YIXhhd-6</v>
      </c>
      <c r="B1500" s="37" t="s">
        <v>220</v>
      </c>
      <c r="C1500" s="38" t="s">
        <v>296</v>
      </c>
      <c r="D1500" s="4" t="s">
        <v>95</v>
      </c>
      <c r="E1500" t="s">
        <v>90</v>
      </c>
      <c r="F1500">
        <v>288.750817049847</v>
      </c>
      <c r="G1500">
        <v>276.86058889357798</v>
      </c>
      <c r="H1500">
        <v>282.86857972666002</v>
      </c>
      <c r="I1500">
        <v>290.67782410340197</v>
      </c>
      <c r="J1500">
        <v>296.95929815007599</v>
      </c>
      <c r="K1500">
        <v>304.30655309189098</v>
      </c>
      <c r="L1500">
        <v>312.80648525562901</v>
      </c>
      <c r="M1500">
        <v>321.96485934892701</v>
      </c>
      <c r="N1500">
        <v>331.87184343669099</v>
      </c>
      <c r="O1500">
        <v>342.77630944842701</v>
      </c>
      <c r="P1500">
        <v>354.75442814759703</v>
      </c>
      <c r="Q1500">
        <v>366.67908472145598</v>
      </c>
      <c r="R1500">
        <v>379.52563790773303</v>
      </c>
      <c r="S1500">
        <v>392.16544930291201</v>
      </c>
      <c r="T1500">
        <v>405.17017243700002</v>
      </c>
      <c r="U1500">
        <v>419.86301905980997</v>
      </c>
      <c r="V1500">
        <v>434.826823232283</v>
      </c>
      <c r="W1500">
        <v>449.71834892251798</v>
      </c>
      <c r="X1500">
        <v>464.56731230228303</v>
      </c>
      <c r="Y1500">
        <v>478.885098262246</v>
      </c>
      <c r="Z1500">
        <v>493.43411733340997</v>
      </c>
      <c r="AA1500">
        <v>507.89482576993402</v>
      </c>
      <c r="AB1500">
        <v>523.84293443681804</v>
      </c>
      <c r="AC1500">
        <v>539.25233886729598</v>
      </c>
      <c r="AD1500">
        <v>554.98211134781695</v>
      </c>
      <c r="AE1500">
        <v>571.37500086387195</v>
      </c>
      <c r="AF1500">
        <v>588.49152218783604</v>
      </c>
      <c r="AG1500">
        <v>603.19462533057401</v>
      </c>
      <c r="AH1500">
        <v>604.77476214962701</v>
      </c>
      <c r="AI1500">
        <v>602.90766688743702</v>
      </c>
      <c r="AJ1500">
        <v>601.40352686624101</v>
      </c>
      <c r="AK1500">
        <v>599.38310330722095</v>
      </c>
    </row>
    <row r="1501" spans="1:37" x14ac:dyDescent="0.3">
      <c r="A1501" s="13" t="str">
        <f t="shared" si="32"/>
        <v>SDGbaseTRA_UrbERT_v6_3YIXhhd-7</v>
      </c>
      <c r="B1501" s="37" t="s">
        <v>220</v>
      </c>
      <c r="C1501" s="38" t="s">
        <v>296</v>
      </c>
      <c r="D1501" s="4" t="s">
        <v>95</v>
      </c>
      <c r="E1501" t="s">
        <v>91</v>
      </c>
      <c r="F1501">
        <v>412.50994654849802</v>
      </c>
      <c r="G1501">
        <v>392.61309882713101</v>
      </c>
      <c r="H1501">
        <v>404.51726744861998</v>
      </c>
      <c r="I1501">
        <v>414.95679048837297</v>
      </c>
      <c r="J1501">
        <v>423.813971513561</v>
      </c>
      <c r="K1501">
        <v>434.42381803831103</v>
      </c>
      <c r="L1501">
        <v>446.634746396232</v>
      </c>
      <c r="M1501">
        <v>459.71838378247998</v>
      </c>
      <c r="N1501">
        <v>473.92880512757398</v>
      </c>
      <c r="O1501">
        <v>489.42550843396901</v>
      </c>
      <c r="P1501">
        <v>506.54345703800197</v>
      </c>
      <c r="Q1501">
        <v>523.53115749071299</v>
      </c>
      <c r="R1501">
        <v>542.57832601906898</v>
      </c>
      <c r="S1501">
        <v>560.391515202557</v>
      </c>
      <c r="T1501">
        <v>578.73097395136097</v>
      </c>
      <c r="U1501">
        <v>599.604193342499</v>
      </c>
      <c r="V1501">
        <v>620.55845742005999</v>
      </c>
      <c r="W1501">
        <v>641.50553821638402</v>
      </c>
      <c r="X1501">
        <v>662.38539215869105</v>
      </c>
      <c r="Y1501">
        <v>682.276385247132</v>
      </c>
      <c r="Z1501">
        <v>702.715220517901</v>
      </c>
      <c r="AA1501">
        <v>722.82956356703505</v>
      </c>
      <c r="AB1501">
        <v>745.24485524817601</v>
      </c>
      <c r="AC1501">
        <v>766.37690036647405</v>
      </c>
      <c r="AD1501">
        <v>788.07273026666905</v>
      </c>
      <c r="AE1501">
        <v>810.73482719882304</v>
      </c>
      <c r="AF1501">
        <v>834.41863953918801</v>
      </c>
      <c r="AG1501">
        <v>854.30427003446698</v>
      </c>
      <c r="AH1501">
        <v>853.70264693796196</v>
      </c>
      <c r="AI1501">
        <v>849.85062961365895</v>
      </c>
      <c r="AJ1501">
        <v>846.83256529073196</v>
      </c>
      <c r="AK1501">
        <v>843.02348490033398</v>
      </c>
    </row>
    <row r="1502" spans="1:37" x14ac:dyDescent="0.3">
      <c r="A1502" s="13" t="str">
        <f t="shared" si="32"/>
        <v>SDGbaseTRA_UrbERT_v6_3YIXhhd-8</v>
      </c>
      <c r="B1502" s="37" t="s">
        <v>220</v>
      </c>
      <c r="C1502" s="38" t="s">
        <v>296</v>
      </c>
      <c r="D1502" s="4" t="s">
        <v>95</v>
      </c>
      <c r="E1502" t="s">
        <v>92</v>
      </c>
      <c r="F1502">
        <v>748.00666053083205</v>
      </c>
      <c r="G1502">
        <v>704.13344388547898</v>
      </c>
      <c r="H1502">
        <v>733.20304694626896</v>
      </c>
      <c r="I1502">
        <v>750.54529573635295</v>
      </c>
      <c r="J1502">
        <v>766.62773589505798</v>
      </c>
      <c r="K1502">
        <v>786.248232748585</v>
      </c>
      <c r="L1502">
        <v>808.61119809286504</v>
      </c>
      <c r="M1502">
        <v>832.38693409103496</v>
      </c>
      <c r="N1502">
        <v>858.28147317229502</v>
      </c>
      <c r="O1502">
        <v>885.99937713881002</v>
      </c>
      <c r="P1502">
        <v>917.08141384780697</v>
      </c>
      <c r="Q1502">
        <v>947.91349123710597</v>
      </c>
      <c r="R1502">
        <v>984.647099042538</v>
      </c>
      <c r="S1502">
        <v>1016.26026740281</v>
      </c>
      <c r="T1502">
        <v>1048.8537693854701</v>
      </c>
      <c r="U1502">
        <v>1086.2838370678501</v>
      </c>
      <c r="V1502">
        <v>1123.1569099819101</v>
      </c>
      <c r="W1502">
        <v>1160.32044425361</v>
      </c>
      <c r="X1502">
        <v>1197.4985129823399</v>
      </c>
      <c r="Y1502">
        <v>1232.3445605362899</v>
      </c>
      <c r="Z1502">
        <v>1268.6624720268201</v>
      </c>
      <c r="AA1502">
        <v>1303.9872275186499</v>
      </c>
      <c r="AB1502">
        <v>1343.52840014346</v>
      </c>
      <c r="AC1502">
        <v>1379.7328461596501</v>
      </c>
      <c r="AD1502">
        <v>1417.2198486397999</v>
      </c>
      <c r="AE1502">
        <v>1456.5037882632701</v>
      </c>
      <c r="AF1502">
        <v>1497.6298110616499</v>
      </c>
      <c r="AG1502">
        <v>1531.2831867140601</v>
      </c>
      <c r="AH1502">
        <v>1524.2164729102201</v>
      </c>
      <c r="AI1502">
        <v>1514.82165038016</v>
      </c>
      <c r="AJ1502">
        <v>1507.64479562478</v>
      </c>
      <c r="AK1502">
        <v>1498.9826582834701</v>
      </c>
    </row>
    <row r="1503" spans="1:37" x14ac:dyDescent="0.3">
      <c r="A1503" s="13" t="str">
        <f t="shared" si="32"/>
        <v>SDGbaseTRA_UrbERT_v6_3YIXhhd-9</v>
      </c>
      <c r="B1503" s="37" t="s">
        <v>220</v>
      </c>
      <c r="C1503" s="38" t="s">
        <v>296</v>
      </c>
      <c r="D1503" s="4" t="s">
        <v>95</v>
      </c>
      <c r="E1503" t="s">
        <v>93</v>
      </c>
      <c r="F1503">
        <v>1780.40441736312</v>
      </c>
      <c r="G1503">
        <v>1655.88012671612</v>
      </c>
      <c r="H1503">
        <v>1737.3383739398</v>
      </c>
      <c r="I1503">
        <v>1771.77195235056</v>
      </c>
      <c r="J1503">
        <v>1810.70879731387</v>
      </c>
      <c r="K1503">
        <v>1857.8550609823101</v>
      </c>
      <c r="L1503">
        <v>1910.74316617861</v>
      </c>
      <c r="M1503">
        <v>1966.4710744705301</v>
      </c>
      <c r="N1503">
        <v>2027.7591701704901</v>
      </c>
      <c r="O1503">
        <v>2093.8780198802801</v>
      </c>
      <c r="P1503">
        <v>2167.54777934103</v>
      </c>
      <c r="Q1503">
        <v>2240.6179499510999</v>
      </c>
      <c r="R1503">
        <v>2335.6474293977899</v>
      </c>
      <c r="S1503">
        <v>2410.27258940416</v>
      </c>
      <c r="T1503">
        <v>2487.4443165973098</v>
      </c>
      <c r="U1503">
        <v>2576.3422629155398</v>
      </c>
      <c r="V1503">
        <v>2662.4234448390498</v>
      </c>
      <c r="W1503">
        <v>2750.1100752570501</v>
      </c>
      <c r="X1503">
        <v>2838.9832855474401</v>
      </c>
      <c r="Y1503">
        <v>2922.1430331942702</v>
      </c>
      <c r="Z1503">
        <v>3010.63078076186</v>
      </c>
      <c r="AA1503">
        <v>3095.6907377242901</v>
      </c>
      <c r="AB1503">
        <v>3192.7490415982902</v>
      </c>
      <c r="AC1503">
        <v>3277.3451832129899</v>
      </c>
      <c r="AD1503">
        <v>3363.0103852715301</v>
      </c>
      <c r="AE1503">
        <v>3452.3031341385699</v>
      </c>
      <c r="AF1503">
        <v>3545.53778773772</v>
      </c>
      <c r="AG1503">
        <v>3621.5553373891098</v>
      </c>
      <c r="AH1503">
        <v>3601.6373960760102</v>
      </c>
      <c r="AI1503">
        <v>3579.4689424877702</v>
      </c>
      <c r="AJ1503">
        <v>3560.7399212472001</v>
      </c>
      <c r="AK1503">
        <v>3537.2243325876698</v>
      </c>
    </row>
    <row r="1504" spans="1:37" x14ac:dyDescent="0.3">
      <c r="A1504" s="13" t="str">
        <f t="shared" si="32"/>
        <v>SDGbaseTRA_UrbERT_v6_3C_YIXtotal</v>
      </c>
      <c r="B1504" s="37" t="s">
        <v>220</v>
      </c>
      <c r="C1504" s="38" t="s">
        <v>296</v>
      </c>
      <c r="D1504" s="4" t="s">
        <v>222</v>
      </c>
      <c r="E1504" t="s">
        <v>1</v>
      </c>
      <c r="F1504">
        <v>5873.1705617471598</v>
      </c>
      <c r="G1504">
        <v>5528.8260707352902</v>
      </c>
      <c r="H1504">
        <v>5697.9173378133601</v>
      </c>
      <c r="I1504">
        <v>5821.18687373189</v>
      </c>
      <c r="J1504">
        <v>5951.2951075763804</v>
      </c>
      <c r="K1504">
        <v>6101.6136757867098</v>
      </c>
      <c r="L1504">
        <v>6270.0697470116202</v>
      </c>
      <c r="M1504">
        <v>6444.2757496660297</v>
      </c>
      <c r="N1504">
        <v>6635.1668552501196</v>
      </c>
      <c r="O1504">
        <v>6852.2106951578298</v>
      </c>
      <c r="P1504">
        <v>7088.5067461399003</v>
      </c>
      <c r="Q1504">
        <v>7325.36490020371</v>
      </c>
      <c r="R1504">
        <v>7617.8138887559398</v>
      </c>
      <c r="S1504">
        <v>7868.0707198999498</v>
      </c>
      <c r="T1504">
        <v>8127.2282643579201</v>
      </c>
      <c r="U1504">
        <v>8420.0977835583199</v>
      </c>
      <c r="V1504">
        <v>8705.6868705189499</v>
      </c>
      <c r="W1504">
        <v>8998.0154023712494</v>
      </c>
      <c r="X1504">
        <v>9300.3434433027505</v>
      </c>
      <c r="Y1504">
        <v>9593.2902799426301</v>
      </c>
      <c r="Z1504">
        <v>9902.3118170838097</v>
      </c>
      <c r="AA1504">
        <v>10202.970911632799</v>
      </c>
      <c r="AB1504">
        <v>10544.7626925809</v>
      </c>
      <c r="AC1504">
        <v>10852.4246315614</v>
      </c>
      <c r="AD1504">
        <v>11153.707424456599</v>
      </c>
      <c r="AE1504">
        <v>11463.2563348447</v>
      </c>
      <c r="AF1504">
        <v>11783.8247639647</v>
      </c>
      <c r="AG1504">
        <v>12088.0864938792</v>
      </c>
      <c r="AH1504">
        <v>12148.1428824125</v>
      </c>
      <c r="AI1504">
        <v>12165.9535085233</v>
      </c>
      <c r="AJ1504">
        <v>12178.1244462183</v>
      </c>
      <c r="AK1504">
        <v>12168.539682340701</v>
      </c>
    </row>
    <row r="1505" spans="1:37" x14ac:dyDescent="0.3">
      <c r="A1505" s="13" t="str">
        <f t="shared" si="32"/>
        <v>SDGbaseTRA_UrbERT_v6_3TINSXent-n</v>
      </c>
      <c r="B1505" s="37" t="s">
        <v>220</v>
      </c>
      <c r="C1505" s="38" t="s">
        <v>296</v>
      </c>
      <c r="D1505" s="4" t="s">
        <v>94</v>
      </c>
      <c r="E1505" t="s">
        <v>82</v>
      </c>
      <c r="F1505">
        <v>0.142864130737414</v>
      </c>
      <c r="G1505">
        <v>0.15072710391247801</v>
      </c>
      <c r="H1505">
        <v>0.14482377165093799</v>
      </c>
      <c r="I1505">
        <v>0.16617449022262001</v>
      </c>
      <c r="J1505">
        <v>0.165417367824576</v>
      </c>
      <c r="K1505">
        <v>0.16478900251994</v>
      </c>
      <c r="L1505">
        <v>0.16436507348613499</v>
      </c>
      <c r="M1505">
        <v>0.16411546777376501</v>
      </c>
      <c r="N1505">
        <v>0.163650927523912</v>
      </c>
      <c r="O1505">
        <v>0.163286051416314</v>
      </c>
      <c r="P1505">
        <v>0.162683637141568</v>
      </c>
      <c r="Q1505">
        <v>0.16209652435982</v>
      </c>
      <c r="R1505">
        <v>0.14334015631368899</v>
      </c>
      <c r="S1505">
        <v>0.140666863475534</v>
      </c>
      <c r="T1505">
        <v>0.13781095564859699</v>
      </c>
      <c r="U1505">
        <v>0.13449950086151299</v>
      </c>
      <c r="V1505">
        <v>0.132115348018567</v>
      </c>
      <c r="W1505">
        <v>0.12957727658975601</v>
      </c>
      <c r="X1505">
        <v>0.12677541390108901</v>
      </c>
      <c r="Y1505">
        <v>0.12411445416595999</v>
      </c>
      <c r="Z1505">
        <v>0.121173471654521</v>
      </c>
      <c r="AA1505">
        <v>0.118805152520697</v>
      </c>
      <c r="AB1505">
        <v>0.115079802547051</v>
      </c>
      <c r="AC1505">
        <v>0.11353682625718101</v>
      </c>
      <c r="AD1505">
        <v>0.112906150149491</v>
      </c>
      <c r="AE1505">
        <v>0.112487086116893</v>
      </c>
      <c r="AF1505">
        <v>0.112076186768005</v>
      </c>
      <c r="AG1505">
        <v>0.111619619272999</v>
      </c>
      <c r="AH1505">
        <v>0.11375038282347601</v>
      </c>
      <c r="AI1505">
        <v>0.11613409022434899</v>
      </c>
      <c r="AJ1505">
        <v>0.119443512496165</v>
      </c>
      <c r="AK1505">
        <v>0.12361995687919999</v>
      </c>
    </row>
    <row r="1506" spans="1:37" x14ac:dyDescent="0.3">
      <c r="A1506" s="13" t="str">
        <f t="shared" si="32"/>
        <v>SDGbaseTRA_UrbERT_v6_3TINSXent-e</v>
      </c>
      <c r="B1506" s="37" t="s">
        <v>220</v>
      </c>
      <c r="C1506" s="38" t="s">
        <v>296</v>
      </c>
      <c r="D1506" s="4" t="s">
        <v>94</v>
      </c>
      <c r="E1506" t="s">
        <v>83</v>
      </c>
      <c r="F1506">
        <v>0.11192563891369001</v>
      </c>
      <c r="G1506">
        <v>0.117320315725447</v>
      </c>
      <c r="H1506">
        <v>0.121101213556704</v>
      </c>
      <c r="I1506">
        <v>0.12088012417647601</v>
      </c>
      <c r="J1506">
        <v>0.120780303090574</v>
      </c>
      <c r="K1506">
        <v>0.12095205643835399</v>
      </c>
      <c r="L1506">
        <v>0.120943128633344</v>
      </c>
      <c r="M1506">
        <v>0.12085417027699701</v>
      </c>
      <c r="N1506">
        <v>0.12031742929571</v>
      </c>
      <c r="O1506">
        <v>0.12004822161303</v>
      </c>
      <c r="P1506">
        <v>0.119297773755502</v>
      </c>
      <c r="Q1506">
        <v>0.118505754240443</v>
      </c>
      <c r="R1506">
        <v>0.11891720853672599</v>
      </c>
      <c r="S1506">
        <v>0.118640849836913</v>
      </c>
      <c r="T1506">
        <v>0.118252706409378</v>
      </c>
      <c r="U1506">
        <v>0.11781575764282</v>
      </c>
      <c r="V1506">
        <v>0.117331810310181</v>
      </c>
      <c r="W1506">
        <v>0.117034299806034</v>
      </c>
      <c r="X1506">
        <v>0.116927780164903</v>
      </c>
      <c r="Y1506">
        <v>0.116630709127395</v>
      </c>
      <c r="Z1506">
        <v>0.116334247401173</v>
      </c>
      <c r="AA1506">
        <v>0.116353787881346</v>
      </c>
      <c r="AB1506">
        <v>0.116501604604626</v>
      </c>
      <c r="AC1506">
        <v>0.11602684187830301</v>
      </c>
      <c r="AD1506">
        <v>0.115223483700545</v>
      </c>
      <c r="AE1506">
        <v>0.11427261436107899</v>
      </c>
      <c r="AF1506">
        <v>0.11333347241734899</v>
      </c>
      <c r="AG1506">
        <v>0.11243723959051601</v>
      </c>
      <c r="AH1506">
        <v>0.112135054014339</v>
      </c>
      <c r="AI1506">
        <v>0.11174701276674399</v>
      </c>
      <c r="AJ1506">
        <v>0.111524747387622</v>
      </c>
      <c r="AK1506">
        <v>0.11134713368535799</v>
      </c>
    </row>
    <row r="1507" spans="1:37" x14ac:dyDescent="0.3">
      <c r="A1507" s="13" t="str">
        <f t="shared" si="32"/>
        <v>SDGbaseTRA_UrbERT_v6_3TINSXhhd-0</v>
      </c>
      <c r="B1507" s="37" t="s">
        <v>220</v>
      </c>
      <c r="C1507" s="38" t="s">
        <v>296</v>
      </c>
      <c r="D1507" s="4" t="s">
        <v>94</v>
      </c>
      <c r="E1507" t="s">
        <v>84</v>
      </c>
      <c r="F1507">
        <v>6.0836643334161297E-4</v>
      </c>
      <c r="G1507">
        <v>6.4184977795374602E-4</v>
      </c>
      <c r="H1507">
        <v>6.1671128359079997E-4</v>
      </c>
      <c r="I1507">
        <v>7.0763025836456097E-4</v>
      </c>
      <c r="J1507">
        <v>7.0440616241313099E-4</v>
      </c>
      <c r="K1507">
        <v>7.0173035878005104E-4</v>
      </c>
      <c r="L1507">
        <v>6.9992511771130002E-4</v>
      </c>
      <c r="M1507">
        <v>6.9886220509275904E-4</v>
      </c>
      <c r="N1507">
        <v>6.9688402942292302E-4</v>
      </c>
      <c r="O1507">
        <v>6.9533026364327602E-4</v>
      </c>
      <c r="P1507">
        <v>6.9276495249007597E-4</v>
      </c>
      <c r="Q1507">
        <v>6.90264826263299E-4</v>
      </c>
      <c r="R1507">
        <v>6.1039352008256695E-4</v>
      </c>
      <c r="S1507">
        <v>5.9900968550069696E-4</v>
      </c>
      <c r="T1507">
        <v>5.8684821116275802E-4</v>
      </c>
      <c r="U1507">
        <v>5.72746820568721E-4</v>
      </c>
      <c r="V1507">
        <v>5.6259424976243103E-4</v>
      </c>
      <c r="W1507">
        <v>5.5178626974295699E-4</v>
      </c>
      <c r="X1507">
        <v>5.3985493764065597E-4</v>
      </c>
      <c r="Y1507">
        <v>5.2852361394752903E-4</v>
      </c>
      <c r="Z1507">
        <v>5.1599986913453805E-4</v>
      </c>
      <c r="AA1507">
        <v>5.0591472273687002E-4</v>
      </c>
      <c r="AB1507">
        <v>4.9005085226309496E-4</v>
      </c>
      <c r="AC1507">
        <v>4.83480308784322E-4</v>
      </c>
      <c r="AD1507">
        <v>4.8079466506233202E-4</v>
      </c>
      <c r="AE1507">
        <v>4.79010140784423E-4</v>
      </c>
      <c r="AF1507">
        <v>4.7726038778696001E-4</v>
      </c>
      <c r="AG1507">
        <v>4.7531615824295697E-4</v>
      </c>
      <c r="AH1507">
        <v>4.84389707279193E-4</v>
      </c>
      <c r="AI1507">
        <v>4.9454038532751004E-4</v>
      </c>
      <c r="AJ1507">
        <v>5.0863308591473104E-4</v>
      </c>
      <c r="AK1507">
        <v>5.26417876187388E-4</v>
      </c>
    </row>
    <row r="1508" spans="1:37" x14ac:dyDescent="0.3">
      <c r="A1508" s="13" t="str">
        <f t="shared" si="32"/>
        <v>SDGbaseTRA_UrbERT_v6_3TINSXhhd-1</v>
      </c>
      <c r="B1508" s="37" t="s">
        <v>220</v>
      </c>
      <c r="C1508" s="38" t="s">
        <v>296</v>
      </c>
      <c r="D1508" s="4" t="s">
        <v>94</v>
      </c>
      <c r="E1508" t="s">
        <v>85</v>
      </c>
      <c r="F1508">
        <v>2.9886761076487302E-3</v>
      </c>
      <c r="G1508">
        <v>3.1531672218258998E-3</v>
      </c>
      <c r="H1508">
        <v>3.0296712264911798E-3</v>
      </c>
      <c r="I1508">
        <v>3.4763220557099302E-3</v>
      </c>
      <c r="J1508">
        <v>3.4604832750093498E-3</v>
      </c>
      <c r="K1508">
        <v>3.4473380553647999E-3</v>
      </c>
      <c r="L1508">
        <v>3.4384695831230099E-3</v>
      </c>
      <c r="M1508">
        <v>3.43324790408172E-3</v>
      </c>
      <c r="N1508">
        <v>3.4235298570643199E-3</v>
      </c>
      <c r="O1508">
        <v>3.4158967549187502E-3</v>
      </c>
      <c r="P1508">
        <v>3.4032944112816202E-3</v>
      </c>
      <c r="Q1508">
        <v>3.39101219450736E-3</v>
      </c>
      <c r="R1508">
        <v>2.9986344244387498E-3</v>
      </c>
      <c r="S1508">
        <v>2.9427099149257801E-3</v>
      </c>
      <c r="T1508">
        <v>2.8829651529491901E-3</v>
      </c>
      <c r="U1508">
        <v>2.8136904415051399E-3</v>
      </c>
      <c r="V1508">
        <v>2.7638146679133798E-3</v>
      </c>
      <c r="W1508">
        <v>2.71071898024695E-3</v>
      </c>
      <c r="X1508">
        <v>2.6521048258099098E-3</v>
      </c>
      <c r="Y1508">
        <v>2.5964383097495298E-3</v>
      </c>
      <c r="Z1508">
        <v>2.53491382157281E-3</v>
      </c>
      <c r="AA1508">
        <v>2.4853692755852398E-3</v>
      </c>
      <c r="AB1508">
        <v>2.4074360342967102E-3</v>
      </c>
      <c r="AC1508">
        <v>2.3751574186026002E-3</v>
      </c>
      <c r="AD1508">
        <v>2.36196385780315E-3</v>
      </c>
      <c r="AE1508">
        <v>2.3531971598589698E-3</v>
      </c>
      <c r="AF1508">
        <v>2.34460127106903E-3</v>
      </c>
      <c r="AG1508">
        <v>2.33505000653807E-3</v>
      </c>
      <c r="AH1508">
        <v>2.3796249594439101E-3</v>
      </c>
      <c r="AI1508">
        <v>2.4294914262338102E-3</v>
      </c>
      <c r="AJ1508">
        <v>2.49872357861846E-3</v>
      </c>
      <c r="AK1508">
        <v>2.5860935818573E-3</v>
      </c>
    </row>
    <row r="1509" spans="1:37" x14ac:dyDescent="0.3">
      <c r="A1509" s="13" t="str">
        <f t="shared" si="32"/>
        <v>SDGbaseTRA_UrbERT_v6_3TINSXhhd-2</v>
      </c>
      <c r="B1509" s="37" t="s">
        <v>220</v>
      </c>
      <c r="C1509" s="38" t="s">
        <v>296</v>
      </c>
      <c r="D1509" s="4" t="s">
        <v>94</v>
      </c>
      <c r="E1509" t="s">
        <v>86</v>
      </c>
      <c r="F1509">
        <v>6.7879160890469302E-3</v>
      </c>
      <c r="G1509">
        <v>7.1615102293813397E-3</v>
      </c>
      <c r="H1509">
        <v>6.8810246814934202E-3</v>
      </c>
      <c r="I1509">
        <v>7.8954632627165795E-3</v>
      </c>
      <c r="J1509">
        <v>7.8594900391021506E-3</v>
      </c>
      <c r="K1509">
        <v>7.8296344627253999E-3</v>
      </c>
      <c r="L1509">
        <v>7.8094922849766598E-3</v>
      </c>
      <c r="M1509">
        <v>7.7976327466295304E-3</v>
      </c>
      <c r="N1509">
        <v>7.7755610046490497E-3</v>
      </c>
      <c r="O1509">
        <v>7.7582246138636103E-3</v>
      </c>
      <c r="P1509">
        <v>7.72960204833737E-3</v>
      </c>
      <c r="Q1509">
        <v>7.7017065095534498E-3</v>
      </c>
      <c r="R1509">
        <v>6.81053353442828E-3</v>
      </c>
      <c r="S1509">
        <v>6.6835171351523502E-3</v>
      </c>
      <c r="T1509">
        <v>6.5478241338498902E-3</v>
      </c>
      <c r="U1509">
        <v>6.3904866890412198E-3</v>
      </c>
      <c r="V1509">
        <v>6.2772082187065601E-3</v>
      </c>
      <c r="W1509">
        <v>6.15661661296317E-3</v>
      </c>
      <c r="X1509">
        <v>6.02349146194678E-3</v>
      </c>
      <c r="Y1509">
        <v>5.89706102135486E-3</v>
      </c>
      <c r="Z1509">
        <v>5.75732588412977E-3</v>
      </c>
      <c r="AA1509">
        <v>5.6447997305773502E-3</v>
      </c>
      <c r="AB1509">
        <v>5.4677968444667496E-3</v>
      </c>
      <c r="AC1509">
        <v>5.3944852754328502E-3</v>
      </c>
      <c r="AD1509">
        <v>5.3645199058971298E-3</v>
      </c>
      <c r="AE1509">
        <v>5.3446088792295701E-3</v>
      </c>
      <c r="AF1509">
        <v>5.3250857917369601E-3</v>
      </c>
      <c r="AG1509">
        <v>5.3033928525313004E-3</v>
      </c>
      <c r="AH1509">
        <v>5.4046320069900903E-3</v>
      </c>
      <c r="AI1509">
        <v>5.5178893082381397E-3</v>
      </c>
      <c r="AJ1509">
        <v>5.6751301815445099E-3</v>
      </c>
      <c r="AK1509">
        <v>5.8735659532581901E-3</v>
      </c>
    </row>
    <row r="1510" spans="1:37" x14ac:dyDescent="0.3">
      <c r="A1510" s="13" t="str">
        <f t="shared" si="32"/>
        <v>SDGbaseTRA_UrbERT_v6_3TINSXhhd-3</v>
      </c>
      <c r="B1510" s="37" t="s">
        <v>220</v>
      </c>
      <c r="C1510" s="38" t="s">
        <v>296</v>
      </c>
      <c r="D1510" s="4" t="s">
        <v>94</v>
      </c>
      <c r="E1510" t="s">
        <v>87</v>
      </c>
      <c r="F1510">
        <v>9.7949774025556605E-3</v>
      </c>
      <c r="G1510">
        <v>1.0334074544398501E-2</v>
      </c>
      <c r="H1510">
        <v>9.9293333000355297E-3</v>
      </c>
      <c r="I1510">
        <v>1.1393170337695499E-2</v>
      </c>
      <c r="J1510">
        <v>1.13412608993128E-2</v>
      </c>
      <c r="K1510">
        <v>1.12981792388926E-2</v>
      </c>
      <c r="L1510">
        <v>1.12691140334223E-2</v>
      </c>
      <c r="M1510">
        <v>1.12520006943012E-2</v>
      </c>
      <c r="N1510">
        <v>1.1220151123505301E-2</v>
      </c>
      <c r="O1510">
        <v>1.11951346745986E-2</v>
      </c>
      <c r="P1510">
        <v>1.11538322612904E-2</v>
      </c>
      <c r="Q1510">
        <v>1.1113578929459101E-2</v>
      </c>
      <c r="R1510">
        <v>9.8276144245134697E-3</v>
      </c>
      <c r="S1510">
        <v>9.6443294892812805E-3</v>
      </c>
      <c r="T1510">
        <v>9.4485241988357394E-3</v>
      </c>
      <c r="U1510">
        <v>9.2214859491027892E-3</v>
      </c>
      <c r="V1510">
        <v>9.0580248621570901E-3</v>
      </c>
      <c r="W1510">
        <v>8.8840109106850997E-3</v>
      </c>
      <c r="X1510">
        <v>8.6919110343028991E-3</v>
      </c>
      <c r="Y1510">
        <v>8.5094716767170498E-3</v>
      </c>
      <c r="Z1510">
        <v>8.3078335374835392E-3</v>
      </c>
      <c r="AA1510">
        <v>8.1454580573159692E-3</v>
      </c>
      <c r="AB1510">
        <v>7.89004251536813E-3</v>
      </c>
      <c r="AC1510">
        <v>7.7842537647972799E-3</v>
      </c>
      <c r="AD1510">
        <v>7.7410136725492096E-3</v>
      </c>
      <c r="AE1510">
        <v>7.7122820186355896E-3</v>
      </c>
      <c r="AF1510">
        <v>7.6841101607536899E-3</v>
      </c>
      <c r="AG1510">
        <v>7.6528072048226503E-3</v>
      </c>
      <c r="AH1510">
        <v>7.7988955210867902E-3</v>
      </c>
      <c r="AI1510">
        <v>7.9623260474783394E-3</v>
      </c>
      <c r="AJ1510">
        <v>8.1892249632419794E-3</v>
      </c>
      <c r="AK1510">
        <v>8.4755682052056799E-3</v>
      </c>
    </row>
    <row r="1511" spans="1:37" x14ac:dyDescent="0.3">
      <c r="A1511" s="13" t="str">
        <f t="shared" si="32"/>
        <v>SDGbaseTRA_UrbERT_v6_3TINSXhhd-4</v>
      </c>
      <c r="B1511" s="37" t="s">
        <v>220</v>
      </c>
      <c r="C1511" s="38" t="s">
        <v>296</v>
      </c>
      <c r="D1511" s="4" t="s">
        <v>94</v>
      </c>
      <c r="E1511" t="s">
        <v>88</v>
      </c>
      <c r="F1511">
        <v>1.9419697097842002E-2</v>
      </c>
      <c r="G1511">
        <v>2.0488520717513701E-2</v>
      </c>
      <c r="H1511">
        <v>1.9686073499011299E-2</v>
      </c>
      <c r="I1511">
        <v>2.2588302948327602E-2</v>
      </c>
      <c r="J1511">
        <v>2.2485386368943702E-2</v>
      </c>
      <c r="K1511">
        <v>2.23999718997549E-2</v>
      </c>
      <c r="L1511">
        <v>2.2342346704448401E-2</v>
      </c>
      <c r="M1511">
        <v>2.23084174927594E-2</v>
      </c>
      <c r="N1511">
        <v>2.2245271964972599E-2</v>
      </c>
      <c r="O1511">
        <v>2.2195673906665599E-2</v>
      </c>
      <c r="P1511">
        <v>2.2113786997631502E-2</v>
      </c>
      <c r="Q1511">
        <v>2.2033980030076301E-2</v>
      </c>
      <c r="R1511">
        <v>1.9484403840291001E-2</v>
      </c>
      <c r="S1511">
        <v>1.91210198550111E-2</v>
      </c>
      <c r="T1511">
        <v>1.87328127897823E-2</v>
      </c>
      <c r="U1511">
        <v>1.8282682685831799E-2</v>
      </c>
      <c r="V1511">
        <v>1.7958601819846001E-2</v>
      </c>
      <c r="W1511">
        <v>1.7613598663922099E-2</v>
      </c>
      <c r="X1511">
        <v>1.7232738019731301E-2</v>
      </c>
      <c r="Y1511">
        <v>1.6871030490021598E-2</v>
      </c>
      <c r="Z1511">
        <v>1.6471259116456499E-2</v>
      </c>
      <c r="AA1511">
        <v>1.6149330586952101E-2</v>
      </c>
      <c r="AB1511">
        <v>1.5642939175900299E-2</v>
      </c>
      <c r="AC1511">
        <v>1.5433200510055801E-2</v>
      </c>
      <c r="AD1511">
        <v>1.5347471930896899E-2</v>
      </c>
      <c r="AE1511">
        <v>1.5290508040980999E-2</v>
      </c>
      <c r="AF1511">
        <v>1.5234654002654601E-2</v>
      </c>
      <c r="AG1511">
        <v>1.5172592209879701E-2</v>
      </c>
      <c r="AH1511">
        <v>1.5462229517274001E-2</v>
      </c>
      <c r="AI1511">
        <v>1.5786249797323501E-2</v>
      </c>
      <c r="AJ1511">
        <v>1.6236103639249801E-2</v>
      </c>
      <c r="AK1511">
        <v>1.6803812863681499E-2</v>
      </c>
    </row>
    <row r="1512" spans="1:37" x14ac:dyDescent="0.3">
      <c r="A1512" s="13" t="str">
        <f t="shared" si="32"/>
        <v>SDGbaseTRA_UrbERT_v6_3TINSXhhd-5</v>
      </c>
      <c r="B1512" s="37" t="s">
        <v>220</v>
      </c>
      <c r="C1512" s="38" t="s">
        <v>296</v>
      </c>
      <c r="D1512" s="4" t="s">
        <v>94</v>
      </c>
      <c r="E1512" t="s">
        <v>89</v>
      </c>
      <c r="F1512">
        <v>3.8796839737101602E-2</v>
      </c>
      <c r="G1512">
        <v>4.0932144859174298E-2</v>
      </c>
      <c r="H1512">
        <v>3.9329008827255103E-2</v>
      </c>
      <c r="I1512">
        <v>4.5127108058743301E-2</v>
      </c>
      <c r="J1512">
        <v>4.49215004221723E-2</v>
      </c>
      <c r="K1512">
        <v>4.4750858652967698E-2</v>
      </c>
      <c r="L1512">
        <v>4.4635734536750002E-2</v>
      </c>
      <c r="M1512">
        <v>4.4567950462638402E-2</v>
      </c>
      <c r="N1512">
        <v>4.4441797778070197E-2</v>
      </c>
      <c r="O1512">
        <v>4.4342710345869799E-2</v>
      </c>
      <c r="P1512">
        <v>4.4179115954803498E-2</v>
      </c>
      <c r="Q1512">
        <v>4.4019676913083901E-2</v>
      </c>
      <c r="R1512">
        <v>3.8926111429811602E-2</v>
      </c>
      <c r="S1512">
        <v>3.8200139744066698E-2</v>
      </c>
      <c r="T1512">
        <v>3.74245762931876E-2</v>
      </c>
      <c r="U1512">
        <v>3.6525302416816202E-2</v>
      </c>
      <c r="V1512">
        <v>3.5877850896332698E-2</v>
      </c>
      <c r="W1512">
        <v>3.5188600578936198E-2</v>
      </c>
      <c r="X1512">
        <v>3.4427713872894998E-2</v>
      </c>
      <c r="Y1512">
        <v>3.3705091426011503E-2</v>
      </c>
      <c r="Z1512">
        <v>3.2906424698076399E-2</v>
      </c>
      <c r="AA1512">
        <v>3.2263273077348303E-2</v>
      </c>
      <c r="AB1512">
        <v>3.1251599917696597E-2</v>
      </c>
      <c r="AC1512">
        <v>3.08325821871656E-2</v>
      </c>
      <c r="AD1512">
        <v>3.06613128857499E-2</v>
      </c>
      <c r="AE1512">
        <v>3.0547509931598701E-2</v>
      </c>
      <c r="AF1512">
        <v>3.0435924231654098E-2</v>
      </c>
      <c r="AG1512">
        <v>3.0311936655690399E-2</v>
      </c>
      <c r="AH1512">
        <v>3.0890576589870801E-2</v>
      </c>
      <c r="AI1512">
        <v>3.1537907123355101E-2</v>
      </c>
      <c r="AJ1512">
        <v>3.2436629040742397E-2</v>
      </c>
      <c r="AK1512">
        <v>3.3570803466060797E-2</v>
      </c>
    </row>
    <row r="1513" spans="1:37" x14ac:dyDescent="0.3">
      <c r="A1513" s="13" t="str">
        <f t="shared" si="32"/>
        <v>SDGbaseTRA_UrbERT_v6_3TINSXhhd-6</v>
      </c>
      <c r="B1513" s="37" t="s">
        <v>220</v>
      </c>
      <c r="C1513" s="38" t="s">
        <v>296</v>
      </c>
      <c r="D1513" s="4" t="s">
        <v>94</v>
      </c>
      <c r="E1513" t="s">
        <v>90</v>
      </c>
      <c r="F1513">
        <v>5.1928687272677798E-2</v>
      </c>
      <c r="G1513">
        <v>5.4786744595632902E-2</v>
      </c>
      <c r="H1513">
        <v>5.2640983491751198E-2</v>
      </c>
      <c r="I1513">
        <v>6.0401607393867601E-2</v>
      </c>
      <c r="J1513">
        <v>6.0126406249859099E-2</v>
      </c>
      <c r="K1513">
        <v>5.9898006124294197E-2</v>
      </c>
      <c r="L1513">
        <v>5.9743915114006403E-2</v>
      </c>
      <c r="M1513">
        <v>5.9653187673100898E-2</v>
      </c>
      <c r="N1513">
        <v>5.9484335175026999E-2</v>
      </c>
      <c r="O1513">
        <v>5.9351708901469798E-2</v>
      </c>
      <c r="P1513">
        <v>5.91327415410597E-2</v>
      </c>
      <c r="Q1513">
        <v>5.8919336001426403E-2</v>
      </c>
      <c r="R1513">
        <v>5.2101714492160299E-2</v>
      </c>
      <c r="S1513">
        <v>5.1130017908244597E-2</v>
      </c>
      <c r="T1513">
        <v>5.0091943875087197E-2</v>
      </c>
      <c r="U1513">
        <v>4.8888286272017002E-2</v>
      </c>
      <c r="V1513">
        <v>4.8021687134278103E-2</v>
      </c>
      <c r="W1513">
        <v>4.7099141253603101E-2</v>
      </c>
      <c r="X1513">
        <v>4.6080711710895499E-2</v>
      </c>
      <c r="Y1513">
        <v>4.5113498002417103E-2</v>
      </c>
      <c r="Z1513">
        <v>4.4044500763145499E-2</v>
      </c>
      <c r="AA1513">
        <v>4.3183656952090699E-2</v>
      </c>
      <c r="AB1513">
        <v>4.1829555445593303E-2</v>
      </c>
      <c r="AC1513">
        <v>4.1268709746873002E-2</v>
      </c>
      <c r="AD1513">
        <v>4.1039469683614403E-2</v>
      </c>
      <c r="AE1513">
        <v>4.0887147018831199E-2</v>
      </c>
      <c r="AF1513">
        <v>4.0737792099916501E-2</v>
      </c>
      <c r="AG1513">
        <v>4.0571837545787498E-2</v>
      </c>
      <c r="AH1513">
        <v>4.1346333934029103E-2</v>
      </c>
      <c r="AI1513">
        <v>4.2212771126231903E-2</v>
      </c>
      <c r="AJ1513">
        <v>4.3415689964689301E-2</v>
      </c>
      <c r="AK1513">
        <v>4.4933756627831598E-2</v>
      </c>
    </row>
    <row r="1514" spans="1:37" x14ac:dyDescent="0.3">
      <c r="A1514" s="13" t="str">
        <f t="shared" si="32"/>
        <v>SDGbaseTRA_UrbERT_v6_3TINSXhhd-7</v>
      </c>
      <c r="B1514" s="37" t="s">
        <v>220</v>
      </c>
      <c r="C1514" s="38" t="s">
        <v>296</v>
      </c>
      <c r="D1514" s="4" t="s">
        <v>94</v>
      </c>
      <c r="E1514" t="s">
        <v>91</v>
      </c>
      <c r="F1514">
        <v>8.3778850459242493E-2</v>
      </c>
      <c r="G1514">
        <v>8.8389880886544606E-2</v>
      </c>
      <c r="H1514">
        <v>8.4928029488297793E-2</v>
      </c>
      <c r="I1514">
        <v>9.7448587651676299E-2</v>
      </c>
      <c r="J1514">
        <v>9.7004593461079702E-2</v>
      </c>
      <c r="K1514">
        <v>9.6636105425380703E-2</v>
      </c>
      <c r="L1514">
        <v>9.6387503575882105E-2</v>
      </c>
      <c r="M1514">
        <v>9.6241128978252197E-2</v>
      </c>
      <c r="N1514">
        <v>9.59687117667197E-2</v>
      </c>
      <c r="O1514">
        <v>9.5754739927212396E-2</v>
      </c>
      <c r="P1514">
        <v>9.5401470200960806E-2</v>
      </c>
      <c r="Q1514">
        <v>9.5057173583099897E-2</v>
      </c>
      <c r="R1514">
        <v>8.4058002933565898E-2</v>
      </c>
      <c r="S1514">
        <v>8.2490321810397907E-2</v>
      </c>
      <c r="T1514">
        <v>8.0815551008949299E-2</v>
      </c>
      <c r="U1514">
        <v>7.8873636861363006E-2</v>
      </c>
      <c r="V1514">
        <v>7.7475514175455507E-2</v>
      </c>
      <c r="W1514">
        <v>7.5987130025775201E-2</v>
      </c>
      <c r="X1514">
        <v>7.4344052550553902E-2</v>
      </c>
      <c r="Y1514">
        <v>7.2783603843501105E-2</v>
      </c>
      <c r="Z1514">
        <v>7.1058943269873998E-2</v>
      </c>
      <c r="AA1514">
        <v>6.9670105828388298E-2</v>
      </c>
      <c r="AB1514">
        <v>6.7485473916396699E-2</v>
      </c>
      <c r="AC1514">
        <v>6.6580636717699995E-2</v>
      </c>
      <c r="AD1514">
        <v>6.6210793573397805E-2</v>
      </c>
      <c r="AE1514">
        <v>6.5965044673844703E-2</v>
      </c>
      <c r="AF1514">
        <v>6.5724083752905699E-2</v>
      </c>
      <c r="AG1514">
        <v>6.5456341933012294E-2</v>
      </c>
      <c r="AH1514">
        <v>6.6705871256337396E-2</v>
      </c>
      <c r="AI1514">
        <v>6.8103732741823006E-2</v>
      </c>
      <c r="AJ1514">
        <v>7.0044454966356001E-2</v>
      </c>
      <c r="AK1514">
        <v>7.2493619130803696E-2</v>
      </c>
    </row>
    <row r="1515" spans="1:37" x14ac:dyDescent="0.3">
      <c r="A1515" s="13" t="str">
        <f t="shared" si="32"/>
        <v>SDGbaseTRA_UrbERT_v6_3TINSXhhd-8</v>
      </c>
      <c r="B1515" s="37" t="s">
        <v>220</v>
      </c>
      <c r="C1515" s="38" t="s">
        <v>296</v>
      </c>
      <c r="D1515" s="4" t="s">
        <v>94</v>
      </c>
      <c r="E1515" t="s">
        <v>92</v>
      </c>
      <c r="F1515">
        <v>0.15143222811367199</v>
      </c>
      <c r="G1515">
        <v>0.15976677326059699</v>
      </c>
      <c r="H1515">
        <v>0.153509396037287</v>
      </c>
      <c r="I1515">
        <v>0.17614059722431299</v>
      </c>
      <c r="J1515">
        <v>0.17533806735861501</v>
      </c>
      <c r="K1515">
        <v>0.17467201663175</v>
      </c>
      <c r="L1515">
        <v>0.174222662984752</v>
      </c>
      <c r="M1515">
        <v>0.17395808748230701</v>
      </c>
      <c r="N1515">
        <v>0.17346568701255</v>
      </c>
      <c r="O1515">
        <v>0.17307892791722099</v>
      </c>
      <c r="P1515">
        <v>0.172440384595129</v>
      </c>
      <c r="Q1515">
        <v>0.171818060464769</v>
      </c>
      <c r="R1515">
        <v>0.15193680272802099</v>
      </c>
      <c r="S1515">
        <v>0.14910318249872301</v>
      </c>
      <c r="T1515">
        <v>0.146075995175592</v>
      </c>
      <c r="U1515">
        <v>0.14256594003318501</v>
      </c>
      <c r="V1515">
        <v>0.14003880062107699</v>
      </c>
      <c r="W1515">
        <v>0.137348511523877</v>
      </c>
      <c r="X1515">
        <v>0.13437861062803799</v>
      </c>
      <c r="Y1515">
        <v>0.131558063183569</v>
      </c>
      <c r="Z1515">
        <v>0.12844069890880699</v>
      </c>
      <c r="AA1515">
        <v>0.125930342801268</v>
      </c>
      <c r="AB1515">
        <v>0.121981569625842</v>
      </c>
      <c r="AC1515">
        <v>0.120346055264779</v>
      </c>
      <c r="AD1515">
        <v>0.119677555147169</v>
      </c>
      <c r="AE1515">
        <v>0.119233358273846</v>
      </c>
      <c r="AF1515">
        <v>0.118797815755205</v>
      </c>
      <c r="AG1515">
        <v>0.11831386618973901</v>
      </c>
      <c r="AH1515">
        <v>0.120572419618034</v>
      </c>
      <c r="AI1515">
        <v>0.12309908688664201</v>
      </c>
      <c r="AJ1515">
        <v>0.12660698761580699</v>
      </c>
      <c r="AK1515">
        <v>0.131033909021634</v>
      </c>
    </row>
    <row r="1516" spans="1:37" x14ac:dyDescent="0.3">
      <c r="A1516" s="13" t="str">
        <f t="shared" si="32"/>
        <v>SDGbaseTRA_UrbERT_v6_3TINSXhhd-9</v>
      </c>
      <c r="B1516" s="37" t="s">
        <v>220</v>
      </c>
      <c r="C1516" s="38" t="s">
        <v>296</v>
      </c>
      <c r="D1516" s="4" t="s">
        <v>94</v>
      </c>
      <c r="E1516" t="s">
        <v>93</v>
      </c>
      <c r="F1516">
        <v>0.20109641679363599</v>
      </c>
      <c r="G1516">
        <v>0.21216438551810199</v>
      </c>
      <c r="H1516">
        <v>0.20385481922731799</v>
      </c>
      <c r="I1516">
        <v>0.23390822016548701</v>
      </c>
      <c r="J1516">
        <v>0.23284249008660099</v>
      </c>
      <c r="K1516">
        <v>0.23195799927350699</v>
      </c>
      <c r="L1516">
        <v>0.231361274194406</v>
      </c>
      <c r="M1516">
        <v>0.23100992767999601</v>
      </c>
      <c r="N1516">
        <v>0.230356038007203</v>
      </c>
      <c r="O1516">
        <v>0.22984243618543801</v>
      </c>
      <c r="P1516">
        <v>0.22899447419909699</v>
      </c>
      <c r="Q1516">
        <v>0.228168050687096</v>
      </c>
      <c r="R1516">
        <v>0.201766473281628</v>
      </c>
      <c r="S1516">
        <v>0.19800353007097701</v>
      </c>
      <c r="T1516">
        <v>0.193983536894764</v>
      </c>
      <c r="U1516">
        <v>0.189322313054886</v>
      </c>
      <c r="V1516">
        <v>0.18596636505499201</v>
      </c>
      <c r="W1516">
        <v>0.182393760320229</v>
      </c>
      <c r="X1516">
        <v>0.17844984140838999</v>
      </c>
      <c r="Y1516">
        <v>0.17470425834842501</v>
      </c>
      <c r="Z1516">
        <v>0.17056451353039201</v>
      </c>
      <c r="AA1516">
        <v>0.167230853155479</v>
      </c>
      <c r="AB1516">
        <v>0.16198702794102099</v>
      </c>
      <c r="AC1516">
        <v>0.15981512515836399</v>
      </c>
      <c r="AD1516">
        <v>0.158927381644584</v>
      </c>
      <c r="AE1516">
        <v>0.158337504570979</v>
      </c>
      <c r="AF1516">
        <v>0.157759120155677</v>
      </c>
      <c r="AG1516">
        <v>0.157116452980955</v>
      </c>
      <c r="AH1516">
        <v>0.16011572867614701</v>
      </c>
      <c r="AI1516">
        <v>0.163471049669077</v>
      </c>
      <c r="AJ1516">
        <v>0.16812941252813901</v>
      </c>
      <c r="AK1516">
        <v>0.174008200968814</v>
      </c>
    </row>
    <row r="1517" spans="1:37" x14ac:dyDescent="0.3">
      <c r="A1517" s="13" t="str">
        <f t="shared" si="32"/>
        <v>SDGbaseTRA_UrbERT_v6_3MPSXent-n</v>
      </c>
      <c r="B1517" s="37" t="s">
        <v>220</v>
      </c>
      <c r="C1517" s="38" t="s">
        <v>296</v>
      </c>
      <c r="D1517" s="4" t="s">
        <v>81</v>
      </c>
      <c r="E1517" t="s">
        <v>82</v>
      </c>
      <c r="F1517">
        <v>0.44004459069582003</v>
      </c>
      <c r="G1517">
        <v>0.44004459069582003</v>
      </c>
      <c r="H1517">
        <v>0.44004459069582003</v>
      </c>
      <c r="I1517">
        <v>0.44004459069582003</v>
      </c>
      <c r="J1517">
        <v>0.44004459069582003</v>
      </c>
      <c r="K1517">
        <v>0.44004459069582003</v>
      </c>
      <c r="L1517">
        <v>0.44004459069582003</v>
      </c>
      <c r="M1517">
        <v>0.44004459069582003</v>
      </c>
      <c r="N1517">
        <v>0.44004459069582003</v>
      </c>
      <c r="O1517">
        <v>0.44004459069582003</v>
      </c>
      <c r="P1517">
        <v>0.44004459069582003</v>
      </c>
      <c r="Q1517">
        <v>0.44004459069582003</v>
      </c>
      <c r="R1517">
        <v>0.44004459069582003</v>
      </c>
      <c r="S1517">
        <v>0.44004459069582003</v>
      </c>
      <c r="T1517">
        <v>0.44004459069582003</v>
      </c>
      <c r="U1517">
        <v>0.44004459069582003</v>
      </c>
      <c r="V1517">
        <v>0.44004459069582003</v>
      </c>
      <c r="W1517">
        <v>0.44004459069582003</v>
      </c>
      <c r="X1517">
        <v>0.44004459069582003</v>
      </c>
      <c r="Y1517">
        <v>0.44004459069582003</v>
      </c>
      <c r="Z1517">
        <v>0.44004459069582003</v>
      </c>
      <c r="AA1517">
        <v>0.44004459069582003</v>
      </c>
      <c r="AB1517">
        <v>0.44004459069582003</v>
      </c>
      <c r="AC1517">
        <v>0.44004459069582003</v>
      </c>
      <c r="AD1517">
        <v>0.44004459069582003</v>
      </c>
      <c r="AE1517">
        <v>0.44004459069582003</v>
      </c>
      <c r="AF1517">
        <v>0.44004459069582003</v>
      </c>
      <c r="AG1517">
        <v>0.44004459069582003</v>
      </c>
      <c r="AH1517">
        <v>0.44004459069582003</v>
      </c>
      <c r="AI1517">
        <v>0.44004459069582003</v>
      </c>
      <c r="AJ1517">
        <v>0.44004459069582003</v>
      </c>
      <c r="AK1517">
        <v>0.44004459069582003</v>
      </c>
    </row>
    <row r="1518" spans="1:37" x14ac:dyDescent="0.3">
      <c r="A1518" s="13" t="str">
        <f t="shared" si="32"/>
        <v>SDGbaseTRA_UrbERT_v6_3MPSXent-e</v>
      </c>
      <c r="B1518" s="37" t="s">
        <v>220</v>
      </c>
      <c r="C1518" s="38" t="s">
        <v>296</v>
      </c>
      <c r="D1518" s="4" t="s">
        <v>81</v>
      </c>
      <c r="E1518" t="s">
        <v>83</v>
      </c>
      <c r="F1518">
        <v>1</v>
      </c>
      <c r="G1518">
        <v>1</v>
      </c>
      <c r="H1518">
        <v>1</v>
      </c>
      <c r="I1518">
        <v>1</v>
      </c>
      <c r="J1518">
        <v>1</v>
      </c>
      <c r="K1518">
        <v>1</v>
      </c>
      <c r="L1518">
        <v>1</v>
      </c>
      <c r="M1518">
        <v>1</v>
      </c>
      <c r="N1518">
        <v>1</v>
      </c>
      <c r="O1518">
        <v>1</v>
      </c>
      <c r="P1518">
        <v>1</v>
      </c>
      <c r="Q1518">
        <v>1</v>
      </c>
      <c r="R1518">
        <v>1</v>
      </c>
      <c r="S1518">
        <v>1</v>
      </c>
      <c r="T1518">
        <v>1</v>
      </c>
      <c r="U1518">
        <v>1</v>
      </c>
      <c r="V1518">
        <v>1</v>
      </c>
      <c r="W1518">
        <v>1</v>
      </c>
      <c r="X1518">
        <v>1</v>
      </c>
      <c r="Y1518">
        <v>1</v>
      </c>
      <c r="Z1518">
        <v>1</v>
      </c>
      <c r="AA1518">
        <v>1</v>
      </c>
      <c r="AB1518">
        <v>1</v>
      </c>
      <c r="AC1518">
        <v>1</v>
      </c>
      <c r="AD1518">
        <v>1</v>
      </c>
      <c r="AE1518">
        <v>1</v>
      </c>
      <c r="AF1518">
        <v>1</v>
      </c>
      <c r="AG1518">
        <v>1</v>
      </c>
      <c r="AH1518">
        <v>1</v>
      </c>
      <c r="AI1518">
        <v>1</v>
      </c>
      <c r="AJ1518">
        <v>1</v>
      </c>
      <c r="AK1518">
        <v>1</v>
      </c>
    </row>
    <row r="1519" spans="1:37" x14ac:dyDescent="0.3">
      <c r="A1519" s="13" t="str">
        <f t="shared" si="32"/>
        <v>SDGbaseTRA_UrbERT_v6_3MPSXhhd-0</v>
      </c>
      <c r="B1519" s="37" t="s">
        <v>220</v>
      </c>
      <c r="C1519" s="38" t="s">
        <v>296</v>
      </c>
      <c r="D1519" s="4" t="s">
        <v>81</v>
      </c>
      <c r="E1519" t="s">
        <v>84</v>
      </c>
      <c r="F1519">
        <v>6.9894215266289896E-4</v>
      </c>
      <c r="G1519" s="143">
        <v>-5.3057847337101299E-5</v>
      </c>
      <c r="H1519">
        <v>1.4599421526629E-3</v>
      </c>
      <c r="I1519">
        <v>2.1929421526628999E-3</v>
      </c>
      <c r="J1519">
        <v>2.0399421526629E-3</v>
      </c>
      <c r="K1519">
        <v>1.9299421526628999E-3</v>
      </c>
      <c r="L1519">
        <v>2.1659421526628998E-3</v>
      </c>
      <c r="M1519">
        <v>3.2289421526629E-3</v>
      </c>
      <c r="N1519">
        <v>4.4689421526628997E-3</v>
      </c>
      <c r="O1519">
        <v>3.8649421526628998E-3</v>
      </c>
      <c r="P1519">
        <v>4.3729421526629E-3</v>
      </c>
      <c r="Q1519">
        <v>4.8089421526628998E-3</v>
      </c>
      <c r="R1519">
        <v>5.0979421526629E-3</v>
      </c>
      <c r="S1519">
        <v>5.6819421526629003E-3</v>
      </c>
      <c r="T1519">
        <v>6.2349421526628999E-3</v>
      </c>
      <c r="U1519">
        <v>6.9499421526629003E-3</v>
      </c>
      <c r="V1519">
        <v>8.3699421526628997E-3</v>
      </c>
      <c r="W1519">
        <v>9.1649421526629003E-3</v>
      </c>
      <c r="X1519">
        <v>9.2299421526628993E-3</v>
      </c>
      <c r="Y1519">
        <v>9.2039421526628994E-3</v>
      </c>
      <c r="Z1519">
        <v>8.8829421526628993E-3</v>
      </c>
      <c r="AA1519">
        <v>8.6979421526628999E-3</v>
      </c>
      <c r="AB1519">
        <v>8.1809421526628998E-3</v>
      </c>
      <c r="AC1519">
        <v>7.7619421526628997E-3</v>
      </c>
      <c r="AD1519">
        <v>7.7059421526629E-3</v>
      </c>
      <c r="AE1519">
        <v>7.8459421526628995E-3</v>
      </c>
      <c r="AF1519">
        <v>8.1369421526629009E-3</v>
      </c>
      <c r="AG1519">
        <v>5.6219421526629001E-3</v>
      </c>
      <c r="AH1519">
        <v>1.1259421526628999E-3</v>
      </c>
      <c r="AI1519">
        <v>-4.3780578473371001E-3</v>
      </c>
      <c r="AJ1519">
        <v>-9.5490578473370995E-3</v>
      </c>
      <c r="AK1519">
        <v>-1.4308057847337101E-2</v>
      </c>
    </row>
    <row r="1520" spans="1:37" x14ac:dyDescent="0.3">
      <c r="A1520" s="13" t="str">
        <f t="shared" si="32"/>
        <v>SDGbaseTRA_UrbERT_v6_3MPSXhhd-1</v>
      </c>
      <c r="B1520" s="37" t="s">
        <v>220</v>
      </c>
      <c r="C1520" s="38" t="s">
        <v>296</v>
      </c>
      <c r="D1520" s="4" t="s">
        <v>81</v>
      </c>
      <c r="E1520" t="s">
        <v>85</v>
      </c>
      <c r="F1520">
        <v>8.0498864401150902E-4</v>
      </c>
      <c r="G1520" s="143">
        <v>5.2988644011509101E-5</v>
      </c>
      <c r="H1520">
        <v>1.5659886440115101E-3</v>
      </c>
      <c r="I1520">
        <v>2.29898864401151E-3</v>
      </c>
      <c r="J1520">
        <v>2.1459886440115101E-3</v>
      </c>
      <c r="K1520">
        <v>2.0359886440115102E-3</v>
      </c>
      <c r="L1520">
        <v>2.2719886440115099E-3</v>
      </c>
      <c r="M1520">
        <v>3.33498864401151E-3</v>
      </c>
      <c r="N1520">
        <v>4.5749886440115102E-3</v>
      </c>
      <c r="O1520">
        <v>3.9709886440115099E-3</v>
      </c>
      <c r="P1520">
        <v>4.4789886440115096E-3</v>
      </c>
      <c r="Q1520">
        <v>4.9149886440115103E-3</v>
      </c>
      <c r="R1520">
        <v>5.2039886440115096E-3</v>
      </c>
      <c r="S1520">
        <v>5.7879886440115099E-3</v>
      </c>
      <c r="T1520">
        <v>6.3409886440115096E-3</v>
      </c>
      <c r="U1520">
        <v>7.0559886440115099E-3</v>
      </c>
      <c r="V1520">
        <v>8.4759886440115093E-3</v>
      </c>
      <c r="W1520">
        <v>9.2709886440115099E-3</v>
      </c>
      <c r="X1520">
        <v>9.3359886440115107E-3</v>
      </c>
      <c r="Y1520">
        <v>9.3099886440115107E-3</v>
      </c>
      <c r="Z1520">
        <v>8.9889886440115106E-3</v>
      </c>
      <c r="AA1520">
        <v>8.8039886440115095E-3</v>
      </c>
      <c r="AB1520">
        <v>8.2869886440115094E-3</v>
      </c>
      <c r="AC1520">
        <v>7.8679886440115102E-3</v>
      </c>
      <c r="AD1520">
        <v>7.8119886440115097E-3</v>
      </c>
      <c r="AE1520">
        <v>7.9519886440115092E-3</v>
      </c>
      <c r="AF1520">
        <v>8.2429886440115105E-3</v>
      </c>
      <c r="AG1520">
        <v>5.7279886440115097E-3</v>
      </c>
      <c r="AH1520">
        <v>1.23198864401151E-3</v>
      </c>
      <c r="AI1520">
        <v>-4.2720113559884896E-3</v>
      </c>
      <c r="AJ1520">
        <v>-9.4430113559884898E-3</v>
      </c>
      <c r="AK1520">
        <v>-1.42020113559885E-2</v>
      </c>
    </row>
    <row r="1521" spans="1:37" x14ac:dyDescent="0.3">
      <c r="A1521" s="13" t="str">
        <f t="shared" si="32"/>
        <v>SDGbaseTRA_UrbERT_v6_3MPSXhhd-2</v>
      </c>
      <c r="B1521" s="37" t="s">
        <v>220</v>
      </c>
      <c r="C1521" s="38" t="s">
        <v>296</v>
      </c>
      <c r="D1521" s="4" t="s">
        <v>81</v>
      </c>
      <c r="E1521" t="s">
        <v>86</v>
      </c>
      <c r="F1521">
        <v>1.1656083306156001E-3</v>
      </c>
      <c r="G1521">
        <v>4.1360833061559901E-4</v>
      </c>
      <c r="H1521">
        <v>1.9266083306156E-3</v>
      </c>
      <c r="I1521">
        <v>2.6596083306155999E-3</v>
      </c>
      <c r="J1521">
        <v>2.5066083306156E-3</v>
      </c>
      <c r="K1521">
        <v>2.3966083306156002E-3</v>
      </c>
      <c r="L1521">
        <v>2.6326083306155998E-3</v>
      </c>
      <c r="M1521">
        <v>3.6956083306156E-3</v>
      </c>
      <c r="N1521">
        <v>4.9356083306156002E-3</v>
      </c>
      <c r="O1521">
        <v>4.3316083306155998E-3</v>
      </c>
      <c r="P1521">
        <v>4.8396083306155996E-3</v>
      </c>
      <c r="Q1521">
        <v>5.2756083306156002E-3</v>
      </c>
      <c r="R1521">
        <v>5.5646083306156004E-3</v>
      </c>
      <c r="S1521">
        <v>6.1486083306155999E-3</v>
      </c>
      <c r="T1521">
        <v>6.7016083306156004E-3</v>
      </c>
      <c r="U1521">
        <v>7.4166083306155999E-3</v>
      </c>
      <c r="V1521">
        <v>8.8366083306156001E-3</v>
      </c>
      <c r="W1521">
        <v>9.6316083306156007E-3</v>
      </c>
      <c r="X1521">
        <v>9.6966083306155998E-3</v>
      </c>
      <c r="Y1521">
        <v>9.6706083306155998E-3</v>
      </c>
      <c r="Z1521">
        <v>9.3496083306155997E-3</v>
      </c>
      <c r="AA1521">
        <v>9.1646083306156003E-3</v>
      </c>
      <c r="AB1521">
        <v>8.6476083306156002E-3</v>
      </c>
      <c r="AC1521">
        <v>8.2286083306155992E-3</v>
      </c>
      <c r="AD1521">
        <v>8.1726083306156005E-3</v>
      </c>
      <c r="AE1521">
        <v>8.3126083306156E-3</v>
      </c>
      <c r="AF1521">
        <v>8.6036083306155996E-3</v>
      </c>
      <c r="AG1521">
        <v>6.0886083306155997E-3</v>
      </c>
      <c r="AH1521">
        <v>1.5926083306155999E-3</v>
      </c>
      <c r="AI1521">
        <v>-3.9113916693843996E-3</v>
      </c>
      <c r="AJ1521">
        <v>-9.0823916693844008E-3</v>
      </c>
      <c r="AK1521">
        <v>-1.38413916693844E-2</v>
      </c>
    </row>
    <row r="1522" spans="1:37" x14ac:dyDescent="0.3">
      <c r="A1522" s="13" t="str">
        <f t="shared" si="32"/>
        <v>SDGbaseTRA_UrbERT_v6_3MPSXhhd-3</v>
      </c>
      <c r="B1522" s="37" t="s">
        <v>220</v>
      </c>
      <c r="C1522" s="38" t="s">
        <v>296</v>
      </c>
      <c r="D1522" s="4" t="s">
        <v>81</v>
      </c>
      <c r="E1522" t="s">
        <v>87</v>
      </c>
      <c r="F1522">
        <v>1.88977787526476E-3</v>
      </c>
      <c r="G1522">
        <v>1.1377778752647599E-3</v>
      </c>
      <c r="H1522">
        <v>2.65077787526476E-3</v>
      </c>
      <c r="I1522">
        <v>3.3837778752647601E-3</v>
      </c>
      <c r="J1522">
        <v>3.2307778752647602E-3</v>
      </c>
      <c r="K1522">
        <v>3.1207778752647599E-3</v>
      </c>
      <c r="L1522">
        <v>3.35677787526476E-3</v>
      </c>
      <c r="M1522">
        <v>4.4197778752647597E-3</v>
      </c>
      <c r="N1522">
        <v>5.6597778752647604E-3</v>
      </c>
      <c r="O1522">
        <v>5.05577787526476E-3</v>
      </c>
      <c r="P1522">
        <v>5.5637778752647598E-3</v>
      </c>
      <c r="Q1522">
        <v>5.9997778752647604E-3</v>
      </c>
      <c r="R1522">
        <v>6.2887778752647597E-3</v>
      </c>
      <c r="S1522">
        <v>6.87277787526476E-3</v>
      </c>
      <c r="T1522">
        <v>7.4257778752647597E-3</v>
      </c>
      <c r="U1522">
        <v>8.1407778752647601E-3</v>
      </c>
      <c r="V1522">
        <v>9.5607778752647594E-3</v>
      </c>
      <c r="W1522">
        <v>1.03557778752648E-2</v>
      </c>
      <c r="X1522">
        <v>1.0420777875264801E-2</v>
      </c>
      <c r="Y1522">
        <v>1.0394777875264801E-2</v>
      </c>
      <c r="Z1522">
        <v>1.0073777875264801E-2</v>
      </c>
      <c r="AA1522">
        <v>9.8887778752647596E-3</v>
      </c>
      <c r="AB1522">
        <v>9.3717778752647595E-3</v>
      </c>
      <c r="AC1522">
        <v>8.9527778752647603E-3</v>
      </c>
      <c r="AD1522">
        <v>8.8967778752647598E-3</v>
      </c>
      <c r="AE1522">
        <v>9.0367778752647593E-3</v>
      </c>
      <c r="AF1522">
        <v>9.3277778752647606E-3</v>
      </c>
      <c r="AG1522">
        <v>6.8127778752647599E-3</v>
      </c>
      <c r="AH1522">
        <v>2.3167778752647599E-3</v>
      </c>
      <c r="AI1522">
        <v>-3.1872221247352399E-3</v>
      </c>
      <c r="AJ1522">
        <v>-8.3582221247352397E-3</v>
      </c>
      <c r="AK1522">
        <v>-1.3117222124735199E-2</v>
      </c>
    </row>
    <row r="1523" spans="1:37" x14ac:dyDescent="0.3">
      <c r="A1523" s="13" t="str">
        <f t="shared" si="32"/>
        <v>SDGbaseTRA_UrbERT_v6_3MPSXhhd-4</v>
      </c>
      <c r="B1523" s="37" t="s">
        <v>220</v>
      </c>
      <c r="C1523" s="38" t="s">
        <v>296</v>
      </c>
      <c r="D1523" s="4" t="s">
        <v>81</v>
      </c>
      <c r="E1523" t="s">
        <v>88</v>
      </c>
      <c r="F1523">
        <v>2.53191070802098E-3</v>
      </c>
      <c r="G1523">
        <v>1.77991070802098E-3</v>
      </c>
      <c r="H1523">
        <v>3.29291070802098E-3</v>
      </c>
      <c r="I1523">
        <v>4.0259107080209801E-3</v>
      </c>
      <c r="J1523">
        <v>3.8729107080209802E-3</v>
      </c>
      <c r="K1523">
        <v>3.7629107080209799E-3</v>
      </c>
      <c r="L1523">
        <v>3.99891070802098E-3</v>
      </c>
      <c r="M1523">
        <v>5.0619107080209797E-3</v>
      </c>
      <c r="N1523">
        <v>6.3019107080209804E-3</v>
      </c>
      <c r="O1523">
        <v>5.69791070802098E-3</v>
      </c>
      <c r="P1523">
        <v>6.2059107080209798E-3</v>
      </c>
      <c r="Q1523">
        <v>6.6419107080209804E-3</v>
      </c>
      <c r="R1523">
        <v>6.9309107080209797E-3</v>
      </c>
      <c r="S1523">
        <v>7.51491070802098E-3</v>
      </c>
      <c r="T1523">
        <v>8.0679107080209797E-3</v>
      </c>
      <c r="U1523">
        <v>8.7829107080209801E-3</v>
      </c>
      <c r="V1523">
        <v>1.0202910708021E-2</v>
      </c>
      <c r="W1523">
        <v>1.0997910708021001E-2</v>
      </c>
      <c r="X1523">
        <v>1.1062910708021E-2</v>
      </c>
      <c r="Y1523">
        <v>1.1036910708021E-2</v>
      </c>
      <c r="Z1523">
        <v>1.0715910708021E-2</v>
      </c>
      <c r="AA1523">
        <v>1.0530910708021E-2</v>
      </c>
      <c r="AB1523">
        <v>1.0013910708021E-2</v>
      </c>
      <c r="AC1523">
        <v>9.5949107080209803E-3</v>
      </c>
      <c r="AD1523">
        <v>9.5389107080209798E-3</v>
      </c>
      <c r="AE1523">
        <v>9.6789107080209793E-3</v>
      </c>
      <c r="AF1523">
        <v>9.9699107080209806E-3</v>
      </c>
      <c r="AG1523">
        <v>7.4549107080209799E-3</v>
      </c>
      <c r="AH1523">
        <v>2.9589107080209799E-3</v>
      </c>
      <c r="AI1523">
        <v>-2.5450892919790199E-3</v>
      </c>
      <c r="AJ1523">
        <v>-7.7160892919790197E-3</v>
      </c>
      <c r="AK1523">
        <v>-1.2475089291979E-2</v>
      </c>
    </row>
    <row r="1524" spans="1:37" x14ac:dyDescent="0.3">
      <c r="A1524" s="13" t="str">
        <f t="shared" si="32"/>
        <v>SDGbaseTRA_UrbERT_v6_3MPSXhhd-5</v>
      </c>
      <c r="B1524" s="37" t="s">
        <v>220</v>
      </c>
      <c r="C1524" s="38" t="s">
        <v>296</v>
      </c>
      <c r="D1524" s="4" t="s">
        <v>81</v>
      </c>
      <c r="E1524" t="s">
        <v>89</v>
      </c>
      <c r="F1524">
        <v>2.8866718719526602E-3</v>
      </c>
      <c r="G1524">
        <v>2.1346718719526601E-3</v>
      </c>
      <c r="H1524">
        <v>3.6476718719526601E-3</v>
      </c>
      <c r="I1524">
        <v>4.3806718719526603E-3</v>
      </c>
      <c r="J1524">
        <v>4.2276718719526599E-3</v>
      </c>
      <c r="K1524">
        <v>4.1176718719526601E-3</v>
      </c>
      <c r="L1524">
        <v>4.3536718719526602E-3</v>
      </c>
      <c r="M1524">
        <v>5.4166718719526599E-3</v>
      </c>
      <c r="N1524">
        <v>6.6566718719526597E-3</v>
      </c>
      <c r="O1524">
        <v>6.0526718719526602E-3</v>
      </c>
      <c r="P1524">
        <v>6.5606718719526599E-3</v>
      </c>
      <c r="Q1524">
        <v>6.9966718719526597E-3</v>
      </c>
      <c r="R1524">
        <v>7.2856718719526599E-3</v>
      </c>
      <c r="S1524">
        <v>7.8696718719526593E-3</v>
      </c>
      <c r="T1524">
        <v>8.4226718719526607E-3</v>
      </c>
      <c r="U1524">
        <v>9.1376718719526594E-3</v>
      </c>
      <c r="V1524">
        <v>1.05576718719527E-2</v>
      </c>
      <c r="W1524">
        <v>1.1352671871952699E-2</v>
      </c>
      <c r="X1524">
        <v>1.14176718719527E-2</v>
      </c>
      <c r="Y1524">
        <v>1.13916718719527E-2</v>
      </c>
      <c r="Z1524">
        <v>1.10706718719527E-2</v>
      </c>
      <c r="AA1524">
        <v>1.0885671871952701E-2</v>
      </c>
      <c r="AB1524">
        <v>1.03686718719527E-2</v>
      </c>
      <c r="AC1524">
        <v>9.9496718719526596E-3</v>
      </c>
      <c r="AD1524">
        <v>9.8936718719526608E-3</v>
      </c>
      <c r="AE1524">
        <v>1.00336718719527E-2</v>
      </c>
      <c r="AF1524">
        <v>1.03246718719527E-2</v>
      </c>
      <c r="AG1524">
        <v>7.80967187195266E-3</v>
      </c>
      <c r="AH1524">
        <v>3.3136718719526601E-3</v>
      </c>
      <c r="AI1524">
        <v>-2.1903281280473402E-3</v>
      </c>
      <c r="AJ1524">
        <v>-7.3613281280473404E-3</v>
      </c>
      <c r="AK1524">
        <v>-1.21203281280473E-2</v>
      </c>
    </row>
    <row r="1525" spans="1:37" x14ac:dyDescent="0.3">
      <c r="A1525" s="13" t="str">
        <f t="shared" si="32"/>
        <v>SDGbaseTRA_UrbERT_v6_3MPSXhhd-6</v>
      </c>
      <c r="B1525" s="37" t="s">
        <v>220</v>
      </c>
      <c r="C1525" s="38" t="s">
        <v>296</v>
      </c>
      <c r="D1525" s="4" t="s">
        <v>81</v>
      </c>
      <c r="E1525" t="s">
        <v>90</v>
      </c>
      <c r="F1525">
        <v>3.3037895410356799E-3</v>
      </c>
      <c r="G1525">
        <v>2.5517895410356799E-3</v>
      </c>
      <c r="H1525">
        <v>4.0647895410356799E-3</v>
      </c>
      <c r="I1525">
        <v>4.79778954103568E-3</v>
      </c>
      <c r="J1525">
        <v>4.6447895410356797E-3</v>
      </c>
      <c r="K1525">
        <v>4.5347895410356798E-3</v>
      </c>
      <c r="L1525">
        <v>4.7707895410356799E-3</v>
      </c>
      <c r="M1525">
        <v>5.8337895410356796E-3</v>
      </c>
      <c r="N1525">
        <v>7.0737895410356803E-3</v>
      </c>
      <c r="O1525">
        <v>6.4697895410356799E-3</v>
      </c>
      <c r="P1525">
        <v>6.9777895410356797E-3</v>
      </c>
      <c r="Q1525">
        <v>7.4137895410356803E-3</v>
      </c>
      <c r="R1525">
        <v>7.7027895410356796E-3</v>
      </c>
      <c r="S1525">
        <v>8.2867895410356808E-3</v>
      </c>
      <c r="T1525">
        <v>8.8397895410356805E-3</v>
      </c>
      <c r="U1525">
        <v>9.5547895410356808E-3</v>
      </c>
      <c r="V1525">
        <v>1.0974789541035699E-2</v>
      </c>
      <c r="W1525">
        <v>1.17697895410357E-2</v>
      </c>
      <c r="X1525">
        <v>1.1834789541035701E-2</v>
      </c>
      <c r="Y1525">
        <v>1.1808789541035701E-2</v>
      </c>
      <c r="Z1525">
        <v>1.1487789541035701E-2</v>
      </c>
      <c r="AA1525">
        <v>1.1302789541035699E-2</v>
      </c>
      <c r="AB1525">
        <v>1.0785789541035699E-2</v>
      </c>
      <c r="AC1525">
        <v>1.03667895410357E-2</v>
      </c>
      <c r="AD1525">
        <v>1.03107895410357E-2</v>
      </c>
      <c r="AE1525">
        <v>1.0450789541035699E-2</v>
      </c>
      <c r="AF1525">
        <v>1.07417895410357E-2</v>
      </c>
      <c r="AG1525">
        <v>8.2267895410356798E-3</v>
      </c>
      <c r="AH1525">
        <v>3.7307895410356802E-3</v>
      </c>
      <c r="AI1525">
        <v>-1.77321045896432E-3</v>
      </c>
      <c r="AJ1525">
        <v>-6.9442104589643198E-3</v>
      </c>
      <c r="AK1525">
        <v>-1.1703210458964299E-2</v>
      </c>
    </row>
    <row r="1526" spans="1:37" x14ac:dyDescent="0.3">
      <c r="A1526" s="13" t="str">
        <f t="shared" si="32"/>
        <v>SDGbaseTRA_UrbERT_v6_3MPSXhhd-7</v>
      </c>
      <c r="B1526" s="37" t="s">
        <v>220</v>
      </c>
      <c r="C1526" s="38" t="s">
        <v>296</v>
      </c>
      <c r="D1526" s="4" t="s">
        <v>81</v>
      </c>
      <c r="E1526" t="s">
        <v>91</v>
      </c>
      <c r="F1526">
        <v>4.3306609416268096E-3</v>
      </c>
      <c r="G1526">
        <v>3.5786609416268099E-3</v>
      </c>
      <c r="H1526">
        <v>5.09166094162681E-3</v>
      </c>
      <c r="I1526">
        <v>5.8246609416268101E-3</v>
      </c>
      <c r="J1526">
        <v>5.6716609416268098E-3</v>
      </c>
      <c r="K1526">
        <v>5.5616609416268099E-3</v>
      </c>
      <c r="L1526">
        <v>5.79766094162681E-3</v>
      </c>
      <c r="M1526">
        <v>6.8606609416268097E-3</v>
      </c>
      <c r="N1526">
        <v>8.1006609416268104E-3</v>
      </c>
      <c r="O1526">
        <v>7.49666094162681E-3</v>
      </c>
      <c r="P1526">
        <v>8.0046609416268098E-3</v>
      </c>
      <c r="Q1526">
        <v>8.4406609416268104E-3</v>
      </c>
      <c r="R1526">
        <v>8.7296609416268097E-3</v>
      </c>
      <c r="S1526">
        <v>9.3136609416268092E-3</v>
      </c>
      <c r="T1526">
        <v>9.8666609416268106E-3</v>
      </c>
      <c r="U1526">
        <v>1.0581660941626801E-2</v>
      </c>
      <c r="V1526">
        <v>1.20016609416268E-2</v>
      </c>
      <c r="W1526">
        <v>1.27966609416268E-2</v>
      </c>
      <c r="X1526">
        <v>1.28616609416268E-2</v>
      </c>
      <c r="Y1526">
        <v>1.28356609416268E-2</v>
      </c>
      <c r="Z1526">
        <v>1.2514660941626799E-2</v>
      </c>
      <c r="AA1526">
        <v>1.23296609416268E-2</v>
      </c>
      <c r="AB1526">
        <v>1.18126609416268E-2</v>
      </c>
      <c r="AC1526">
        <v>1.1393660941626801E-2</v>
      </c>
      <c r="AD1526">
        <v>1.13376609416268E-2</v>
      </c>
      <c r="AE1526">
        <v>1.14776609416268E-2</v>
      </c>
      <c r="AF1526">
        <v>1.1768660941626799E-2</v>
      </c>
      <c r="AG1526">
        <v>9.2536609416268099E-3</v>
      </c>
      <c r="AH1526">
        <v>4.7576609416268099E-3</v>
      </c>
      <c r="AI1526">
        <v>-7.4633905837318698E-4</v>
      </c>
      <c r="AJ1526">
        <v>-5.9173390583731897E-3</v>
      </c>
      <c r="AK1526">
        <v>-1.06763390583732E-2</v>
      </c>
    </row>
    <row r="1527" spans="1:37" x14ac:dyDescent="0.3">
      <c r="A1527" s="13" t="str">
        <f t="shared" si="32"/>
        <v>SDGbaseTRA_UrbERT_v6_3MPSXhhd-8</v>
      </c>
      <c r="B1527" s="37" t="s">
        <v>220</v>
      </c>
      <c r="C1527" s="38" t="s">
        <v>296</v>
      </c>
      <c r="D1527" s="4" t="s">
        <v>81</v>
      </c>
      <c r="E1527" t="s">
        <v>92</v>
      </c>
      <c r="F1527">
        <v>5.9559431619537204E-3</v>
      </c>
      <c r="G1527">
        <v>5.2039431619537203E-3</v>
      </c>
      <c r="H1527">
        <v>6.7169431619537199E-3</v>
      </c>
      <c r="I1527">
        <v>7.4499431619537201E-3</v>
      </c>
      <c r="J1527">
        <v>7.2969431619537197E-3</v>
      </c>
      <c r="K1527">
        <v>7.1869431619537199E-3</v>
      </c>
      <c r="L1527">
        <v>7.42294316195372E-3</v>
      </c>
      <c r="M1527">
        <v>8.4859431619537205E-3</v>
      </c>
      <c r="N1527">
        <v>9.7259431619537203E-3</v>
      </c>
      <c r="O1527">
        <v>9.1219431619537199E-3</v>
      </c>
      <c r="P1527">
        <v>9.6299431619537197E-3</v>
      </c>
      <c r="Q1527">
        <v>1.00659431619537E-2</v>
      </c>
      <c r="R1527">
        <v>1.0354943161953701E-2</v>
      </c>
      <c r="S1527">
        <v>1.09389431619537E-2</v>
      </c>
      <c r="T1527">
        <v>1.14919431619537E-2</v>
      </c>
      <c r="U1527">
        <v>1.22069431619537E-2</v>
      </c>
      <c r="V1527">
        <v>1.3626943161953699E-2</v>
      </c>
      <c r="W1527">
        <v>1.44219431619537E-2</v>
      </c>
      <c r="X1527">
        <v>1.4486943161953701E-2</v>
      </c>
      <c r="Y1527">
        <v>1.4460943161953701E-2</v>
      </c>
      <c r="Z1527">
        <v>1.4139943161953701E-2</v>
      </c>
      <c r="AA1527">
        <v>1.39549431619537E-2</v>
      </c>
      <c r="AB1527">
        <v>1.34379431619537E-2</v>
      </c>
      <c r="AC1527">
        <v>1.30189431619537E-2</v>
      </c>
      <c r="AD1527">
        <v>1.29629431619537E-2</v>
      </c>
      <c r="AE1527">
        <v>1.3102943161953699E-2</v>
      </c>
      <c r="AF1527">
        <v>1.3393943161953701E-2</v>
      </c>
      <c r="AG1527">
        <v>1.0878943161953701E-2</v>
      </c>
      <c r="AH1527">
        <v>6.3829431619537198E-3</v>
      </c>
      <c r="AI1527">
        <v>8.7894316195372395E-4</v>
      </c>
      <c r="AJ1527">
        <v>-4.2920568380462798E-3</v>
      </c>
      <c r="AK1527">
        <v>-9.05105683804628E-3</v>
      </c>
    </row>
    <row r="1528" spans="1:37" x14ac:dyDescent="0.3">
      <c r="A1528" s="13" t="str">
        <f t="shared" si="32"/>
        <v>SDGbaseTRA_UrbERT_v6_3MPSXhhd-9</v>
      </c>
      <c r="B1528" s="37" t="s">
        <v>220</v>
      </c>
      <c r="C1528" s="38" t="s">
        <v>296</v>
      </c>
      <c r="D1528" s="4" t="s">
        <v>81</v>
      </c>
      <c r="E1528" t="s">
        <v>93</v>
      </c>
      <c r="F1528">
        <v>4.3467195644003899E-2</v>
      </c>
      <c r="G1528">
        <v>4.2715195644003903E-2</v>
      </c>
      <c r="H1528">
        <v>4.4228195644003897E-2</v>
      </c>
      <c r="I1528">
        <v>4.4961195644003901E-2</v>
      </c>
      <c r="J1528">
        <v>4.4808195644003901E-2</v>
      </c>
      <c r="K1528">
        <v>4.4698195644003902E-2</v>
      </c>
      <c r="L1528">
        <v>4.4934195644003902E-2</v>
      </c>
      <c r="M1528">
        <v>4.5997195644003903E-2</v>
      </c>
      <c r="N1528">
        <v>4.7237195644003901E-2</v>
      </c>
      <c r="O1528">
        <v>4.6633195644003901E-2</v>
      </c>
      <c r="P1528">
        <v>4.7141195644003903E-2</v>
      </c>
      <c r="Q1528">
        <v>4.7577195644003901E-2</v>
      </c>
      <c r="R1528">
        <v>4.7866195644003899E-2</v>
      </c>
      <c r="S1528">
        <v>4.84501956440039E-2</v>
      </c>
      <c r="T1528">
        <v>4.9003195644003898E-2</v>
      </c>
      <c r="U1528">
        <v>4.9718195644003899E-2</v>
      </c>
      <c r="V1528">
        <v>5.1138195644003903E-2</v>
      </c>
      <c r="W1528">
        <v>5.19331956440039E-2</v>
      </c>
      <c r="X1528">
        <v>5.1998195644003903E-2</v>
      </c>
      <c r="Y1528">
        <v>5.1972195644003898E-2</v>
      </c>
      <c r="Z1528">
        <v>5.1651195644003903E-2</v>
      </c>
      <c r="AA1528">
        <v>5.1466195644003898E-2</v>
      </c>
      <c r="AB1528">
        <v>5.0949195644003901E-2</v>
      </c>
      <c r="AC1528">
        <v>5.0530195644003899E-2</v>
      </c>
      <c r="AD1528">
        <v>5.0474195644003898E-2</v>
      </c>
      <c r="AE1528">
        <v>5.06141956440039E-2</v>
      </c>
      <c r="AF1528">
        <v>5.0905195644003899E-2</v>
      </c>
      <c r="AG1528">
        <v>4.8390195644003903E-2</v>
      </c>
      <c r="AH1528">
        <v>4.3894195644003903E-2</v>
      </c>
      <c r="AI1528">
        <v>3.8390195644003901E-2</v>
      </c>
      <c r="AJ1528">
        <v>3.3219195644003899E-2</v>
      </c>
      <c r="AK1528">
        <v>2.8460195644003899E-2</v>
      </c>
    </row>
    <row r="1529" spans="1:37" x14ac:dyDescent="0.3">
      <c r="A1529" s="13" t="str">
        <f t="shared" si="32"/>
        <v>SDGbaseTRA_UrbERT_v6_3C_SavingsINSent-n</v>
      </c>
      <c r="B1529" s="37" t="s">
        <v>220</v>
      </c>
      <c r="C1529" s="38" t="s">
        <v>296</v>
      </c>
      <c r="D1529" s="4" t="s">
        <v>96</v>
      </c>
      <c r="E1529" t="s">
        <v>82</v>
      </c>
      <c r="F1529">
        <v>634.29095094814102</v>
      </c>
      <c r="G1529">
        <v>578.83987738470898</v>
      </c>
      <c r="H1529">
        <v>604.27244205079296</v>
      </c>
      <c r="I1529">
        <v>598.37865991062097</v>
      </c>
      <c r="J1529">
        <v>611.925518740847</v>
      </c>
      <c r="K1529">
        <v>626.68923870450806</v>
      </c>
      <c r="L1529">
        <v>642.48636831857505</v>
      </c>
      <c r="M1529">
        <v>658.85954045194501</v>
      </c>
      <c r="N1529">
        <v>677.98223925182799</v>
      </c>
      <c r="O1529">
        <v>701.73336556920003</v>
      </c>
      <c r="P1529">
        <v>725.38865057407304</v>
      </c>
      <c r="Q1529">
        <v>748.66075804423303</v>
      </c>
      <c r="R1529">
        <v>796.24620405599103</v>
      </c>
      <c r="S1529">
        <v>824.11790464614205</v>
      </c>
      <c r="T1529">
        <v>853.40935830015201</v>
      </c>
      <c r="U1529">
        <v>886.67746219715298</v>
      </c>
      <c r="V1529">
        <v>918.43153022916204</v>
      </c>
      <c r="W1529">
        <v>951.23447699796804</v>
      </c>
      <c r="X1529">
        <v>985.777774607879</v>
      </c>
      <c r="Y1529">
        <v>1020.36192901084</v>
      </c>
      <c r="Z1529">
        <v>1058.86236579148</v>
      </c>
      <c r="AA1529">
        <v>1095.3802239453501</v>
      </c>
      <c r="AB1529">
        <v>1140.64577811084</v>
      </c>
      <c r="AC1529">
        <v>1175.43578203978</v>
      </c>
      <c r="AD1529">
        <v>1205.3767144081201</v>
      </c>
      <c r="AE1529">
        <v>1234.9644159244001</v>
      </c>
      <c r="AF1529">
        <v>1264.93383615621</v>
      </c>
      <c r="AG1529">
        <v>1292.02202811286</v>
      </c>
      <c r="AH1529">
        <v>1298.02702321637</v>
      </c>
      <c r="AI1529">
        <v>1297.07379681471</v>
      </c>
      <c r="AJ1529">
        <v>1290.4274747910299</v>
      </c>
      <c r="AK1529">
        <v>1279.02539679705</v>
      </c>
    </row>
    <row r="1530" spans="1:37" x14ac:dyDescent="0.3">
      <c r="A1530" s="13" t="str">
        <f t="shared" si="32"/>
        <v>SDGbaseTRA_UrbERT_v6_3C_SavingsINSent-e</v>
      </c>
      <c r="B1530" s="37" t="s">
        <v>220</v>
      </c>
      <c r="C1530" s="38" t="s">
        <v>296</v>
      </c>
      <c r="D1530" s="4" t="s">
        <v>96</v>
      </c>
      <c r="E1530" t="s">
        <v>83</v>
      </c>
      <c r="F1530">
        <v>60.099989425202502</v>
      </c>
      <c r="G1530">
        <v>65.9524521897509</v>
      </c>
      <c r="H1530">
        <v>54.614357237883503</v>
      </c>
      <c r="I1530">
        <v>55.506887248223798</v>
      </c>
      <c r="J1530">
        <v>58.655932104913198</v>
      </c>
      <c r="K1530">
        <v>62.462975213513502</v>
      </c>
      <c r="L1530">
        <v>66.329121001138304</v>
      </c>
      <c r="M1530">
        <v>66.465396457795904</v>
      </c>
      <c r="N1530">
        <v>65.197335434900594</v>
      </c>
      <c r="O1530">
        <v>64.711590711215607</v>
      </c>
      <c r="P1530">
        <v>67.190493262616798</v>
      </c>
      <c r="Q1530">
        <v>71.624252491334801</v>
      </c>
      <c r="R1530">
        <v>79.250612276601004</v>
      </c>
      <c r="S1530">
        <v>84.021446623431999</v>
      </c>
      <c r="T1530">
        <v>89.286725988863793</v>
      </c>
      <c r="U1530">
        <v>94.412885050592905</v>
      </c>
      <c r="V1530">
        <v>95.218681559335195</v>
      </c>
      <c r="W1530">
        <v>99.113302905637994</v>
      </c>
      <c r="X1530">
        <v>107.378269423151</v>
      </c>
      <c r="Y1530">
        <v>116.073042528466</v>
      </c>
      <c r="Z1530">
        <v>125.09892067791399</v>
      </c>
      <c r="AA1530">
        <v>133.52765866403101</v>
      </c>
      <c r="AB1530">
        <v>141.953906457664</v>
      </c>
      <c r="AC1530">
        <v>152.76903972267101</v>
      </c>
      <c r="AD1530">
        <v>163.78027375073901</v>
      </c>
      <c r="AE1530">
        <v>174.49884148070799</v>
      </c>
      <c r="AF1530">
        <v>185.33889016484</v>
      </c>
      <c r="AG1530">
        <v>219.66994405594301</v>
      </c>
      <c r="AH1530">
        <v>252.276055801784</v>
      </c>
      <c r="AI1530">
        <v>292.800171114904</v>
      </c>
      <c r="AJ1530">
        <v>333.50876825381101</v>
      </c>
      <c r="AK1530">
        <v>370.94234880643103</v>
      </c>
    </row>
    <row r="1531" spans="1:37" x14ac:dyDescent="0.3">
      <c r="A1531" s="13" t="str">
        <f t="shared" si="32"/>
        <v>SDGbaseTRA_UrbERT_v6_3C_SavingsINShhd-0</v>
      </c>
      <c r="B1531" s="37" t="s">
        <v>220</v>
      </c>
      <c r="C1531" s="38" t="s">
        <v>296</v>
      </c>
      <c r="D1531" s="4" t="s">
        <v>96</v>
      </c>
      <c r="E1531" t="s">
        <v>84</v>
      </c>
      <c r="F1531">
        <v>5.6457937045340599E-2</v>
      </c>
      <c r="G1531">
        <v>-4.2527203968203498E-3</v>
      </c>
      <c r="H1531">
        <v>0.114617426235417</v>
      </c>
      <c r="I1531">
        <v>0.17799605818037301</v>
      </c>
      <c r="J1531">
        <v>0.16967186781787499</v>
      </c>
      <c r="K1531">
        <v>0.16439594788322201</v>
      </c>
      <c r="L1531">
        <v>0.18956976996768901</v>
      </c>
      <c r="M1531">
        <v>0.29088940584384398</v>
      </c>
      <c r="N1531">
        <v>0.41464609863023599</v>
      </c>
      <c r="O1531">
        <v>0.37037465063032599</v>
      </c>
      <c r="P1531">
        <v>0.43362647898212697</v>
      </c>
      <c r="Q1531">
        <v>0.49330438043936098</v>
      </c>
      <c r="R1531">
        <v>0.54033108557996201</v>
      </c>
      <c r="S1531">
        <v>0.62391590603981095</v>
      </c>
      <c r="T1531">
        <v>0.70904408789483198</v>
      </c>
      <c r="U1531">
        <v>0.81990376879487503</v>
      </c>
      <c r="V1531">
        <v>1.0258787303911301</v>
      </c>
      <c r="W1531">
        <v>1.1649483016617199</v>
      </c>
      <c r="X1531">
        <v>1.21619717017928</v>
      </c>
      <c r="Y1531">
        <v>1.2561548499583901</v>
      </c>
      <c r="Z1531">
        <v>1.25299953521848</v>
      </c>
      <c r="AA1531">
        <v>1.26813282809433</v>
      </c>
      <c r="AB1531">
        <v>1.23361642734684</v>
      </c>
      <c r="AC1531">
        <v>1.2113514675747601</v>
      </c>
      <c r="AD1531">
        <v>1.24250154989675</v>
      </c>
      <c r="AE1531">
        <v>1.30690877496324</v>
      </c>
      <c r="AF1531">
        <v>1.40065706906608</v>
      </c>
      <c r="AG1531">
        <v>0.99800842181643701</v>
      </c>
      <c r="AH1531">
        <v>0.204001805202773</v>
      </c>
      <c r="AI1531">
        <v>-0.79691351174277603</v>
      </c>
      <c r="AJ1531">
        <v>-1.74328225720051</v>
      </c>
      <c r="AK1531">
        <v>-2.6181411532813201</v>
      </c>
    </row>
    <row r="1532" spans="1:37" x14ac:dyDescent="0.3">
      <c r="A1532" s="13" t="str">
        <f t="shared" si="32"/>
        <v>SDGbaseTRA_UrbERT_v6_3C_SavingsINShhd-1</v>
      </c>
      <c r="B1532" s="37" t="s">
        <v>220</v>
      </c>
      <c r="C1532" s="38" t="s">
        <v>296</v>
      </c>
      <c r="D1532" s="4" t="s">
        <v>96</v>
      </c>
      <c r="E1532" t="s">
        <v>85</v>
      </c>
      <c r="F1532">
        <v>8.9183024556091894E-2</v>
      </c>
      <c r="G1532">
        <v>5.80367768639449E-3</v>
      </c>
      <c r="H1532">
        <v>0.16873046971675301</v>
      </c>
      <c r="I1532">
        <v>0.255860925309982</v>
      </c>
      <c r="J1532">
        <v>0.24466707889167999</v>
      </c>
      <c r="K1532">
        <v>0.23774346519314701</v>
      </c>
      <c r="L1532">
        <v>0.27260564801308201</v>
      </c>
      <c r="M1532">
        <v>0.41187628568405799</v>
      </c>
      <c r="N1532">
        <v>0.58198462565991804</v>
      </c>
      <c r="O1532">
        <v>0.52176380948869505</v>
      </c>
      <c r="P1532">
        <v>0.60899874726622605</v>
      </c>
      <c r="Q1532">
        <v>0.69127542398033004</v>
      </c>
      <c r="R1532">
        <v>0.75657994092342296</v>
      </c>
      <c r="S1532">
        <v>0.871604046003705</v>
      </c>
      <c r="T1532">
        <v>0.988736366757199</v>
      </c>
      <c r="U1532">
        <v>1.14130835940778</v>
      </c>
      <c r="V1532">
        <v>1.4239971099287501</v>
      </c>
      <c r="W1532">
        <v>1.6149197331842799</v>
      </c>
      <c r="X1532">
        <v>1.68532575830236</v>
      </c>
      <c r="Y1532">
        <v>1.74002706480526</v>
      </c>
      <c r="Z1532">
        <v>1.73597975771665</v>
      </c>
      <c r="AA1532">
        <v>1.7567707713018501</v>
      </c>
      <c r="AB1532">
        <v>1.7099759488241499</v>
      </c>
      <c r="AC1532">
        <v>1.67945543103039</v>
      </c>
      <c r="AD1532">
        <v>1.72216418252424</v>
      </c>
      <c r="AE1532">
        <v>1.81038061416209</v>
      </c>
      <c r="AF1532">
        <v>1.93866532472433</v>
      </c>
      <c r="AG1532">
        <v>1.3884666998815201</v>
      </c>
      <c r="AH1532">
        <v>0.304278195535511</v>
      </c>
      <c r="AI1532">
        <v>-1.05922390377195</v>
      </c>
      <c r="AJ1532">
        <v>-2.3469400996426799</v>
      </c>
      <c r="AK1532">
        <v>-3.5357882115402099</v>
      </c>
    </row>
    <row r="1533" spans="1:37" x14ac:dyDescent="0.3">
      <c r="A1533" s="13" t="str">
        <f t="shared" si="32"/>
        <v>SDGbaseTRA_UrbERT_v6_3C_SavingsINShhd-2</v>
      </c>
      <c r="B1533" s="37" t="s">
        <v>220</v>
      </c>
      <c r="C1533" s="38" t="s">
        <v>296</v>
      </c>
      <c r="D1533" s="4" t="s">
        <v>96</v>
      </c>
      <c r="E1533" t="s">
        <v>86</v>
      </c>
      <c r="F1533">
        <v>0.15069388134329501</v>
      </c>
      <c r="G1533">
        <v>5.2637572760292503E-2</v>
      </c>
      <c r="H1533">
        <v>0.242112349292953</v>
      </c>
      <c r="I1533">
        <v>0.34464226804735598</v>
      </c>
      <c r="J1533">
        <v>0.33263571617520898</v>
      </c>
      <c r="K1533">
        <v>0.32572858083923001</v>
      </c>
      <c r="L1533">
        <v>0.367637055198413</v>
      </c>
      <c r="M1533">
        <v>0.53117887314204004</v>
      </c>
      <c r="N1533">
        <v>0.73072545729965999</v>
      </c>
      <c r="O1533">
        <v>0.66224058523587204</v>
      </c>
      <c r="P1533">
        <v>0.76561288669175798</v>
      </c>
      <c r="Q1533">
        <v>0.86318149365727903</v>
      </c>
      <c r="R1533">
        <v>0.94198688113798901</v>
      </c>
      <c r="S1533">
        <v>1.0780504735916401</v>
      </c>
      <c r="T1533">
        <v>1.2166327640849699</v>
      </c>
      <c r="U1533">
        <v>1.3968501174205901</v>
      </c>
      <c r="V1533">
        <v>1.7285056114833499</v>
      </c>
      <c r="W1533">
        <v>1.9532800491543101</v>
      </c>
      <c r="X1533">
        <v>2.0375537298370401</v>
      </c>
      <c r="Y1533">
        <v>2.1033323509258799</v>
      </c>
      <c r="Z1533">
        <v>2.1010510470250399</v>
      </c>
      <c r="AA1533">
        <v>2.12751575611142</v>
      </c>
      <c r="AB1533">
        <v>2.0756127176741201</v>
      </c>
      <c r="AC1533">
        <v>2.0421877158650901</v>
      </c>
      <c r="AD1533">
        <v>2.0940298569983602</v>
      </c>
      <c r="AE1533">
        <v>2.1988535401812501</v>
      </c>
      <c r="AF1533">
        <v>2.3502859340365698</v>
      </c>
      <c r="AG1533">
        <v>1.71327792215396</v>
      </c>
      <c r="AH1533">
        <v>0.455869690494975</v>
      </c>
      <c r="AI1533">
        <v>-1.12301795218214</v>
      </c>
      <c r="AJ1533">
        <v>-2.6119521150406499</v>
      </c>
      <c r="AK1533">
        <v>-3.9841247159111801</v>
      </c>
    </row>
    <row r="1534" spans="1:37" x14ac:dyDescent="0.3">
      <c r="A1534" s="13" t="str">
        <f t="shared" si="32"/>
        <v>SDGbaseTRA_UrbERT_v6_3C_SavingsINShhd-3</v>
      </c>
      <c r="B1534" s="37" t="s">
        <v>220</v>
      </c>
      <c r="C1534" s="38" t="s">
        <v>296</v>
      </c>
      <c r="D1534" s="4" t="s">
        <v>96</v>
      </c>
      <c r="E1534" t="s">
        <v>87</v>
      </c>
      <c r="F1534">
        <v>0.29970925487373701</v>
      </c>
      <c r="G1534">
        <v>0.17685072840194899</v>
      </c>
      <c r="H1534">
        <v>0.40938350551243602</v>
      </c>
      <c r="I1534">
        <v>0.53812339357479899</v>
      </c>
      <c r="J1534">
        <v>0.52590150032251903</v>
      </c>
      <c r="K1534">
        <v>0.520311964843856</v>
      </c>
      <c r="L1534">
        <v>0.57506924464796705</v>
      </c>
      <c r="M1534">
        <v>0.77930456818943905</v>
      </c>
      <c r="N1534">
        <v>1.02804949981363</v>
      </c>
      <c r="O1534">
        <v>0.94843715281772201</v>
      </c>
      <c r="P1534">
        <v>1.0800242584662201</v>
      </c>
      <c r="Q1534">
        <v>1.2043809142028701</v>
      </c>
      <c r="R1534">
        <v>1.3068299666248899</v>
      </c>
      <c r="S1534">
        <v>1.4787342007145201</v>
      </c>
      <c r="T1534">
        <v>1.6538142463345999</v>
      </c>
      <c r="U1534">
        <v>1.8807591515326201</v>
      </c>
      <c r="V1534">
        <v>2.2930494934095198</v>
      </c>
      <c r="W1534">
        <v>2.5740904057103502</v>
      </c>
      <c r="X1534">
        <v>2.6825950567639798</v>
      </c>
      <c r="Y1534">
        <v>2.7678664753282902</v>
      </c>
      <c r="Z1534">
        <v>2.7703204573240798</v>
      </c>
      <c r="AA1534">
        <v>2.8076230981191999</v>
      </c>
      <c r="AB1534">
        <v>2.7503800420563298</v>
      </c>
      <c r="AC1534">
        <v>2.7147998656968499</v>
      </c>
      <c r="AD1534">
        <v>2.7838097547670699</v>
      </c>
      <c r="AE1534">
        <v>2.9178131937535601</v>
      </c>
      <c r="AF1534">
        <v>3.10890712671549</v>
      </c>
      <c r="AG1534">
        <v>2.3369470362183802</v>
      </c>
      <c r="AH1534">
        <v>0.80631165291104601</v>
      </c>
      <c r="AI1534">
        <v>-1.11137280122075</v>
      </c>
      <c r="AJ1534">
        <v>-2.9168551446124602</v>
      </c>
      <c r="AK1534">
        <v>-4.5777381397942998</v>
      </c>
    </row>
    <row r="1535" spans="1:37" x14ac:dyDescent="0.3">
      <c r="A1535" s="13" t="str">
        <f t="shared" si="32"/>
        <v>SDGbaseTRA_UrbERT_v6_3C_SavingsINShhd-4</v>
      </c>
      <c r="B1535" s="37" t="s">
        <v>220</v>
      </c>
      <c r="C1535" s="38" t="s">
        <v>296</v>
      </c>
      <c r="D1535" s="4" t="s">
        <v>96</v>
      </c>
      <c r="E1535" t="s">
        <v>88</v>
      </c>
      <c r="F1535">
        <v>0.42956660419689002</v>
      </c>
      <c r="G1535">
        <v>0.29429904557465297</v>
      </c>
      <c r="H1535">
        <v>0.54515225520939103</v>
      </c>
      <c r="I1535">
        <v>0.684641714223302</v>
      </c>
      <c r="J1535">
        <v>0.67378878493607897</v>
      </c>
      <c r="K1535">
        <v>0.670612270966508</v>
      </c>
      <c r="L1535">
        <v>0.73237423715738603</v>
      </c>
      <c r="M1535">
        <v>0.95415120053815095</v>
      </c>
      <c r="N1535">
        <v>1.2239320732084999</v>
      </c>
      <c r="O1535">
        <v>1.14301864526605</v>
      </c>
      <c r="P1535">
        <v>1.28828670522972</v>
      </c>
      <c r="Q1535">
        <v>1.4256220794540999</v>
      </c>
      <c r="R1535">
        <v>1.5422110199825101</v>
      </c>
      <c r="S1535">
        <v>1.7308930127906701</v>
      </c>
      <c r="T1535">
        <v>1.9230926229982901</v>
      </c>
      <c r="U1535">
        <v>2.1718008074175099</v>
      </c>
      <c r="V1535">
        <v>2.61810574350466</v>
      </c>
      <c r="W1535">
        <v>2.9238885738296201</v>
      </c>
      <c r="X1535">
        <v>3.0447223859718</v>
      </c>
      <c r="Y1535">
        <v>3.1398369833186202</v>
      </c>
      <c r="Z1535">
        <v>3.1472920631508701</v>
      </c>
      <c r="AA1535">
        <v>3.19132427569805</v>
      </c>
      <c r="AB1535">
        <v>3.1362123464596001</v>
      </c>
      <c r="AC1535">
        <v>3.1024407785140702</v>
      </c>
      <c r="AD1535">
        <v>3.1807210350486699</v>
      </c>
      <c r="AE1535">
        <v>3.3285679140913</v>
      </c>
      <c r="AF1535">
        <v>3.5373891152989301</v>
      </c>
      <c r="AG1535">
        <v>2.7194908362086099</v>
      </c>
      <c r="AH1535">
        <v>1.09157813336098</v>
      </c>
      <c r="AI1535">
        <v>-0.93928513824496096</v>
      </c>
      <c r="AJ1535">
        <v>-2.84668885767702</v>
      </c>
      <c r="AK1535">
        <v>-4.5966904228092096</v>
      </c>
    </row>
    <row r="1536" spans="1:37" x14ac:dyDescent="0.3">
      <c r="A1536" s="13" t="str">
        <f t="shared" si="32"/>
        <v>SDGbaseTRA_UrbERT_v6_3C_SavingsINShhd-5</v>
      </c>
      <c r="B1536" s="37" t="s">
        <v>220</v>
      </c>
      <c r="C1536" s="38" t="s">
        <v>296</v>
      </c>
      <c r="D1536" s="4" t="s">
        <v>96</v>
      </c>
      <c r="E1536" t="s">
        <v>89</v>
      </c>
      <c r="F1536">
        <v>0.66273617400637597</v>
      </c>
      <c r="G1536">
        <v>0.47421683038393803</v>
      </c>
      <c r="H1536">
        <v>0.82018205815988099</v>
      </c>
      <c r="I1536">
        <v>1.00771956622201</v>
      </c>
      <c r="J1536">
        <v>0.99422903694188802</v>
      </c>
      <c r="K1536">
        <v>0.99221689716942296</v>
      </c>
      <c r="L1536">
        <v>1.0783485241222199</v>
      </c>
      <c r="M1536">
        <v>1.38097862785528</v>
      </c>
      <c r="N1536">
        <v>1.7490880206992701</v>
      </c>
      <c r="O1536">
        <v>1.64274890389725</v>
      </c>
      <c r="P1536">
        <v>1.8428837909309399</v>
      </c>
      <c r="Q1536">
        <v>2.0318643446970999</v>
      </c>
      <c r="R1536">
        <v>2.1994507815099502</v>
      </c>
      <c r="S1536">
        <v>2.4583493025986898</v>
      </c>
      <c r="T1536">
        <v>2.7221179099853301</v>
      </c>
      <c r="U1536">
        <v>3.0639640900316998</v>
      </c>
      <c r="V1536">
        <v>3.6717133033909302</v>
      </c>
      <c r="W1536">
        <v>4.08896547451827</v>
      </c>
      <c r="X1536">
        <v>4.2547699375267802</v>
      </c>
      <c r="Y1536">
        <v>4.3837976738848301</v>
      </c>
      <c r="Z1536">
        <v>4.3956964404605703</v>
      </c>
      <c r="AA1536">
        <v>4.4556613610115097</v>
      </c>
      <c r="AB1536">
        <v>4.3844613771683401</v>
      </c>
      <c r="AC1536">
        <v>4.3388102886598601</v>
      </c>
      <c r="AD1536">
        <v>4.4458485020160499</v>
      </c>
      <c r="AE1536">
        <v>4.6471447261667702</v>
      </c>
      <c r="AF1536">
        <v>4.9306999380011201</v>
      </c>
      <c r="AG1536">
        <v>3.8295246735290198</v>
      </c>
      <c r="AH1536">
        <v>1.6351915563128101</v>
      </c>
      <c r="AI1536">
        <v>-1.0787283106262799</v>
      </c>
      <c r="AJ1536">
        <v>-3.61783682604195</v>
      </c>
      <c r="AK1536">
        <v>-5.9382477329629602</v>
      </c>
    </row>
    <row r="1537" spans="1:37" x14ac:dyDescent="0.3">
      <c r="A1537" s="13" t="str">
        <f t="shared" ref="A1537:A1600" si="33">_xlfn.CONCAT(C1537,D1537,E1537)</f>
        <v>SDGbaseTRA_UrbERT_v6_3C_SavingsINShhd-6</v>
      </c>
      <c r="B1537" s="37" t="s">
        <v>220</v>
      </c>
      <c r="C1537" s="38" t="s">
        <v>296</v>
      </c>
      <c r="D1537" s="4" t="s">
        <v>96</v>
      </c>
      <c r="E1537" t="s">
        <v>90</v>
      </c>
      <c r="F1537">
        <v>0.90443341934945398</v>
      </c>
      <c r="G1537">
        <v>0.66778367033616104</v>
      </c>
      <c r="H1537">
        <v>1.0892745760373701</v>
      </c>
      <c r="I1537">
        <v>1.31037427673772</v>
      </c>
      <c r="J1537">
        <v>1.29638028179152</v>
      </c>
      <c r="K1537">
        <v>1.2973089518744001</v>
      </c>
      <c r="L1537">
        <v>1.4031760378909</v>
      </c>
      <c r="M1537">
        <v>1.7662301243104901</v>
      </c>
      <c r="N1537">
        <v>2.2079466509613601</v>
      </c>
      <c r="O1537">
        <v>2.0860668559406501</v>
      </c>
      <c r="P1537">
        <v>2.3290244471594002</v>
      </c>
      <c r="Q1537">
        <v>2.5583104345871601</v>
      </c>
      <c r="R1537">
        <v>2.7710916435223001</v>
      </c>
      <c r="S1537">
        <v>3.0836305926845902</v>
      </c>
      <c r="T1537">
        <v>3.4022087920810198</v>
      </c>
      <c r="U1537">
        <v>3.8155775090779702</v>
      </c>
      <c r="V1537">
        <v>4.5429670000400204</v>
      </c>
      <c r="W1537">
        <v>5.0437903109310502</v>
      </c>
      <c r="X1537">
        <v>5.2447020182438502</v>
      </c>
      <c r="Y1537">
        <v>5.3999341021721703</v>
      </c>
      <c r="Z1537">
        <v>5.4188024803116601</v>
      </c>
      <c r="AA1537">
        <v>5.4927270003970303</v>
      </c>
      <c r="AB1537">
        <v>5.4137201602698104</v>
      </c>
      <c r="AC1537">
        <v>5.3596103985153096</v>
      </c>
      <c r="AD1537">
        <v>5.4874634379134202</v>
      </c>
      <c r="AE1537">
        <v>5.7271696490831898</v>
      </c>
      <c r="AF1537">
        <v>6.0639300775012801</v>
      </c>
      <c r="AG1537">
        <v>4.7610233644445197</v>
      </c>
      <c r="AH1537">
        <v>2.1629981467836901</v>
      </c>
      <c r="AI1537">
        <v>-1.0239532593049401</v>
      </c>
      <c r="AJ1537">
        <v>-3.99495690225059</v>
      </c>
      <c r="AK1537">
        <v>-6.69950948421193</v>
      </c>
    </row>
    <row r="1538" spans="1:37" x14ac:dyDescent="0.3">
      <c r="A1538" s="13" t="str">
        <f t="shared" si="33"/>
        <v>SDGbaseTRA_UrbERT_v6_3C_SavingsINShhd-7</v>
      </c>
      <c r="B1538" s="37" t="s">
        <v>220</v>
      </c>
      <c r="C1538" s="38" t="s">
        <v>296</v>
      </c>
      <c r="D1538" s="4" t="s">
        <v>96</v>
      </c>
      <c r="E1538" t="s">
        <v>91</v>
      </c>
      <c r="F1538">
        <v>1.6367747641553201</v>
      </c>
      <c r="G1538">
        <v>1.2808388016773999</v>
      </c>
      <c r="H1538">
        <v>1.88474150048429</v>
      </c>
      <c r="I1538">
        <v>2.1814510682952899</v>
      </c>
      <c r="J1538">
        <v>2.17055637988424</v>
      </c>
      <c r="K1538">
        <v>2.1826337489740402</v>
      </c>
      <c r="L1538">
        <v>2.3398474731878101</v>
      </c>
      <c r="M1538">
        <v>2.8504301375907999</v>
      </c>
      <c r="N1538">
        <v>3.4706995707714698</v>
      </c>
      <c r="O1538">
        <v>3.3177274852028198</v>
      </c>
      <c r="P1538">
        <v>3.6678834616519498</v>
      </c>
      <c r="Q1538">
        <v>3.9988961912972099</v>
      </c>
      <c r="R1538">
        <v>4.3383820031719997</v>
      </c>
      <c r="S1538">
        <v>4.7887551137121003</v>
      </c>
      <c r="T1538">
        <v>5.2486740003728301</v>
      </c>
      <c r="U1538">
        <v>5.8443701694383101</v>
      </c>
      <c r="V1538">
        <v>6.8707153187463099</v>
      </c>
      <c r="W1538">
        <v>7.5853407222882403</v>
      </c>
      <c r="X1538">
        <v>7.8860113653065502</v>
      </c>
      <c r="Y1538">
        <v>8.1200682424881396</v>
      </c>
      <c r="Z1538">
        <v>8.1693331285254196</v>
      </c>
      <c r="AA1538">
        <v>8.2913264939159994</v>
      </c>
      <c r="AB1538">
        <v>8.2092282478065499</v>
      </c>
      <c r="AC1538">
        <v>8.1504671854778703</v>
      </c>
      <c r="AD1538">
        <v>8.3433145000438191</v>
      </c>
      <c r="AE1538">
        <v>8.6915123269619805</v>
      </c>
      <c r="AF1538">
        <v>9.1745802034726296</v>
      </c>
      <c r="AG1538">
        <v>7.3879807375414597</v>
      </c>
      <c r="AH1538">
        <v>3.79069332204458</v>
      </c>
      <c r="AI1538">
        <v>-0.59108010653148402</v>
      </c>
      <c r="AJ1538">
        <v>-4.6600029718498401</v>
      </c>
      <c r="AK1538">
        <v>-8.3479326588463891</v>
      </c>
    </row>
    <row r="1539" spans="1:37" x14ac:dyDescent="0.3">
      <c r="A1539" s="13" t="str">
        <f t="shared" si="33"/>
        <v>SDGbaseTRA_UrbERT_v6_3C_SavingsINShhd-8</v>
      </c>
      <c r="B1539" s="37" t="s">
        <v>220</v>
      </c>
      <c r="C1539" s="38" t="s">
        <v>296</v>
      </c>
      <c r="D1539" s="4" t="s">
        <v>96</v>
      </c>
      <c r="E1539" t="s">
        <v>92</v>
      </c>
      <c r="F1539">
        <v>3.7804416834441499</v>
      </c>
      <c r="G1539">
        <v>3.0788417589874801</v>
      </c>
      <c r="H1539">
        <v>4.1688673480730696</v>
      </c>
      <c r="I1539">
        <v>4.60662615785236</v>
      </c>
      <c r="J1539">
        <v>4.6131910255490398</v>
      </c>
      <c r="K1539">
        <v>4.6636984645839599</v>
      </c>
      <c r="L1539">
        <v>4.9565426354440598</v>
      </c>
      <c r="M1539">
        <v>5.8348199154231297</v>
      </c>
      <c r="N1539">
        <v>6.8995752068737604</v>
      </c>
      <c r="O1539">
        <v>6.6832058404783297</v>
      </c>
      <c r="P1539">
        <v>7.3085446541562797</v>
      </c>
      <c r="Q1539">
        <v>7.9022166754521699</v>
      </c>
      <c r="R1539">
        <v>8.6468224610596405</v>
      </c>
      <c r="S1539">
        <v>9.4592610601689699</v>
      </c>
      <c r="T1539">
        <v>10.292660191333599</v>
      </c>
      <c r="U1539">
        <v>11.3697514578755</v>
      </c>
      <c r="V1539">
        <v>13.1618741707938</v>
      </c>
      <c r="W1539">
        <v>14.4356751354815</v>
      </c>
      <c r="X1539">
        <v>15.0168802739441</v>
      </c>
      <c r="Y1539">
        <v>15.4763862087924</v>
      </c>
      <c r="Z1539">
        <v>15.6347412783498</v>
      </c>
      <c r="AA1539">
        <v>15.9055046775576</v>
      </c>
      <c r="AB1539">
        <v>15.8519715144666</v>
      </c>
      <c r="AC1539">
        <v>15.8009278082185</v>
      </c>
      <c r="AD1539">
        <v>16.172703248535299</v>
      </c>
      <c r="AE1539">
        <v>16.808978954010101</v>
      </c>
      <c r="AF1539">
        <v>17.676183155381299</v>
      </c>
      <c r="AG1539">
        <v>14.687782492136</v>
      </c>
      <c r="AH1539">
        <v>8.5559395964404299</v>
      </c>
      <c r="AI1539">
        <v>1.1675428205903</v>
      </c>
      <c r="AJ1539">
        <v>-5.6516363585151499</v>
      </c>
      <c r="AK1539">
        <v>-11.7895907645237</v>
      </c>
    </row>
    <row r="1540" spans="1:37" x14ac:dyDescent="0.3">
      <c r="A1540" s="13" t="str">
        <f t="shared" si="33"/>
        <v>SDGbaseTRA_UrbERT_v6_3C_SavingsINShhd-9</v>
      </c>
      <c r="B1540" s="37" t="s">
        <v>220</v>
      </c>
      <c r="C1540" s="38" t="s">
        <v>296</v>
      </c>
      <c r="D1540" s="4" t="s">
        <v>96</v>
      </c>
      <c r="E1540" t="s">
        <v>93</v>
      </c>
      <c r="F1540">
        <v>61.826498903556796</v>
      </c>
      <c r="G1540">
        <v>55.724592745528099</v>
      </c>
      <c r="H1540">
        <v>61.175271430918102</v>
      </c>
      <c r="I1540">
        <v>61.027626077879098</v>
      </c>
      <c r="J1540">
        <v>62.243013134904899</v>
      </c>
      <c r="K1540">
        <v>63.780334444012198</v>
      </c>
      <c r="L1540">
        <v>65.9935587046986</v>
      </c>
      <c r="M1540">
        <v>69.556809015547501</v>
      </c>
      <c r="N1540">
        <v>73.720852278696299</v>
      </c>
      <c r="O1540">
        <v>75.201437180234294</v>
      </c>
      <c r="P1540">
        <v>78.781956753561005</v>
      </c>
      <c r="Q1540">
        <v>82.279075341838904</v>
      </c>
      <c r="R1540">
        <v>89.241356285244507</v>
      </c>
      <c r="S1540">
        <v>93.655686931374603</v>
      </c>
      <c r="T1540">
        <v>98.247539455510903</v>
      </c>
      <c r="U1540">
        <v>103.840587484156</v>
      </c>
      <c r="V1540">
        <v>110.831925690879</v>
      </c>
      <c r="W1540">
        <v>116.772162108893</v>
      </c>
      <c r="X1540">
        <v>121.278884340297</v>
      </c>
      <c r="Y1540">
        <v>125.337820612916</v>
      </c>
      <c r="Z1540">
        <v>128.97944059269</v>
      </c>
      <c r="AA1540">
        <v>132.67963284371399</v>
      </c>
      <c r="AB1540">
        <v>136.31789042028899</v>
      </c>
      <c r="AC1540">
        <v>139.13872655099999</v>
      </c>
      <c r="AD1540">
        <v>142.76807694137801</v>
      </c>
      <c r="AE1540">
        <v>147.06835590003999</v>
      </c>
      <c r="AF1540">
        <v>152.012935688395</v>
      </c>
      <c r="AG1540">
        <v>147.713463090511</v>
      </c>
      <c r="AH1540">
        <v>132.77812460236001</v>
      </c>
      <c r="AI1540">
        <v>114.95289138115599</v>
      </c>
      <c r="AJ1540">
        <v>98.397742629632205</v>
      </c>
      <c r="AK1540">
        <v>83.152674151515399</v>
      </c>
    </row>
    <row r="1541" spans="1:37" x14ac:dyDescent="0.3">
      <c r="A1541" s="13" t="str">
        <f t="shared" si="33"/>
        <v>SDGbaseTRA_UrbERT_v6_3C_SavingsINStotal</v>
      </c>
      <c r="B1541" s="37" t="s">
        <v>220</v>
      </c>
      <c r="C1541" s="38" t="s">
        <v>296</v>
      </c>
      <c r="D1541" s="4" t="s">
        <v>96</v>
      </c>
      <c r="E1541" t="s">
        <v>1</v>
      </c>
      <c r="F1541">
        <v>764.22743601987099</v>
      </c>
      <c r="G1541">
        <v>706.54394168539898</v>
      </c>
      <c r="H1541">
        <v>729.50513220831601</v>
      </c>
      <c r="I1541">
        <v>726.02060866516695</v>
      </c>
      <c r="J1541">
        <v>743.84548565297496</v>
      </c>
      <c r="K1541">
        <v>763.98719865436203</v>
      </c>
      <c r="L1541">
        <v>786.72421865004196</v>
      </c>
      <c r="M1541">
        <v>809.68160506386596</v>
      </c>
      <c r="N1541">
        <v>835.20707416934295</v>
      </c>
      <c r="O1541">
        <v>859.02197738960797</v>
      </c>
      <c r="P1541">
        <v>890.685986020786</v>
      </c>
      <c r="Q1541">
        <v>923.73313781517402</v>
      </c>
      <c r="R1541">
        <v>987.78185840134904</v>
      </c>
      <c r="S1541">
        <v>1027.36823190925</v>
      </c>
      <c r="T1541">
        <v>1069.10060472637</v>
      </c>
      <c r="U1541">
        <v>1116.4352201628999</v>
      </c>
      <c r="V1541">
        <v>1161.8189439610601</v>
      </c>
      <c r="W1541">
        <v>1208.5048407192601</v>
      </c>
      <c r="X1541">
        <v>1257.5036860673999</v>
      </c>
      <c r="Y1541">
        <v>1306.1601961039</v>
      </c>
      <c r="Z1541">
        <v>1357.56694325017</v>
      </c>
      <c r="AA1541">
        <v>1406.8841017152999</v>
      </c>
      <c r="AB1541">
        <v>1463.68275377086</v>
      </c>
      <c r="AC1541">
        <v>1511.74359925301</v>
      </c>
      <c r="AD1541">
        <v>1557.3976211679801</v>
      </c>
      <c r="AE1541">
        <v>1603.9689429985301</v>
      </c>
      <c r="AF1541">
        <v>1652.4669599536401</v>
      </c>
      <c r="AG1541">
        <v>1699.2279374432401</v>
      </c>
      <c r="AH1541">
        <v>1702.0880657196001</v>
      </c>
      <c r="AI1541">
        <v>1698.27082714774</v>
      </c>
      <c r="AJ1541">
        <v>1691.9438341416401</v>
      </c>
      <c r="AK1541">
        <v>1681.0326564711199</v>
      </c>
    </row>
    <row r="1542" spans="1:37" x14ac:dyDescent="0.3">
      <c r="A1542" s="13" t="str">
        <f t="shared" si="33"/>
        <v>SDGbaseTRA_UrbERT_v6_3YGXtotal</v>
      </c>
      <c r="B1542" s="37" t="s">
        <v>220</v>
      </c>
      <c r="C1542" s="38" t="s">
        <v>296</v>
      </c>
      <c r="D1542" s="4" t="s">
        <v>223</v>
      </c>
      <c r="E1542" t="s">
        <v>1</v>
      </c>
      <c r="F1542">
        <v>1490.97649378807</v>
      </c>
      <c r="G1542">
        <v>1430.4505946130701</v>
      </c>
      <c r="H1542">
        <v>1452.4945195742901</v>
      </c>
      <c r="I1542">
        <v>1604.7315283221001</v>
      </c>
      <c r="J1542">
        <v>1637.71449660853</v>
      </c>
      <c r="K1542">
        <v>1677.45392798695</v>
      </c>
      <c r="L1542">
        <v>1723.20443228364</v>
      </c>
      <c r="M1542">
        <v>1771.43366551289</v>
      </c>
      <c r="N1542">
        <v>1823.4290094962601</v>
      </c>
      <c r="O1542">
        <v>1882.70490222031</v>
      </c>
      <c r="P1542">
        <v>1946.1004329315599</v>
      </c>
      <c r="Q1542">
        <v>2009.40838122269</v>
      </c>
      <c r="R1542">
        <v>1955.62917426494</v>
      </c>
      <c r="S1542">
        <v>2001.61730933894</v>
      </c>
      <c r="T1542">
        <v>2047.2691873200799</v>
      </c>
      <c r="U1542">
        <v>2096.7611715498902</v>
      </c>
      <c r="V1542">
        <v>2149.8108274075598</v>
      </c>
      <c r="W1542">
        <v>2202.0790401981299</v>
      </c>
      <c r="X1542">
        <v>2253.07620353026</v>
      </c>
      <c r="Y1542">
        <v>2301.3810651221902</v>
      </c>
      <c r="Z1542">
        <v>2350.33702760812</v>
      </c>
      <c r="AA1542">
        <v>2400.63064760938</v>
      </c>
      <c r="AB1542">
        <v>2446.4054324234999</v>
      </c>
      <c r="AC1542">
        <v>2502.8200730155299</v>
      </c>
      <c r="AD1542">
        <v>2566.22163469917</v>
      </c>
      <c r="AE1542">
        <v>2633.39471906884</v>
      </c>
      <c r="AF1542">
        <v>2702.8328294288299</v>
      </c>
      <c r="AG1542">
        <v>2767.2407428505799</v>
      </c>
      <c r="AH1542">
        <v>2802.3602593188102</v>
      </c>
      <c r="AI1542">
        <v>2833.0724082183201</v>
      </c>
      <c r="AJ1542">
        <v>2872.60885375319</v>
      </c>
      <c r="AK1542">
        <v>2915.9666656665599</v>
      </c>
    </row>
    <row r="1543" spans="1:37" x14ac:dyDescent="0.3">
      <c r="A1543" s="13" t="str">
        <f t="shared" si="33"/>
        <v>SDGbaseTRA_UrbERT_v6_3EGXtotal</v>
      </c>
      <c r="B1543" s="37" t="s">
        <v>220</v>
      </c>
      <c r="C1543" s="38" t="s">
        <v>296</v>
      </c>
      <c r="D1543" s="4" t="s">
        <v>197</v>
      </c>
      <c r="E1543" t="s">
        <v>1</v>
      </c>
      <c r="F1543">
        <v>1502.9418073243701</v>
      </c>
      <c r="G1543">
        <v>1442.69743044645</v>
      </c>
      <c r="H1543">
        <v>1465.03357220508</v>
      </c>
      <c r="I1543">
        <v>1539.57522401797</v>
      </c>
      <c r="J1543">
        <v>1580.05845473009</v>
      </c>
      <c r="K1543">
        <v>1624.6873035461899</v>
      </c>
      <c r="L1543">
        <v>1674.25677327575</v>
      </c>
      <c r="M1543">
        <v>1725.9394687225399</v>
      </c>
      <c r="N1543">
        <v>1781.1964004154399</v>
      </c>
      <c r="O1543">
        <v>1843.0031316676</v>
      </c>
      <c r="P1543">
        <v>1909.93802180181</v>
      </c>
      <c r="Q1543">
        <v>1977.59083427583</v>
      </c>
      <c r="R1543">
        <v>2022.1047066174599</v>
      </c>
      <c r="S1543">
        <v>2069.7469230377801</v>
      </c>
      <c r="T1543">
        <v>2118.45861495695</v>
      </c>
      <c r="U1543">
        <v>2171.52247477527</v>
      </c>
      <c r="V1543">
        <v>2227.7810364653401</v>
      </c>
      <c r="W1543">
        <v>2283.55710837065</v>
      </c>
      <c r="X1543">
        <v>2338.7599190903602</v>
      </c>
      <c r="Y1543">
        <v>2392.97739876994</v>
      </c>
      <c r="Z1543">
        <v>2447.5574851609299</v>
      </c>
      <c r="AA1543">
        <v>2503.4292300971601</v>
      </c>
      <c r="AB1543">
        <v>2557.6826334176599</v>
      </c>
      <c r="AC1543">
        <v>2617.7972105138501</v>
      </c>
      <c r="AD1543">
        <v>2682.4854277262498</v>
      </c>
      <c r="AE1543">
        <v>2749.91175591821</v>
      </c>
      <c r="AF1543">
        <v>2819.8550278917701</v>
      </c>
      <c r="AG1543">
        <v>2883.1282716985102</v>
      </c>
      <c r="AH1543">
        <v>2916.23402073851</v>
      </c>
      <c r="AI1543">
        <v>2944.3358302812098</v>
      </c>
      <c r="AJ1543">
        <v>2980.7456020487398</v>
      </c>
      <c r="AK1543">
        <v>3020.8660511283401</v>
      </c>
    </row>
    <row r="1544" spans="1:37" x14ac:dyDescent="0.3">
      <c r="A1544" s="13" t="str">
        <f t="shared" si="33"/>
        <v>SDGbaseTRA_UrbERT_v6_3GADJXtotal</v>
      </c>
      <c r="B1544" s="37" t="s">
        <v>220</v>
      </c>
      <c r="C1544" s="38" t="s">
        <v>296</v>
      </c>
      <c r="D1544" s="4" t="s">
        <v>190</v>
      </c>
      <c r="E1544" t="s">
        <v>1</v>
      </c>
      <c r="F1544">
        <v>1</v>
      </c>
      <c r="G1544">
        <v>0.93699600000000005</v>
      </c>
      <c r="H1544">
        <v>0.96368600000000004</v>
      </c>
      <c r="I1544">
        <v>1.0193760000000001</v>
      </c>
      <c r="J1544">
        <v>1.053822</v>
      </c>
      <c r="K1544">
        <v>1.088714</v>
      </c>
      <c r="L1544">
        <v>1.12592</v>
      </c>
      <c r="M1544">
        <v>1.1644779999999999</v>
      </c>
      <c r="N1544">
        <v>1.2071860000000001</v>
      </c>
      <c r="O1544">
        <v>1.262135</v>
      </c>
      <c r="P1544">
        <v>1.3146629999999999</v>
      </c>
      <c r="Q1544">
        <v>1.3676550000000001</v>
      </c>
      <c r="R1544">
        <v>1.3999710000000001</v>
      </c>
      <c r="S1544">
        <v>1.4330510000000001</v>
      </c>
      <c r="T1544">
        <v>1.4669129999999999</v>
      </c>
      <c r="U1544">
        <v>1.501574</v>
      </c>
      <c r="V1544">
        <v>1.5370550000000001</v>
      </c>
      <c r="W1544">
        <v>1.5733740000000001</v>
      </c>
      <c r="X1544">
        <v>1.6105510000000001</v>
      </c>
      <c r="Y1544">
        <v>1.6486069999999999</v>
      </c>
      <c r="Z1544">
        <v>1.6875610000000001</v>
      </c>
      <c r="AA1544">
        <v>1.7274369999999999</v>
      </c>
      <c r="AB1544">
        <v>1.768254</v>
      </c>
      <c r="AC1544">
        <v>1.810036</v>
      </c>
      <c r="AD1544">
        <v>1.852806</v>
      </c>
      <c r="AE1544">
        <v>1.896585</v>
      </c>
      <c r="AF1544">
        <v>1.9414</v>
      </c>
      <c r="AG1544">
        <v>1.9872730000000001</v>
      </c>
      <c r="AH1544">
        <v>2.03423</v>
      </c>
      <c r="AI1544">
        <v>2.0822970000000001</v>
      </c>
      <c r="AJ1544">
        <v>2.1314989999999998</v>
      </c>
      <c r="AK1544">
        <v>2.181864</v>
      </c>
    </row>
    <row r="1545" spans="1:37" x14ac:dyDescent="0.3">
      <c r="A1545" s="13" t="str">
        <f t="shared" si="33"/>
        <v>SDGbaseTRA_UrbERT_v6_3GOVGRtotal</v>
      </c>
      <c r="B1545" s="37" t="s">
        <v>220</v>
      </c>
      <c r="C1545" s="38" t="s">
        <v>296</v>
      </c>
      <c r="D1545" s="4" t="s">
        <v>192</v>
      </c>
      <c r="E1545" t="s">
        <v>1</v>
      </c>
      <c r="G1545">
        <v>2.3628947497707602E-2</v>
      </c>
      <c r="H1545">
        <v>2.3628947497707602E-2</v>
      </c>
      <c r="I1545">
        <v>2.3628947497707602E-2</v>
      </c>
      <c r="J1545">
        <v>2.3628947497707602E-2</v>
      </c>
      <c r="K1545">
        <v>2.3628947497707602E-2</v>
      </c>
      <c r="L1545">
        <v>2.3628947497707602E-2</v>
      </c>
      <c r="M1545">
        <v>2.3628947497707602E-2</v>
      </c>
      <c r="N1545">
        <v>2.3628947497707602E-2</v>
      </c>
      <c r="O1545">
        <v>2.3628947497707602E-2</v>
      </c>
      <c r="P1545">
        <v>2.3628947497707602E-2</v>
      </c>
      <c r="Q1545">
        <v>2.3628947497707602E-2</v>
      </c>
      <c r="R1545">
        <v>2.3628947497707602E-2</v>
      </c>
      <c r="S1545">
        <v>2.3628947497707602E-2</v>
      </c>
      <c r="T1545">
        <v>2.3628947497707602E-2</v>
      </c>
      <c r="U1545">
        <v>2.3628947497707602E-2</v>
      </c>
      <c r="V1545">
        <v>2.3628947497707602E-2</v>
      </c>
      <c r="W1545">
        <v>2.3628947497707602E-2</v>
      </c>
      <c r="X1545">
        <v>2.3628947497707602E-2</v>
      </c>
      <c r="Y1545">
        <v>2.3628947497707602E-2</v>
      </c>
      <c r="Z1545">
        <v>2.3628947497707602E-2</v>
      </c>
      <c r="AA1545">
        <v>2.3628947497707602E-2</v>
      </c>
      <c r="AB1545">
        <v>2.3628947497707602E-2</v>
      </c>
      <c r="AC1545">
        <v>2.3628947497707602E-2</v>
      </c>
      <c r="AD1545">
        <v>2.3628947497707602E-2</v>
      </c>
      <c r="AE1545">
        <v>2.3628947497707602E-2</v>
      </c>
      <c r="AF1545">
        <v>2.3628947497707602E-2</v>
      </c>
      <c r="AG1545">
        <v>2.3628947497707602E-2</v>
      </c>
      <c r="AH1545">
        <v>2.3628947497707602E-2</v>
      </c>
      <c r="AI1545">
        <v>2.3628947497707602E-2</v>
      </c>
      <c r="AJ1545">
        <v>2.3628947497707602E-2</v>
      </c>
      <c r="AK1545">
        <v>2.3628947497707602E-2</v>
      </c>
    </row>
    <row r="1546" spans="1:37" x14ac:dyDescent="0.3">
      <c r="A1546" s="13" t="str">
        <f t="shared" si="33"/>
        <v>SDGbaseTRA_UrbERT_v6_3C_GovConscgsrv</v>
      </c>
      <c r="B1546" s="37" t="s">
        <v>220</v>
      </c>
      <c r="C1546" s="38" t="s">
        <v>296</v>
      </c>
      <c r="D1546" s="4" t="s">
        <v>213</v>
      </c>
      <c r="E1546" t="s">
        <v>184</v>
      </c>
      <c r="F1546">
        <v>1080.43447768238</v>
      </c>
      <c r="G1546">
        <v>1020.19010080446</v>
      </c>
      <c r="H1546">
        <v>1053.05643214213</v>
      </c>
      <c r="I1546">
        <v>1120.2694960701001</v>
      </c>
      <c r="J1546">
        <v>1155.0527515682099</v>
      </c>
      <c r="K1546">
        <v>1194.67494856437</v>
      </c>
      <c r="L1546">
        <v>1238.4477114738199</v>
      </c>
      <c r="M1546">
        <v>1283.6270448849</v>
      </c>
      <c r="N1546">
        <v>1332.1997065114799</v>
      </c>
      <c r="O1546">
        <v>1386.7236545006299</v>
      </c>
      <c r="P1546">
        <v>1445.2869111489899</v>
      </c>
      <c r="Q1546">
        <v>1504.05716080863</v>
      </c>
      <c r="R1546">
        <v>1539.7321575173701</v>
      </c>
      <c r="S1546">
        <v>1577.0145515511299</v>
      </c>
      <c r="T1546">
        <v>1615.10681839117</v>
      </c>
      <c r="U1546">
        <v>1656.97099365145</v>
      </c>
      <c r="V1546">
        <v>1700.5399651226601</v>
      </c>
      <c r="W1546">
        <v>1743.8102467542401</v>
      </c>
      <c r="X1546">
        <v>1785.9803225415999</v>
      </c>
      <c r="Y1546">
        <v>1826.52104157534</v>
      </c>
      <c r="Z1546">
        <v>1868.0009519641101</v>
      </c>
      <c r="AA1546">
        <v>1909.97432155191</v>
      </c>
      <c r="AB1546">
        <v>1950.52365847788</v>
      </c>
      <c r="AC1546">
        <v>1995.4262390643601</v>
      </c>
      <c r="AD1546">
        <v>2045.6438052216599</v>
      </c>
      <c r="AE1546">
        <v>2098.3321276676502</v>
      </c>
      <c r="AF1546">
        <v>2152.94602700111</v>
      </c>
      <c r="AG1546">
        <v>2200.2603024414202</v>
      </c>
      <c r="AH1546">
        <v>2217.38702490583</v>
      </c>
      <c r="AI1546">
        <v>2240.64222412962</v>
      </c>
      <c r="AJ1546">
        <v>2274.1494931873499</v>
      </c>
      <c r="AK1546">
        <v>2311.6721569473102</v>
      </c>
    </row>
    <row r="1547" spans="1:37" x14ac:dyDescent="0.3">
      <c r="A1547" s="13" t="str">
        <f t="shared" si="33"/>
        <v>SDGbaseTRA_UrbERT_v6_3C_GovConstotal</v>
      </c>
      <c r="B1547" s="37" t="s">
        <v>220</v>
      </c>
      <c r="C1547" s="38" t="s">
        <v>296</v>
      </c>
      <c r="D1547" s="4" t="s">
        <v>213</v>
      </c>
      <c r="E1547" t="s">
        <v>1</v>
      </c>
      <c r="F1547">
        <v>1080.43447768238</v>
      </c>
      <c r="G1547">
        <v>1020.19010080446</v>
      </c>
      <c r="H1547">
        <v>1053.05643214213</v>
      </c>
      <c r="I1547">
        <v>1120.2694960701001</v>
      </c>
      <c r="J1547">
        <v>1155.0527515682099</v>
      </c>
      <c r="K1547">
        <v>1194.67494856437</v>
      </c>
      <c r="L1547">
        <v>1238.4477114738199</v>
      </c>
      <c r="M1547">
        <v>1283.6270448849</v>
      </c>
      <c r="N1547">
        <v>1332.1997065114799</v>
      </c>
      <c r="O1547">
        <v>1386.7236545006299</v>
      </c>
      <c r="P1547">
        <v>1445.2869111489899</v>
      </c>
      <c r="Q1547">
        <v>1504.05716080863</v>
      </c>
      <c r="R1547">
        <v>1539.7321575173701</v>
      </c>
      <c r="S1547">
        <v>1577.0145515511299</v>
      </c>
      <c r="T1547">
        <v>1615.10681839117</v>
      </c>
      <c r="U1547">
        <v>1656.97099365145</v>
      </c>
      <c r="V1547">
        <v>1700.5399651226601</v>
      </c>
      <c r="W1547">
        <v>1743.8102467542401</v>
      </c>
      <c r="X1547">
        <v>1785.9803225415999</v>
      </c>
      <c r="Y1547">
        <v>1826.52104157534</v>
      </c>
      <c r="Z1547">
        <v>1868.0009519641101</v>
      </c>
      <c r="AA1547">
        <v>1909.97432155191</v>
      </c>
      <c r="AB1547">
        <v>1950.52365847788</v>
      </c>
      <c r="AC1547">
        <v>1995.4262390643601</v>
      </c>
      <c r="AD1547">
        <v>2045.6438052216599</v>
      </c>
      <c r="AE1547">
        <v>2098.3321276676502</v>
      </c>
      <c r="AF1547">
        <v>2152.94602700111</v>
      </c>
      <c r="AG1547">
        <v>2200.2603024414202</v>
      </c>
      <c r="AH1547">
        <v>2217.38702490583</v>
      </c>
      <c r="AI1547">
        <v>2240.64222412962</v>
      </c>
      <c r="AJ1547">
        <v>2274.1494931873499</v>
      </c>
      <c r="AK1547">
        <v>2311.6721569473102</v>
      </c>
    </row>
    <row r="1548" spans="1:37" x14ac:dyDescent="0.3">
      <c r="A1548" s="13" t="str">
        <f t="shared" si="33"/>
        <v>SDGbaseTRA_UrbERT_v6_3GSAVXtotal</v>
      </c>
      <c r="B1548" s="37" t="s">
        <v>220</v>
      </c>
      <c r="C1548" s="38" t="s">
        <v>296</v>
      </c>
      <c r="D1548" s="4" t="s">
        <v>98</v>
      </c>
      <c r="E1548" t="s">
        <v>1</v>
      </c>
      <c r="F1548">
        <v>-11.965313536297</v>
      </c>
      <c r="G1548">
        <v>-12.246835833377</v>
      </c>
      <c r="H1548">
        <v>-12.539052630794901</v>
      </c>
      <c r="I1548">
        <v>65.156304304134693</v>
      </c>
      <c r="J1548">
        <v>57.656041878432497</v>
      </c>
      <c r="K1548">
        <v>52.766624440764197</v>
      </c>
      <c r="L1548">
        <v>48.947659007891403</v>
      </c>
      <c r="M1548">
        <v>45.494196790347601</v>
      </c>
      <c r="N1548">
        <v>42.232609080815998</v>
      </c>
      <c r="O1548">
        <v>39.701770552713199</v>
      </c>
      <c r="P1548">
        <v>36.162411129740597</v>
      </c>
      <c r="Q1548">
        <v>31.817546946859</v>
      </c>
      <c r="R1548">
        <v>-66.475532352515302</v>
      </c>
      <c r="S1548">
        <v>-68.129613698840799</v>
      </c>
      <c r="T1548">
        <v>-71.189427636868004</v>
      </c>
      <c r="U1548">
        <v>-74.761303225378498</v>
      </c>
      <c r="V1548">
        <v>-77.970209057772095</v>
      </c>
      <c r="W1548">
        <v>-81.478068172517396</v>
      </c>
      <c r="X1548">
        <v>-85.6837155600915</v>
      </c>
      <c r="Y1548">
        <v>-91.596333647747997</v>
      </c>
      <c r="Z1548">
        <v>-97.220457552809407</v>
      </c>
      <c r="AA1548">
        <v>-102.79858248777499</v>
      </c>
      <c r="AB1548">
        <v>-111.27720099415301</v>
      </c>
      <c r="AC1548">
        <v>-114.977137498311</v>
      </c>
      <c r="AD1548">
        <v>-116.263793027083</v>
      </c>
      <c r="AE1548">
        <v>-116.517036849379</v>
      </c>
      <c r="AF1548">
        <v>-117.022198462937</v>
      </c>
      <c r="AG1548">
        <v>-115.88752884793</v>
      </c>
      <c r="AH1548">
        <v>-113.873761419705</v>
      </c>
      <c r="AI1548">
        <v>-111.263422062887</v>
      </c>
      <c r="AJ1548">
        <v>-108.13674829554699</v>
      </c>
      <c r="AK1548">
        <v>-104.899385461772</v>
      </c>
    </row>
    <row r="1549" spans="1:37" x14ac:dyDescent="0.3">
      <c r="A1549" s="13" t="str">
        <f t="shared" si="33"/>
        <v>SDGbaseTRA_UrbERT_v6_3FSAVXtotal</v>
      </c>
      <c r="B1549" s="37" t="s">
        <v>220</v>
      </c>
      <c r="C1549" s="38" t="s">
        <v>296</v>
      </c>
      <c r="D1549" s="4" t="s">
        <v>97</v>
      </c>
      <c r="E1549" t="s">
        <v>1</v>
      </c>
      <c r="F1549">
        <v>180.258601623136</v>
      </c>
      <c r="G1549">
        <v>183.32299785072999</v>
      </c>
      <c r="H1549">
        <v>186.439488814192</v>
      </c>
      <c r="I1549">
        <v>189.60896012403299</v>
      </c>
      <c r="J1549">
        <v>192.832312446142</v>
      </c>
      <c r="K1549">
        <v>196.110461757726</v>
      </c>
      <c r="L1549">
        <v>199.44433960760799</v>
      </c>
      <c r="M1549">
        <v>202.83489338093699</v>
      </c>
      <c r="N1549">
        <v>206.28308656841301</v>
      </c>
      <c r="O1549">
        <v>209.78989904007599</v>
      </c>
      <c r="P1549">
        <v>213.356327323757</v>
      </c>
      <c r="Q1549">
        <v>216.98338488826101</v>
      </c>
      <c r="R1549">
        <v>220.672102431361</v>
      </c>
      <c r="S1549">
        <v>224.42352817269401</v>
      </c>
      <c r="T1549">
        <v>228.23872815163</v>
      </c>
      <c r="U1549">
        <v>232.11878653020801</v>
      </c>
      <c r="V1549">
        <v>236.06480590122101</v>
      </c>
      <c r="W1549">
        <v>240.07790760154199</v>
      </c>
      <c r="X1549">
        <v>244.15923203076801</v>
      </c>
      <c r="Y1549">
        <v>248.309938975291</v>
      </c>
      <c r="Z1549">
        <v>252.53120793787099</v>
      </c>
      <c r="AA1549">
        <v>256.82423847281501</v>
      </c>
      <c r="AB1549">
        <v>261.19025052685299</v>
      </c>
      <c r="AC1549">
        <v>265.63048478580902</v>
      </c>
      <c r="AD1549">
        <v>270.14620302716799</v>
      </c>
      <c r="AE1549">
        <v>274.73868847863002</v>
      </c>
      <c r="AF1549">
        <v>279.40924618276699</v>
      </c>
      <c r="AG1549">
        <v>284.159203367874</v>
      </c>
      <c r="AH1549">
        <v>288.98990982512697</v>
      </c>
      <c r="AI1549">
        <v>293.90273829215403</v>
      </c>
      <c r="AJ1549">
        <v>298.89908484312099</v>
      </c>
      <c r="AK1549">
        <v>303.980369285454</v>
      </c>
    </row>
    <row r="1550" spans="1:37" x14ac:dyDescent="0.3">
      <c r="A1550" s="13" t="str">
        <f t="shared" si="33"/>
        <v>SDGbaseTRA_UrbERT_v6_3C_TSavtotal</v>
      </c>
      <c r="B1550" s="37" t="s">
        <v>220</v>
      </c>
      <c r="C1550" s="38" t="s">
        <v>296</v>
      </c>
      <c r="D1550" s="4" t="s">
        <v>100</v>
      </c>
      <c r="E1550" t="s">
        <v>1</v>
      </c>
      <c r="F1550">
        <v>932.52072410671099</v>
      </c>
      <c r="G1550">
        <v>877.62010370275198</v>
      </c>
      <c r="H1550">
        <v>903.40556839171302</v>
      </c>
      <c r="I1550">
        <v>980.785873093335</v>
      </c>
      <c r="J1550">
        <v>994.33383997754902</v>
      </c>
      <c r="K1550">
        <v>1012.86428485285</v>
      </c>
      <c r="L1550">
        <v>1035.1162172655399</v>
      </c>
      <c r="M1550">
        <v>1058.01069523515</v>
      </c>
      <c r="N1550">
        <v>1083.72276981857</v>
      </c>
      <c r="O1550">
        <v>1108.5136469823999</v>
      </c>
      <c r="P1550">
        <v>1140.2047244742801</v>
      </c>
      <c r="Q1550">
        <v>1172.5340696502899</v>
      </c>
      <c r="R1550">
        <v>1141.9784284801999</v>
      </c>
      <c r="S1550">
        <v>1183.66214638311</v>
      </c>
      <c r="T1550">
        <v>1226.14990524113</v>
      </c>
      <c r="U1550">
        <v>1273.79270346773</v>
      </c>
      <c r="V1550">
        <v>1319.9135408045099</v>
      </c>
      <c r="W1550">
        <v>1367.1046801482801</v>
      </c>
      <c r="X1550">
        <v>1415.97920253808</v>
      </c>
      <c r="Y1550">
        <v>1462.8738014314399</v>
      </c>
      <c r="Z1550">
        <v>1512.8776936352299</v>
      </c>
      <c r="AA1550">
        <v>1560.9097577003399</v>
      </c>
      <c r="AB1550">
        <v>1613.5958033035599</v>
      </c>
      <c r="AC1550">
        <v>1662.39694654051</v>
      </c>
      <c r="AD1550">
        <v>1711.2800311680601</v>
      </c>
      <c r="AE1550">
        <v>1762.19059462778</v>
      </c>
      <c r="AF1550">
        <v>1814.8540076734701</v>
      </c>
      <c r="AG1550">
        <v>1867.4996119631901</v>
      </c>
      <c r="AH1550">
        <v>1877.2042141250299</v>
      </c>
      <c r="AI1550">
        <v>1880.9101433770099</v>
      </c>
      <c r="AJ1550">
        <v>1882.70617068921</v>
      </c>
      <c r="AK1550">
        <v>1880.1136402948</v>
      </c>
    </row>
    <row r="1551" spans="1:37" x14ac:dyDescent="0.3">
      <c r="A1551" s="13" t="str">
        <f t="shared" si="33"/>
        <v>SDGbaseTRA_UrbERT_v6_3QINVXctext</v>
      </c>
      <c r="B1551" s="37" t="s">
        <v>220</v>
      </c>
      <c r="C1551" s="38" t="s">
        <v>296</v>
      </c>
      <c r="D1551" s="4" t="s">
        <v>101</v>
      </c>
      <c r="E1551" t="s">
        <v>102</v>
      </c>
      <c r="F1551">
        <v>2.3692309801762498E-2</v>
      </c>
      <c r="G1551">
        <v>2.1592316082631499E-2</v>
      </c>
      <c r="H1551">
        <v>2.22257982128309E-2</v>
      </c>
      <c r="I1551">
        <v>2.3882775359181301E-2</v>
      </c>
      <c r="J1551">
        <v>2.4312775489231799E-2</v>
      </c>
      <c r="K1551">
        <v>2.4803511393357101E-2</v>
      </c>
      <c r="L1551">
        <v>2.53941467797365E-2</v>
      </c>
      <c r="M1551">
        <v>2.6061714146610598E-2</v>
      </c>
      <c r="N1551">
        <v>2.6764968070003298E-2</v>
      </c>
      <c r="O1551">
        <v>2.7643154748330099E-2</v>
      </c>
      <c r="P1551">
        <v>2.84558245690485E-2</v>
      </c>
      <c r="Q1551">
        <v>2.9229193425600999E-2</v>
      </c>
      <c r="R1551">
        <v>2.8600194990964199E-2</v>
      </c>
      <c r="S1551">
        <v>2.94865026484987E-2</v>
      </c>
      <c r="T1551">
        <v>3.04258368688601E-2</v>
      </c>
      <c r="U1551">
        <v>3.1512629770835902E-2</v>
      </c>
      <c r="V1551">
        <v>3.2639867436866102E-2</v>
      </c>
      <c r="W1551">
        <v>3.37512977884383E-2</v>
      </c>
      <c r="X1551">
        <v>3.47726653367968E-2</v>
      </c>
      <c r="Y1551">
        <v>3.5814232391184697E-2</v>
      </c>
      <c r="Z1551">
        <v>3.6916901235611699E-2</v>
      </c>
      <c r="AA1551">
        <v>3.79871776671988E-2</v>
      </c>
      <c r="AB1551">
        <v>3.89228288519195E-2</v>
      </c>
      <c r="AC1551">
        <v>3.9873532443171801E-2</v>
      </c>
      <c r="AD1551">
        <v>4.0992809261978597E-2</v>
      </c>
      <c r="AE1551">
        <v>4.2207181603508101E-2</v>
      </c>
      <c r="AF1551">
        <v>4.3485721118777701E-2</v>
      </c>
      <c r="AG1551">
        <v>4.4740812736334797E-2</v>
      </c>
      <c r="AH1551">
        <v>4.4581206899905398E-2</v>
      </c>
      <c r="AI1551">
        <v>4.4257831795452902E-2</v>
      </c>
      <c r="AJ1551">
        <v>4.40826016525478E-2</v>
      </c>
      <c r="AK1551">
        <v>4.3828380689348898E-2</v>
      </c>
    </row>
    <row r="1552" spans="1:37" x14ac:dyDescent="0.3">
      <c r="A1552" s="13" t="str">
        <f t="shared" si="33"/>
        <v>SDGbaseTRA_UrbERT_v6_3QINVXcleat</v>
      </c>
      <c r="B1552" s="37" t="s">
        <v>220</v>
      </c>
      <c r="C1552" s="38" t="s">
        <v>296</v>
      </c>
      <c r="D1552" s="4" t="s">
        <v>101</v>
      </c>
      <c r="E1552" t="s">
        <v>103</v>
      </c>
      <c r="F1552" s="143">
        <v>3.4546835070606202E-5</v>
      </c>
      <c r="G1552" s="143">
        <v>3.1484738665859197E-5</v>
      </c>
      <c r="H1552" s="143">
        <v>3.2408447787312098E-5</v>
      </c>
      <c r="I1552" s="143">
        <v>3.48245615672557E-5</v>
      </c>
      <c r="J1552" s="143">
        <v>3.5451564324584502E-5</v>
      </c>
      <c r="K1552" s="143">
        <v>3.6167128677950302E-5</v>
      </c>
      <c r="L1552" s="143">
        <v>3.7028361012443801E-5</v>
      </c>
      <c r="M1552" s="143">
        <v>3.8001771368584103E-5</v>
      </c>
      <c r="N1552" s="143">
        <v>3.9027217916746203E-5</v>
      </c>
      <c r="O1552" s="143">
        <v>4.0307741875414899E-5</v>
      </c>
      <c r="P1552" s="143">
        <v>4.1492732722576998E-5</v>
      </c>
      <c r="Q1552" s="143">
        <v>4.2620417045448497E-5</v>
      </c>
      <c r="R1552" s="143">
        <v>4.1703245804531701E-5</v>
      </c>
      <c r="S1552" s="143">
        <v>4.29956113325387E-5</v>
      </c>
      <c r="T1552" s="143">
        <v>4.4365297304844798E-5</v>
      </c>
      <c r="U1552" s="143">
        <v>4.59499994911073E-5</v>
      </c>
      <c r="V1552" s="143">
        <v>4.7593676028327898E-5</v>
      </c>
      <c r="W1552" s="143">
        <v>4.9214303201005501E-5</v>
      </c>
      <c r="X1552" s="143">
        <v>5.0703605701894903E-5</v>
      </c>
      <c r="Y1552" s="143">
        <v>5.2222362021729898E-5</v>
      </c>
      <c r="Z1552" s="143">
        <v>5.3830213642135502E-5</v>
      </c>
      <c r="AA1552" s="143">
        <v>5.5390832411321299E-5</v>
      </c>
      <c r="AB1552" s="143">
        <v>5.6755147981758399E-5</v>
      </c>
      <c r="AC1552" s="143">
        <v>5.8141412151138099E-5</v>
      </c>
      <c r="AD1552" s="143">
        <v>5.9773480614753797E-5</v>
      </c>
      <c r="AE1552" s="143">
        <v>6.1544212187494103E-5</v>
      </c>
      <c r="AF1552" s="143">
        <v>6.3408508836273599E-5</v>
      </c>
      <c r="AG1552" s="143">
        <v>6.5238615038372094E-5</v>
      </c>
      <c r="AH1552" s="143">
        <v>6.5005886505208196E-5</v>
      </c>
      <c r="AI1552" s="143">
        <v>6.4534358549811006E-5</v>
      </c>
      <c r="AJ1552" s="143">
        <v>6.4278847504370905E-5</v>
      </c>
      <c r="AK1552" s="143">
        <v>6.3908156349282505E-5</v>
      </c>
    </row>
    <row r="1553" spans="1:37" x14ac:dyDescent="0.3">
      <c r="A1553" s="13" t="str">
        <f t="shared" si="33"/>
        <v>SDGbaseTRA_UrbERT_v6_3QINVXcprnt</v>
      </c>
      <c r="B1553" s="37" t="s">
        <v>220</v>
      </c>
      <c r="C1553" s="38" t="s">
        <v>296</v>
      </c>
      <c r="D1553" s="4" t="s">
        <v>101</v>
      </c>
      <c r="E1553" t="s">
        <v>104</v>
      </c>
      <c r="F1553">
        <v>1.1876043386783101E-3</v>
      </c>
      <c r="G1553">
        <v>1.0823397328672E-3</v>
      </c>
      <c r="H1553">
        <v>1.1140937548513299E-3</v>
      </c>
      <c r="I1553">
        <v>1.19715164429148E-3</v>
      </c>
      <c r="J1553">
        <v>1.21870589646668E-3</v>
      </c>
      <c r="K1553">
        <v>1.2433045993268401E-3</v>
      </c>
      <c r="L1553">
        <v>1.27291087888803E-3</v>
      </c>
      <c r="M1553">
        <v>1.3063734626501599E-3</v>
      </c>
      <c r="N1553">
        <v>1.3416248761932801E-3</v>
      </c>
      <c r="O1553">
        <v>1.38564499572054E-3</v>
      </c>
      <c r="P1553">
        <v>1.42638100723961E-3</v>
      </c>
      <c r="Q1553">
        <v>1.46514701262808E-3</v>
      </c>
      <c r="R1553">
        <v>1.4336177410523301E-3</v>
      </c>
      <c r="S1553">
        <v>1.47804493402334E-3</v>
      </c>
      <c r="T1553">
        <v>1.52513014457918E-3</v>
      </c>
      <c r="U1553">
        <v>1.5796068915249499E-3</v>
      </c>
      <c r="V1553">
        <v>1.6361109788891701E-3</v>
      </c>
      <c r="W1553">
        <v>1.6918227063952699E-3</v>
      </c>
      <c r="X1553">
        <v>1.74301993207588E-3</v>
      </c>
      <c r="Y1553">
        <v>1.7952296812799699E-3</v>
      </c>
      <c r="Z1553">
        <v>1.8505022281411201E-3</v>
      </c>
      <c r="AA1553">
        <v>1.9041510679702999E-3</v>
      </c>
      <c r="AB1553">
        <v>1.9510516621192499E-3</v>
      </c>
      <c r="AC1553">
        <v>1.9987067754963501E-3</v>
      </c>
      <c r="AD1553">
        <v>2.0548118162171201E-3</v>
      </c>
      <c r="AE1553">
        <v>2.1156836296299299E-3</v>
      </c>
      <c r="AF1553">
        <v>2.1797718965912601E-3</v>
      </c>
      <c r="AG1553">
        <v>2.2426848106516101E-3</v>
      </c>
      <c r="AH1553">
        <v>2.2346843841247002E-3</v>
      </c>
      <c r="AI1553">
        <v>2.2184748342630898E-3</v>
      </c>
      <c r="AJ1553">
        <v>2.2096912213641099E-3</v>
      </c>
      <c r="AK1553">
        <v>2.19694810254606E-3</v>
      </c>
    </row>
    <row r="1554" spans="1:37" x14ac:dyDescent="0.3">
      <c r="A1554" s="13" t="str">
        <f t="shared" si="33"/>
        <v>SDGbaseTRA_UrbERT_v6_3QINVXcrubb</v>
      </c>
      <c r="B1554" s="37" t="s">
        <v>220</v>
      </c>
      <c r="C1554" s="38" t="s">
        <v>296</v>
      </c>
      <c r="D1554" s="4" t="s">
        <v>101</v>
      </c>
      <c r="E1554" t="s">
        <v>105</v>
      </c>
      <c r="F1554">
        <v>4.4626661802094399E-3</v>
      </c>
      <c r="G1554">
        <v>4.0671128961509498E-3</v>
      </c>
      <c r="H1554">
        <v>4.1864351277890698E-3</v>
      </c>
      <c r="I1554">
        <v>4.4985421335757203E-3</v>
      </c>
      <c r="J1554">
        <v>4.5795366441961803E-3</v>
      </c>
      <c r="K1554">
        <v>4.6719713008876703E-3</v>
      </c>
      <c r="L1554">
        <v>4.7832229511355602E-3</v>
      </c>
      <c r="M1554">
        <v>4.9089654530734403E-3</v>
      </c>
      <c r="N1554">
        <v>5.04142984874796E-3</v>
      </c>
      <c r="O1554">
        <v>5.2068444504508298E-3</v>
      </c>
      <c r="P1554">
        <v>5.3599183446781896E-3</v>
      </c>
      <c r="Q1554">
        <v>5.5055895379827503E-3</v>
      </c>
      <c r="R1554">
        <v>5.3871118519679597E-3</v>
      </c>
      <c r="S1554">
        <v>5.5540561153865397E-3</v>
      </c>
      <c r="T1554">
        <v>5.7309884234727796E-3</v>
      </c>
      <c r="U1554">
        <v>5.9356959411914004E-3</v>
      </c>
      <c r="V1554">
        <v>6.1480216051448804E-3</v>
      </c>
      <c r="W1554">
        <v>6.3573698148855296E-3</v>
      </c>
      <c r="X1554">
        <v>6.5497538607535996E-3</v>
      </c>
      <c r="Y1554">
        <v>6.7459426708328697E-3</v>
      </c>
      <c r="Z1554">
        <v>6.9536405694830402E-3</v>
      </c>
      <c r="AA1554">
        <v>7.1552370568953296E-3</v>
      </c>
      <c r="AB1554">
        <v>7.3314756310767096E-3</v>
      </c>
      <c r="AC1554">
        <v>7.5105494655649504E-3</v>
      </c>
      <c r="AD1554">
        <v>7.7213756301464202E-3</v>
      </c>
      <c r="AE1554">
        <v>7.9501139179735704E-3</v>
      </c>
      <c r="AF1554">
        <v>8.1909386878079807E-3</v>
      </c>
      <c r="AG1554">
        <v>8.42734682874491E-3</v>
      </c>
      <c r="AH1554">
        <v>8.3972835898983404E-3</v>
      </c>
      <c r="AI1554">
        <v>8.3363728912692597E-3</v>
      </c>
      <c r="AJ1554">
        <v>8.3033666694597805E-3</v>
      </c>
      <c r="AK1554">
        <v>8.2554817943985993E-3</v>
      </c>
    </row>
    <row r="1555" spans="1:37" x14ac:dyDescent="0.3">
      <c r="A1555" s="13" t="str">
        <f t="shared" si="33"/>
        <v>SDGbaseTRA_UrbERT_v6_3QINVXcplas</v>
      </c>
      <c r="B1555" s="37" t="s">
        <v>220</v>
      </c>
      <c r="C1555" s="38" t="s">
        <v>296</v>
      </c>
      <c r="D1555" s="4" t="s">
        <v>101</v>
      </c>
      <c r="E1555" t="s">
        <v>106</v>
      </c>
      <c r="F1555">
        <v>9.4082327898261705E-3</v>
      </c>
      <c r="G1555">
        <v>8.5743238154767105E-3</v>
      </c>
      <c r="H1555">
        <v>8.8258800123599598E-3</v>
      </c>
      <c r="I1555">
        <v>9.4838667958658199E-3</v>
      </c>
      <c r="J1555">
        <v>9.6546201481991396E-3</v>
      </c>
      <c r="K1555">
        <v>9.8494917188888496E-3</v>
      </c>
      <c r="L1555">
        <v>1.00840334438393E-2</v>
      </c>
      <c r="M1555">
        <v>1.0349124912041201E-2</v>
      </c>
      <c r="N1555">
        <v>1.06283875367915E-2</v>
      </c>
      <c r="O1555">
        <v>1.0977116080853E-2</v>
      </c>
      <c r="P1555">
        <v>1.1299827834943601E-2</v>
      </c>
      <c r="Q1555">
        <v>1.16069331486816E-2</v>
      </c>
      <c r="R1555">
        <v>1.13571574304416E-2</v>
      </c>
      <c r="S1555">
        <v>1.17091108210253E-2</v>
      </c>
      <c r="T1555">
        <v>1.2082121096788001E-2</v>
      </c>
      <c r="U1555">
        <v>1.2513687318134599E-2</v>
      </c>
      <c r="V1555">
        <v>1.29613141835693E-2</v>
      </c>
      <c r="W1555">
        <v>1.34026639533791E-2</v>
      </c>
      <c r="X1555">
        <v>1.3808249721053699E-2</v>
      </c>
      <c r="Y1555">
        <v>1.4221856726697599E-2</v>
      </c>
      <c r="Z1555">
        <v>1.46597272958932E-2</v>
      </c>
      <c r="AA1555">
        <v>1.50847348152988E-2</v>
      </c>
      <c r="AB1555">
        <v>1.5456282555033099E-2</v>
      </c>
      <c r="AC1555">
        <v>1.5833807615926902E-2</v>
      </c>
      <c r="AD1555">
        <v>1.6278273223362401E-2</v>
      </c>
      <c r="AE1555">
        <v>1.67605013293694E-2</v>
      </c>
      <c r="AF1555">
        <v>1.7268210264939399E-2</v>
      </c>
      <c r="AG1555">
        <v>1.77666080239312E-2</v>
      </c>
      <c r="AH1555">
        <v>1.7703228434676001E-2</v>
      </c>
      <c r="AI1555">
        <v>1.75748159545683E-2</v>
      </c>
      <c r="AJ1555">
        <v>1.7505231942285902E-2</v>
      </c>
      <c r="AK1555">
        <v>1.7404280620028099E-2</v>
      </c>
    </row>
    <row r="1556" spans="1:37" x14ac:dyDescent="0.3">
      <c r="A1556" s="13" t="str">
        <f t="shared" si="33"/>
        <v>SDGbaseTRA_UrbERT_v6_3QINVXcnmet</v>
      </c>
      <c r="B1556" s="37" t="s">
        <v>220</v>
      </c>
      <c r="C1556" s="38" t="s">
        <v>296</v>
      </c>
      <c r="D1556" s="4" t="s">
        <v>101</v>
      </c>
      <c r="E1556" t="s">
        <v>107</v>
      </c>
      <c r="F1556">
        <v>2.10021296555872E-2</v>
      </c>
      <c r="G1556">
        <v>1.9140582987738599E-2</v>
      </c>
      <c r="H1556">
        <v>1.97021354047155E-2</v>
      </c>
      <c r="I1556">
        <v>2.11709685052099E-2</v>
      </c>
      <c r="J1556">
        <v>2.1552143602057899E-2</v>
      </c>
      <c r="K1556">
        <v>2.1987158135099501E-2</v>
      </c>
      <c r="L1556">
        <v>2.2510728908388799E-2</v>
      </c>
      <c r="M1556">
        <v>2.3102496300856701E-2</v>
      </c>
      <c r="N1556">
        <v>2.3725898164308399E-2</v>
      </c>
      <c r="O1556">
        <v>2.4504369771101899E-2</v>
      </c>
      <c r="P1556">
        <v>2.5224763733730299E-2</v>
      </c>
      <c r="Q1556">
        <v>2.5910319221262398E-2</v>
      </c>
      <c r="R1556">
        <v>2.53527413916655E-2</v>
      </c>
      <c r="S1556">
        <v>2.61384118684586E-2</v>
      </c>
      <c r="T1556">
        <v>2.69710879245725E-2</v>
      </c>
      <c r="U1556">
        <v>2.79344792370721E-2</v>
      </c>
      <c r="V1556">
        <v>2.8933722950020099E-2</v>
      </c>
      <c r="W1556">
        <v>2.9918954214602701E-2</v>
      </c>
      <c r="X1556">
        <v>3.0824348996965401E-2</v>
      </c>
      <c r="Y1556">
        <v>3.17476497010451E-2</v>
      </c>
      <c r="Z1556">
        <v>3.27251142974311E-2</v>
      </c>
      <c r="AA1556">
        <v>3.3673864527847201E-2</v>
      </c>
      <c r="AB1556">
        <v>3.4503275744327502E-2</v>
      </c>
      <c r="AC1556">
        <v>3.5346030218440801E-2</v>
      </c>
      <c r="AD1556">
        <v>3.6338217010938499E-2</v>
      </c>
      <c r="AE1556">
        <v>3.7414701557205297E-2</v>
      </c>
      <c r="AF1556">
        <v>3.8548067315721801E-2</v>
      </c>
      <c r="AG1556">
        <v>3.9660647604521398E-2</v>
      </c>
      <c r="AH1556">
        <v>3.9519164460896997E-2</v>
      </c>
      <c r="AI1556">
        <v>3.9232507485366698E-2</v>
      </c>
      <c r="AJ1556">
        <v>3.90771741214333E-2</v>
      </c>
      <c r="AK1556">
        <v>3.8851819072687602E-2</v>
      </c>
    </row>
    <row r="1557" spans="1:37" x14ac:dyDescent="0.3">
      <c r="A1557" s="13" t="str">
        <f t="shared" si="33"/>
        <v>SDGbaseTRA_UrbERT_v6_3QINVXcnfrm</v>
      </c>
      <c r="B1557" s="37" t="s">
        <v>220</v>
      </c>
      <c r="C1557" s="38" t="s">
        <v>296</v>
      </c>
      <c r="D1557" s="4" t="s">
        <v>101</v>
      </c>
      <c r="E1557" t="s">
        <v>108</v>
      </c>
      <c r="F1557">
        <v>1.2664552141270899</v>
      </c>
      <c r="G1557">
        <v>1.1542015749724199</v>
      </c>
      <c r="H1557">
        <v>1.18806390218155</v>
      </c>
      <c r="I1557">
        <v>1.27663641217502</v>
      </c>
      <c r="J1557">
        <v>1.2996217568431501</v>
      </c>
      <c r="K1557">
        <v>1.32585368820565</v>
      </c>
      <c r="L1557">
        <v>1.35742567384094</v>
      </c>
      <c r="M1557">
        <v>1.3931100026224299</v>
      </c>
      <c r="N1557">
        <v>1.4307019303655699</v>
      </c>
      <c r="O1557">
        <v>1.47764476148038</v>
      </c>
      <c r="P1557">
        <v>1.52108543655276</v>
      </c>
      <c r="Q1557">
        <v>1.5624253071276299</v>
      </c>
      <c r="R1557">
        <v>1.5288026526085501</v>
      </c>
      <c r="S1557">
        <v>1.57617958476912</v>
      </c>
      <c r="T1557">
        <v>1.6263910133355399</v>
      </c>
      <c r="U1557">
        <v>1.68448473863713</v>
      </c>
      <c r="V1557">
        <v>1.7447404094285901</v>
      </c>
      <c r="W1557">
        <v>1.8041511117056199</v>
      </c>
      <c r="X1557">
        <v>1.85874757224416</v>
      </c>
      <c r="Y1557">
        <v>1.9144237827077999</v>
      </c>
      <c r="Z1557">
        <v>1.9733661449833499</v>
      </c>
      <c r="AA1557">
        <v>2.0305769943552399</v>
      </c>
      <c r="AB1557">
        <v>2.0805915489262601</v>
      </c>
      <c r="AC1557">
        <v>2.1314107189567402</v>
      </c>
      <c r="AD1557">
        <v>2.1912408484413701</v>
      </c>
      <c r="AE1557">
        <v>2.2561542400308898</v>
      </c>
      <c r="AF1557">
        <v>2.3244976412918401</v>
      </c>
      <c r="AG1557">
        <v>2.3915876522094002</v>
      </c>
      <c r="AH1557">
        <v>2.38305603813536</v>
      </c>
      <c r="AI1557">
        <v>2.36577025677511</v>
      </c>
      <c r="AJ1557">
        <v>2.35640345674542</v>
      </c>
      <c r="AK1557">
        <v>2.3428142597832999</v>
      </c>
    </row>
    <row r="1558" spans="1:37" x14ac:dyDescent="0.3">
      <c r="A1558" s="13" t="str">
        <f t="shared" si="33"/>
        <v>SDGbaseTRA_UrbERT_v6_3QINVXcmetp</v>
      </c>
      <c r="B1558" s="37" t="s">
        <v>220</v>
      </c>
      <c r="C1558" s="38" t="s">
        <v>296</v>
      </c>
      <c r="D1558" s="4" t="s">
        <v>101</v>
      </c>
      <c r="E1558" t="s">
        <v>109</v>
      </c>
      <c r="F1558">
        <v>2.2430080989044301</v>
      </c>
      <c r="G1558">
        <v>2.04419662973695</v>
      </c>
      <c r="H1558">
        <v>2.10416991053724</v>
      </c>
      <c r="I1558">
        <v>2.2610399325005299</v>
      </c>
      <c r="J1558">
        <v>2.3017490816845201</v>
      </c>
      <c r="K1558">
        <v>2.3482082330541401</v>
      </c>
      <c r="L1558">
        <v>2.4041251092993701</v>
      </c>
      <c r="M1558">
        <v>2.4673253216463999</v>
      </c>
      <c r="N1558">
        <v>2.5339040663510901</v>
      </c>
      <c r="O1558">
        <v>2.6170441167859599</v>
      </c>
      <c r="P1558">
        <v>2.69398152832829</v>
      </c>
      <c r="Q1558">
        <v>2.7671982228254501</v>
      </c>
      <c r="R1558">
        <v>2.7076494242957398</v>
      </c>
      <c r="S1558">
        <v>2.7915583074145598</v>
      </c>
      <c r="T1558">
        <v>2.8804873431007301</v>
      </c>
      <c r="U1558">
        <v>2.98337664774684</v>
      </c>
      <c r="V1558">
        <v>3.0900949557316402</v>
      </c>
      <c r="W1558">
        <v>3.1953167471400601</v>
      </c>
      <c r="X1558">
        <v>3.2920120757971199</v>
      </c>
      <c r="Y1558">
        <v>3.3906197403976499</v>
      </c>
      <c r="Z1558">
        <v>3.49501205879774</v>
      </c>
      <c r="AA1558">
        <v>3.5963377093654998</v>
      </c>
      <c r="AB1558">
        <v>3.6849180631865499</v>
      </c>
      <c r="AC1558">
        <v>3.7749234646302599</v>
      </c>
      <c r="AD1558">
        <v>3.8808881000121902</v>
      </c>
      <c r="AE1558">
        <v>3.99585565783695</v>
      </c>
      <c r="AF1558">
        <v>4.1168980767279004</v>
      </c>
      <c r="AG1558">
        <v>4.2357206266017897</v>
      </c>
      <c r="AH1558">
        <v>4.2206103572047304</v>
      </c>
      <c r="AI1558">
        <v>4.1899956563021901</v>
      </c>
      <c r="AJ1558">
        <v>4.1734061961357103</v>
      </c>
      <c r="AK1558">
        <v>4.1493384845390899</v>
      </c>
    </row>
    <row r="1559" spans="1:37" x14ac:dyDescent="0.3">
      <c r="A1559" s="13" t="str">
        <f t="shared" si="33"/>
        <v>SDGbaseTRA_UrbERT_v6_3QINVXcmach</v>
      </c>
      <c r="B1559" s="37" t="s">
        <v>220</v>
      </c>
      <c r="C1559" s="38" t="s">
        <v>296</v>
      </c>
      <c r="D1559" s="4" t="s">
        <v>101</v>
      </c>
      <c r="E1559" t="s">
        <v>110</v>
      </c>
      <c r="F1559">
        <v>141.11587443149301</v>
      </c>
      <c r="G1559">
        <v>128.45523843542901</v>
      </c>
      <c r="H1559">
        <v>132.27443398225401</v>
      </c>
      <c r="I1559">
        <v>142.264170767</v>
      </c>
      <c r="J1559">
        <v>144.85659524676501</v>
      </c>
      <c r="K1559">
        <v>147.81518916813201</v>
      </c>
      <c r="L1559">
        <v>151.37606631039301</v>
      </c>
      <c r="M1559">
        <v>155.40075807868101</v>
      </c>
      <c r="N1559">
        <v>159.64060025333399</v>
      </c>
      <c r="O1559">
        <v>164.935093169955</v>
      </c>
      <c r="P1559">
        <v>169.83459200719901</v>
      </c>
      <c r="Q1559">
        <v>174.49714956358699</v>
      </c>
      <c r="R1559">
        <v>170.70498573448501</v>
      </c>
      <c r="S1559">
        <v>176.048439160247</v>
      </c>
      <c r="T1559">
        <v>181.711584023157</v>
      </c>
      <c r="U1559">
        <v>188.26374139852101</v>
      </c>
      <c r="V1559">
        <v>195.05973590109701</v>
      </c>
      <c r="W1559">
        <v>201.76042980700799</v>
      </c>
      <c r="X1559">
        <v>207.91814477070301</v>
      </c>
      <c r="Y1559">
        <v>214.197640381078</v>
      </c>
      <c r="Z1559">
        <v>220.84551210388801</v>
      </c>
      <c r="AA1559">
        <v>227.298093457844</v>
      </c>
      <c r="AB1559">
        <v>232.93903369548201</v>
      </c>
      <c r="AC1559">
        <v>238.67072327119001</v>
      </c>
      <c r="AD1559">
        <v>245.41872268311599</v>
      </c>
      <c r="AE1559">
        <v>252.74004276123301</v>
      </c>
      <c r="AF1559">
        <v>260.44821982002401</v>
      </c>
      <c r="AG1559">
        <v>268.01503202847903</v>
      </c>
      <c r="AH1559">
        <v>267.05278562770701</v>
      </c>
      <c r="AI1559">
        <v>265.10319194541898</v>
      </c>
      <c r="AJ1559">
        <v>264.04674828339802</v>
      </c>
      <c r="AK1559">
        <v>262.51407747190501</v>
      </c>
    </row>
    <row r="1560" spans="1:37" x14ac:dyDescent="0.3">
      <c r="A1560" s="13" t="str">
        <f t="shared" si="33"/>
        <v>SDGbaseTRA_UrbERT_v6_3QINVXcemch</v>
      </c>
      <c r="B1560" s="37" t="s">
        <v>220</v>
      </c>
      <c r="C1560" s="38" t="s">
        <v>296</v>
      </c>
      <c r="D1560" s="4" t="s">
        <v>101</v>
      </c>
      <c r="E1560" t="s">
        <v>111</v>
      </c>
      <c r="F1560">
        <v>59.857573616161602</v>
      </c>
      <c r="G1560">
        <v>54.487270989225799</v>
      </c>
      <c r="H1560">
        <v>56.107271428719798</v>
      </c>
      <c r="I1560">
        <v>60.344650160261999</v>
      </c>
      <c r="J1560">
        <v>61.444287176770999</v>
      </c>
      <c r="K1560">
        <v>62.6992434611861</v>
      </c>
      <c r="L1560">
        <v>64.209672153490601</v>
      </c>
      <c r="M1560">
        <v>65.916838585142798</v>
      </c>
      <c r="N1560">
        <v>67.715266055564697</v>
      </c>
      <c r="O1560">
        <v>69.961048117955698</v>
      </c>
      <c r="P1560">
        <v>72.039284273272202</v>
      </c>
      <c r="Q1560">
        <v>74.017016284610193</v>
      </c>
      <c r="R1560">
        <v>72.408481975628305</v>
      </c>
      <c r="S1560">
        <v>74.675031774406094</v>
      </c>
      <c r="T1560">
        <v>77.077186116689106</v>
      </c>
      <c r="U1560">
        <v>79.856435751221795</v>
      </c>
      <c r="V1560">
        <v>82.739114563026803</v>
      </c>
      <c r="W1560">
        <v>85.581369414710096</v>
      </c>
      <c r="X1560">
        <v>88.193307144831607</v>
      </c>
      <c r="Y1560">
        <v>90.856900962923504</v>
      </c>
      <c r="Z1560">
        <v>93.676750059575497</v>
      </c>
      <c r="AA1560">
        <v>96.413762213344299</v>
      </c>
      <c r="AB1560">
        <v>98.806497948420898</v>
      </c>
      <c r="AC1560">
        <v>101.23772712164499</v>
      </c>
      <c r="AD1560">
        <v>104.100047701725</v>
      </c>
      <c r="AE1560">
        <v>107.205555549859</v>
      </c>
      <c r="AF1560">
        <v>110.47515776578101</v>
      </c>
      <c r="AG1560">
        <v>113.684796799179</v>
      </c>
      <c r="AH1560">
        <v>113.276637653348</v>
      </c>
      <c r="AI1560">
        <v>112.449672240496</v>
      </c>
      <c r="AJ1560">
        <v>112.00155713987</v>
      </c>
      <c r="AK1560">
        <v>111.351439239968</v>
      </c>
    </row>
    <row r="1561" spans="1:37" x14ac:dyDescent="0.3">
      <c r="A1561" s="13" t="str">
        <f t="shared" si="33"/>
        <v>SDGbaseTRA_UrbERT_v6_3QINVXcsequ</v>
      </c>
      <c r="B1561" s="37" t="s">
        <v>220</v>
      </c>
      <c r="C1561" s="38" t="s">
        <v>296</v>
      </c>
      <c r="D1561" s="4" t="s">
        <v>101</v>
      </c>
      <c r="E1561" t="s">
        <v>112</v>
      </c>
      <c r="F1561">
        <v>30.106160338287399</v>
      </c>
      <c r="G1561">
        <v>27.437667981630302</v>
      </c>
      <c r="H1561">
        <v>28.242642876133999</v>
      </c>
      <c r="I1561">
        <v>30.348187673678002</v>
      </c>
      <c r="J1561">
        <v>30.894595050970601</v>
      </c>
      <c r="K1561">
        <v>31.518180253805198</v>
      </c>
      <c r="L1561">
        <v>32.2687091719473</v>
      </c>
      <c r="M1561">
        <v>33.116996669109199</v>
      </c>
      <c r="N1561">
        <v>34.010631589188399</v>
      </c>
      <c r="O1561">
        <v>35.126556088145001</v>
      </c>
      <c r="P1561">
        <v>36.159227369642998</v>
      </c>
      <c r="Q1561">
        <v>37.141958348210402</v>
      </c>
      <c r="R1561">
        <v>36.342680950432197</v>
      </c>
      <c r="S1561">
        <v>37.468924894988497</v>
      </c>
      <c r="T1561">
        <v>38.662550458982103</v>
      </c>
      <c r="U1561">
        <v>40.043553899978903</v>
      </c>
      <c r="V1561">
        <v>41.475951086948598</v>
      </c>
      <c r="W1561">
        <v>42.888261691074902</v>
      </c>
      <c r="X1561">
        <v>44.1861281900566</v>
      </c>
      <c r="Y1561">
        <v>45.509662493164001</v>
      </c>
      <c r="Z1561">
        <v>46.910839723586797</v>
      </c>
      <c r="AA1561">
        <v>48.270855447053897</v>
      </c>
      <c r="AB1561">
        <v>49.459800924451599</v>
      </c>
      <c r="AC1561">
        <v>50.667873712285001</v>
      </c>
      <c r="AD1561">
        <v>52.0901549356809</v>
      </c>
      <c r="AE1561">
        <v>53.633275413607002</v>
      </c>
      <c r="AF1561">
        <v>55.257934046201697</v>
      </c>
      <c r="AG1561">
        <v>56.852797096430898</v>
      </c>
      <c r="AH1561">
        <v>56.649983654319399</v>
      </c>
      <c r="AI1561">
        <v>56.239066237422698</v>
      </c>
      <c r="AJ1561">
        <v>56.016398763354402</v>
      </c>
      <c r="AK1561">
        <v>55.693356512790302</v>
      </c>
    </row>
    <row r="1562" spans="1:37" x14ac:dyDescent="0.3">
      <c r="A1562" s="13" t="str">
        <f t="shared" si="33"/>
        <v>SDGbaseTRA_UrbERT_v6_3QINVXcvehi</v>
      </c>
      <c r="B1562" s="37" t="s">
        <v>220</v>
      </c>
      <c r="C1562" s="38" t="s">
        <v>296</v>
      </c>
      <c r="D1562" s="4" t="s">
        <v>101</v>
      </c>
      <c r="E1562" t="s">
        <v>113</v>
      </c>
      <c r="F1562">
        <v>91.082781884189203</v>
      </c>
      <c r="G1562">
        <v>83.009560173085802</v>
      </c>
      <c r="H1562">
        <v>85.444920641324799</v>
      </c>
      <c r="I1562">
        <v>91.815008204374095</v>
      </c>
      <c r="J1562">
        <v>93.468101903691206</v>
      </c>
      <c r="K1562">
        <v>95.354688382264897</v>
      </c>
      <c r="L1562">
        <v>97.625328709054699</v>
      </c>
      <c r="M1562">
        <v>100.19172655623601</v>
      </c>
      <c r="N1562">
        <v>102.895317900834</v>
      </c>
      <c r="O1562">
        <v>106.271421216421</v>
      </c>
      <c r="P1562">
        <v>109.395651341879</v>
      </c>
      <c r="Q1562">
        <v>112.36879273108001</v>
      </c>
      <c r="R1562">
        <v>109.950669394568</v>
      </c>
      <c r="S1562">
        <v>113.35799302527199</v>
      </c>
      <c r="T1562">
        <v>116.969172122009</v>
      </c>
      <c r="U1562">
        <v>121.14724178563399</v>
      </c>
      <c r="V1562">
        <v>125.48079741299701</v>
      </c>
      <c r="W1562">
        <v>129.75358335656901</v>
      </c>
      <c r="X1562">
        <v>133.68013160826399</v>
      </c>
      <c r="Y1562">
        <v>137.684334897279</v>
      </c>
      <c r="Z1562">
        <v>141.92343807834399</v>
      </c>
      <c r="AA1562">
        <v>146.03801177713899</v>
      </c>
      <c r="AB1562">
        <v>149.63503180138599</v>
      </c>
      <c r="AC1562">
        <v>153.289919339286</v>
      </c>
      <c r="AD1562">
        <v>157.59287026338001</v>
      </c>
      <c r="AE1562">
        <v>162.26140668026801</v>
      </c>
      <c r="AF1562">
        <v>167.17662755885701</v>
      </c>
      <c r="AG1562">
        <v>172.001705274079</v>
      </c>
      <c r="AH1562">
        <v>171.38811615134</v>
      </c>
      <c r="AI1562">
        <v>170.14493199782899</v>
      </c>
      <c r="AJ1562">
        <v>169.47127674769499</v>
      </c>
      <c r="AK1562">
        <v>168.49394896770301</v>
      </c>
    </row>
    <row r="1563" spans="1:37" x14ac:dyDescent="0.3">
      <c r="A1563" s="13" t="str">
        <f t="shared" si="33"/>
        <v>SDGbaseTRA_UrbERT_v6_3QINVXctequ</v>
      </c>
      <c r="B1563" s="37" t="s">
        <v>220</v>
      </c>
      <c r="C1563" s="38" t="s">
        <v>296</v>
      </c>
      <c r="D1563" s="4" t="s">
        <v>101</v>
      </c>
      <c r="E1563" t="s">
        <v>114</v>
      </c>
      <c r="F1563">
        <v>10.7690510467186</v>
      </c>
      <c r="G1563">
        <v>9.8145244620026109</v>
      </c>
      <c r="H1563">
        <v>10.1024660537842</v>
      </c>
      <c r="I1563">
        <v>10.855624847569899</v>
      </c>
      <c r="J1563">
        <v>11.051076172888401</v>
      </c>
      <c r="K1563">
        <v>11.274134205059999</v>
      </c>
      <c r="L1563">
        <v>11.5426003309523</v>
      </c>
      <c r="M1563">
        <v>11.846034952191999</v>
      </c>
      <c r="N1563">
        <v>12.165690463334199</v>
      </c>
      <c r="O1563">
        <v>12.5648595290175</v>
      </c>
      <c r="P1563">
        <v>12.9342487045209</v>
      </c>
      <c r="Q1563">
        <v>13.2857741051189</v>
      </c>
      <c r="R1563">
        <v>12.999870522581499</v>
      </c>
      <c r="S1563">
        <v>13.402730880518201</v>
      </c>
      <c r="T1563">
        <v>13.829693817169099</v>
      </c>
      <c r="U1563">
        <v>14.323682302737399</v>
      </c>
      <c r="V1563">
        <v>14.836054463528599</v>
      </c>
      <c r="W1563">
        <v>15.341241601933399</v>
      </c>
      <c r="X1563">
        <v>15.8054917893473</v>
      </c>
      <c r="Y1563">
        <v>16.278923416366101</v>
      </c>
      <c r="Z1563">
        <v>16.7801281183398</v>
      </c>
      <c r="AA1563">
        <v>17.266609243325099</v>
      </c>
      <c r="AB1563">
        <v>17.691898100953999</v>
      </c>
      <c r="AC1563">
        <v>18.1240288467596</v>
      </c>
      <c r="AD1563">
        <v>18.632782501341801</v>
      </c>
      <c r="AE1563">
        <v>19.184760668311402</v>
      </c>
      <c r="AF1563">
        <v>19.7659052430865</v>
      </c>
      <c r="AG1563">
        <v>20.336391861355199</v>
      </c>
      <c r="AH1563">
        <v>20.263844971067002</v>
      </c>
      <c r="AI1563">
        <v>20.1168587533354</v>
      </c>
      <c r="AJ1563">
        <v>20.037210024711701</v>
      </c>
      <c r="AK1563">
        <v>19.921656980169299</v>
      </c>
    </row>
    <row r="1564" spans="1:37" x14ac:dyDescent="0.3">
      <c r="A1564" s="13" t="str">
        <f t="shared" si="33"/>
        <v>SDGbaseTRA_UrbERT_v6_3QINVXcfurn</v>
      </c>
      <c r="B1564" s="37" t="s">
        <v>220</v>
      </c>
      <c r="C1564" s="38" t="s">
        <v>296</v>
      </c>
      <c r="D1564" s="4" t="s">
        <v>101</v>
      </c>
      <c r="E1564" t="s">
        <v>115</v>
      </c>
      <c r="F1564">
        <v>21.769782937637601</v>
      </c>
      <c r="G1564">
        <v>19.840194483898799</v>
      </c>
      <c r="H1564">
        <v>20.4222723220118</v>
      </c>
      <c r="I1564">
        <v>21.944793051754701</v>
      </c>
      <c r="J1564">
        <v>22.339900560168999</v>
      </c>
      <c r="K1564">
        <v>22.7908154013939</v>
      </c>
      <c r="L1564">
        <v>23.333523320729501</v>
      </c>
      <c r="M1564">
        <v>23.946920528291699</v>
      </c>
      <c r="N1564">
        <v>24.593108485076002</v>
      </c>
      <c r="O1564">
        <v>25.4000341721813</v>
      </c>
      <c r="P1564">
        <v>26.1467594068687</v>
      </c>
      <c r="Q1564">
        <v>26.857372777989902</v>
      </c>
      <c r="R1564">
        <v>26.279414803240702</v>
      </c>
      <c r="S1564">
        <v>27.0938024877651</v>
      </c>
      <c r="T1564">
        <v>27.956913862479698</v>
      </c>
      <c r="U1564">
        <v>28.955518294556601</v>
      </c>
      <c r="V1564">
        <v>29.9912855757517</v>
      </c>
      <c r="W1564">
        <v>31.012528236618401</v>
      </c>
      <c r="X1564">
        <v>31.951016295121601</v>
      </c>
      <c r="Y1564">
        <v>32.908064758472896</v>
      </c>
      <c r="Z1564">
        <v>33.921256870011298</v>
      </c>
      <c r="AA1564">
        <v>34.904685070717498</v>
      </c>
      <c r="AB1564">
        <v>35.764412271954697</v>
      </c>
      <c r="AC1564">
        <v>36.637970443055998</v>
      </c>
      <c r="AD1564">
        <v>37.666422864809398</v>
      </c>
      <c r="AE1564">
        <v>38.782254225354997</v>
      </c>
      <c r="AF1564">
        <v>39.957045875367101</v>
      </c>
      <c r="AG1564">
        <v>41.110292321563499</v>
      </c>
      <c r="AH1564">
        <v>40.963637797639102</v>
      </c>
      <c r="AI1564">
        <v>40.666503162381098</v>
      </c>
      <c r="AJ1564">
        <v>40.505492175816499</v>
      </c>
      <c r="AK1564">
        <v>40.271900127031699</v>
      </c>
    </row>
    <row r="1565" spans="1:37" x14ac:dyDescent="0.3">
      <c r="A1565" s="13" t="str">
        <f t="shared" si="33"/>
        <v>SDGbaseTRA_UrbERT_v6_3QINVXcoman</v>
      </c>
      <c r="B1565" s="37" t="s">
        <v>220</v>
      </c>
      <c r="C1565" s="38" t="s">
        <v>296</v>
      </c>
      <c r="D1565" s="4" t="s">
        <v>101</v>
      </c>
      <c r="E1565" t="s">
        <v>116</v>
      </c>
      <c r="F1565">
        <v>1.4547423767087</v>
      </c>
      <c r="G1565">
        <v>1.32579969954454</v>
      </c>
      <c r="H1565">
        <v>1.3646964262630199</v>
      </c>
      <c r="I1565">
        <v>1.46643723972539</v>
      </c>
      <c r="J1565">
        <v>1.4928398748592699</v>
      </c>
      <c r="K1565">
        <v>1.5229717751035601</v>
      </c>
      <c r="L1565">
        <v>1.5592376492601601</v>
      </c>
      <c r="M1565">
        <v>1.60022725922328</v>
      </c>
      <c r="N1565">
        <v>1.6434080758049501</v>
      </c>
      <c r="O1565">
        <v>1.69733001867638</v>
      </c>
      <c r="P1565">
        <v>1.7472291309353101</v>
      </c>
      <c r="Q1565">
        <v>1.7947151066745699</v>
      </c>
      <c r="R1565">
        <v>1.75609368540304</v>
      </c>
      <c r="S1565">
        <v>1.81051426824216</v>
      </c>
      <c r="T1565">
        <v>1.8681907593772999</v>
      </c>
      <c r="U1565">
        <v>1.9349214286298499</v>
      </c>
      <c r="V1565">
        <v>2.00413546538342</v>
      </c>
      <c r="W1565">
        <v>2.07237890997455</v>
      </c>
      <c r="X1565">
        <v>2.1350923670931001</v>
      </c>
      <c r="Y1565">
        <v>2.1990461033425301</v>
      </c>
      <c r="Z1565">
        <v>2.2667515786164101</v>
      </c>
      <c r="AA1565">
        <v>2.33246811249807</v>
      </c>
      <c r="AB1565">
        <v>2.3899184598732202</v>
      </c>
      <c r="AC1565">
        <v>2.4482930469631201</v>
      </c>
      <c r="AD1565">
        <v>2.5170182760864002</v>
      </c>
      <c r="AE1565">
        <v>2.59158250900026</v>
      </c>
      <c r="AF1565">
        <v>2.6700866999686301</v>
      </c>
      <c r="AG1565">
        <v>2.74715115581904</v>
      </c>
      <c r="AH1565">
        <v>2.7373511246795501</v>
      </c>
      <c r="AI1565">
        <v>2.7174954216284002</v>
      </c>
      <c r="AJ1565">
        <v>2.7067360352834799</v>
      </c>
      <c r="AK1565">
        <v>2.6911264973655702</v>
      </c>
    </row>
    <row r="1566" spans="1:37" x14ac:dyDescent="0.3">
      <c r="A1566" s="13" t="str">
        <f t="shared" si="33"/>
        <v>SDGbaseTRA_UrbERT_v6_3QINVXccons</v>
      </c>
      <c r="B1566" s="37" t="s">
        <v>220</v>
      </c>
      <c r="C1566" s="38" t="s">
        <v>296</v>
      </c>
      <c r="D1566" s="4" t="s">
        <v>101</v>
      </c>
      <c r="E1566" t="s">
        <v>117</v>
      </c>
      <c r="F1566">
        <v>405.25154709129401</v>
      </c>
      <c r="G1566">
        <v>369.33163423009398</v>
      </c>
      <c r="H1566">
        <v>380.16720135993597</v>
      </c>
      <c r="I1566">
        <v>408.50941694262502</v>
      </c>
      <c r="J1566">
        <v>415.86447094160002</v>
      </c>
      <c r="K1566">
        <v>424.25839648216697</v>
      </c>
      <c r="L1566">
        <v>434.36107984650999</v>
      </c>
      <c r="M1566">
        <v>445.77966716353399</v>
      </c>
      <c r="N1566">
        <v>457.80866487787699</v>
      </c>
      <c r="O1566">
        <v>472.82984740523102</v>
      </c>
      <c r="P1566">
        <v>486.73037904930197</v>
      </c>
      <c r="Q1566">
        <v>499.95867667889098</v>
      </c>
      <c r="R1566">
        <v>489.19980213743003</v>
      </c>
      <c r="S1566">
        <v>504.35989215904601</v>
      </c>
      <c r="T1566">
        <v>520.426989424883</v>
      </c>
      <c r="U1566">
        <v>539.01633375553797</v>
      </c>
      <c r="V1566">
        <v>558.29747653648894</v>
      </c>
      <c r="W1566">
        <v>577.30823881452397</v>
      </c>
      <c r="X1566">
        <v>594.77849741676198</v>
      </c>
      <c r="Y1566">
        <v>612.59426395543096</v>
      </c>
      <c r="Z1566">
        <v>631.45516265515005</v>
      </c>
      <c r="AA1566">
        <v>649.76199653268702</v>
      </c>
      <c r="AB1566">
        <v>665.76609631521103</v>
      </c>
      <c r="AC1566">
        <v>682.02766407301499</v>
      </c>
      <c r="AD1566">
        <v>701.17263838071699</v>
      </c>
      <c r="AE1566">
        <v>721.94419988178697</v>
      </c>
      <c r="AF1566">
        <v>743.81332623188302</v>
      </c>
      <c r="AG1566">
        <v>765.28138164784298</v>
      </c>
      <c r="AH1566">
        <v>762.55136027470598</v>
      </c>
      <c r="AI1566">
        <v>757.02010298207801</v>
      </c>
      <c r="AJ1566">
        <v>754.02283141575595</v>
      </c>
      <c r="AK1566">
        <v>749.67443991229197</v>
      </c>
    </row>
    <row r="1567" spans="1:37" x14ac:dyDescent="0.3">
      <c r="A1567" s="13" t="str">
        <f t="shared" si="33"/>
        <v>SDGbaseTRA_UrbERT_v6_3QINVXcbsrv</v>
      </c>
      <c r="B1567" s="37" t="s">
        <v>220</v>
      </c>
      <c r="C1567" s="38" t="s">
        <v>296</v>
      </c>
      <c r="D1567" s="4" t="s">
        <v>101</v>
      </c>
      <c r="E1567" t="s">
        <v>118</v>
      </c>
      <c r="F1567">
        <v>61.778435490457603</v>
      </c>
      <c r="G1567">
        <v>56.302636482542702</v>
      </c>
      <c r="H1567">
        <v>57.954460861100003</v>
      </c>
      <c r="I1567">
        <v>62.275080361751399</v>
      </c>
      <c r="J1567">
        <v>63.396319089316698</v>
      </c>
      <c r="K1567">
        <v>64.675928238847703</v>
      </c>
      <c r="L1567">
        <v>66.216028398820598</v>
      </c>
      <c r="M1567">
        <v>67.956731093283096</v>
      </c>
      <c r="N1567">
        <v>69.790487595002304</v>
      </c>
      <c r="O1567">
        <v>72.080386701908097</v>
      </c>
      <c r="P1567">
        <v>74.199448562670995</v>
      </c>
      <c r="Q1567">
        <v>76.216031935698794</v>
      </c>
      <c r="R1567">
        <v>74.575898932925</v>
      </c>
      <c r="S1567">
        <v>76.8869737459693</v>
      </c>
      <c r="T1567">
        <v>79.336316972616601</v>
      </c>
      <c r="U1567">
        <v>82.170163302838304</v>
      </c>
      <c r="V1567">
        <v>85.109470614617393</v>
      </c>
      <c r="W1567">
        <v>88.007559861771995</v>
      </c>
      <c r="X1567">
        <v>90.670807545356595</v>
      </c>
      <c r="Y1567">
        <v>93.386726069843405</v>
      </c>
      <c r="Z1567">
        <v>96.261969414318997</v>
      </c>
      <c r="AA1567">
        <v>99.052748533746197</v>
      </c>
      <c r="AB1567">
        <v>101.49248813028601</v>
      </c>
      <c r="AC1567">
        <v>103.97147734552701</v>
      </c>
      <c r="AD1567">
        <v>106.89002650030299</v>
      </c>
      <c r="AE1567">
        <v>110.05654019146699</v>
      </c>
      <c r="AF1567">
        <v>113.390371786063</v>
      </c>
      <c r="AG1567">
        <v>116.663062257302</v>
      </c>
      <c r="AH1567">
        <v>116.246885069334</v>
      </c>
      <c r="AI1567">
        <v>115.403674415886</v>
      </c>
      <c r="AJ1567">
        <v>114.946756362306</v>
      </c>
      <c r="AK1567">
        <v>114.283867285356</v>
      </c>
    </row>
    <row r="1568" spans="1:37" x14ac:dyDescent="0.3">
      <c r="A1568" s="13" t="str">
        <f t="shared" si="33"/>
        <v>SDGbaseTRA_UrbERT_v6_3QINVXcimpt</v>
      </c>
      <c r="B1568" s="37" t="s">
        <v>220</v>
      </c>
      <c r="C1568" s="38" t="s">
        <v>296</v>
      </c>
      <c r="D1568" s="4" t="s">
        <v>101</v>
      </c>
      <c r="E1568" t="s">
        <v>119</v>
      </c>
      <c r="F1568">
        <v>2.8180303866150198</v>
      </c>
      <c r="G1568">
        <v>2.8180303866150198</v>
      </c>
      <c r="H1568">
        <v>2.8180303866150198</v>
      </c>
      <c r="I1568">
        <v>2.8180303866150198</v>
      </c>
      <c r="J1568">
        <v>2.8180303866150198</v>
      </c>
      <c r="K1568">
        <v>2.8180303866150198</v>
      </c>
      <c r="L1568">
        <v>2.8180303866150198</v>
      </c>
      <c r="M1568">
        <v>2.8180303866150198</v>
      </c>
      <c r="N1568">
        <v>2.8180303866150198</v>
      </c>
      <c r="O1568">
        <v>2.8180303866150198</v>
      </c>
      <c r="P1568">
        <v>2.8180303866150198</v>
      </c>
      <c r="Q1568">
        <v>2.8180303866150198</v>
      </c>
      <c r="R1568">
        <v>2.8180303866150198</v>
      </c>
      <c r="S1568">
        <v>2.8180303866150198</v>
      </c>
      <c r="T1568">
        <v>2.8180303866150198</v>
      </c>
      <c r="U1568">
        <v>2.8180303866150198</v>
      </c>
      <c r="V1568">
        <v>2.8180303866150198</v>
      </c>
      <c r="W1568">
        <v>2.8180303866150198</v>
      </c>
      <c r="X1568">
        <v>2.8180303866150198</v>
      </c>
      <c r="Y1568">
        <v>2.8180303866150198</v>
      </c>
      <c r="Z1568">
        <v>2.8180303866150198</v>
      </c>
      <c r="AA1568">
        <v>2.8180303866150198</v>
      </c>
      <c r="AB1568">
        <v>2.8180303866150198</v>
      </c>
      <c r="AC1568">
        <v>2.8180303866150198</v>
      </c>
      <c r="AD1568">
        <v>2.8180303866150198</v>
      </c>
      <c r="AE1568">
        <v>2.8180303866150198</v>
      </c>
      <c r="AF1568">
        <v>2.8180303866150198</v>
      </c>
      <c r="AG1568">
        <v>2.8180303866150198</v>
      </c>
      <c r="AH1568">
        <v>2.8180303866150198</v>
      </c>
      <c r="AI1568">
        <v>2.8180303866150198</v>
      </c>
      <c r="AJ1568">
        <v>2.8180303866150198</v>
      </c>
      <c r="AK1568">
        <v>2.8180303866150198</v>
      </c>
    </row>
    <row r="1569" spans="1:37" x14ac:dyDescent="0.3">
      <c r="A1569" s="13" t="str">
        <f t="shared" si="33"/>
        <v>SDGbaseTRA_UrbERT_v6_3PQXcawhe</v>
      </c>
      <c r="B1569" s="37" t="s">
        <v>220</v>
      </c>
      <c r="C1569" s="38" t="s">
        <v>296</v>
      </c>
      <c r="D1569" s="4" t="s">
        <v>120</v>
      </c>
      <c r="E1569" t="s">
        <v>121</v>
      </c>
      <c r="F1569">
        <v>1.0510479314410699</v>
      </c>
      <c r="G1569">
        <v>1.0560597083321299</v>
      </c>
      <c r="H1569">
        <v>1.0630121822265</v>
      </c>
      <c r="I1569">
        <v>1.06376908185004</v>
      </c>
      <c r="J1569">
        <v>1.0678284907428199</v>
      </c>
      <c r="K1569">
        <v>1.0685092275227299</v>
      </c>
      <c r="L1569">
        <v>1.0700031491564499</v>
      </c>
      <c r="M1569">
        <v>1.0734117739198901</v>
      </c>
      <c r="N1569">
        <v>1.07648836818859</v>
      </c>
      <c r="O1569">
        <v>1.0997210650239599</v>
      </c>
      <c r="P1569">
        <v>1.1048066962607099</v>
      </c>
      <c r="Q1569">
        <v>1.1055962211994299</v>
      </c>
      <c r="R1569">
        <v>1.10621537320048</v>
      </c>
      <c r="S1569">
        <v>1.10674742471051</v>
      </c>
      <c r="T1569">
        <v>1.10769852714601</v>
      </c>
      <c r="U1569">
        <v>1.1088436005810101</v>
      </c>
      <c r="V1569">
        <v>1.1077111219884099</v>
      </c>
      <c r="W1569">
        <v>1.1078312464686499</v>
      </c>
      <c r="X1569">
        <v>1.10994547714627</v>
      </c>
      <c r="Y1569">
        <v>1.10920015789744</v>
      </c>
      <c r="Z1569">
        <v>1.10766375501104</v>
      </c>
      <c r="AA1569">
        <v>1.10817853611791</v>
      </c>
      <c r="AB1569">
        <v>1.11343862944285</v>
      </c>
      <c r="AC1569">
        <v>1.1155376851336101</v>
      </c>
      <c r="AD1569">
        <v>1.1167294663459899</v>
      </c>
      <c r="AE1569">
        <v>1.1168130246130901</v>
      </c>
      <c r="AF1569">
        <v>1.11659025116149</v>
      </c>
      <c r="AG1569">
        <v>1.11400368336689</v>
      </c>
      <c r="AH1569">
        <v>1.1081720442778999</v>
      </c>
      <c r="AI1569">
        <v>1.0991730014105101</v>
      </c>
      <c r="AJ1569">
        <v>1.09282661188929</v>
      </c>
      <c r="AK1569">
        <v>1.08643303357673</v>
      </c>
    </row>
    <row r="1570" spans="1:37" x14ac:dyDescent="0.3">
      <c r="A1570" s="13" t="str">
        <f t="shared" si="33"/>
        <v>SDGbaseTRA_UrbERT_v6_3PQXcamai</v>
      </c>
      <c r="B1570" s="37" t="s">
        <v>220</v>
      </c>
      <c r="C1570" s="38" t="s">
        <v>296</v>
      </c>
      <c r="D1570" s="4" t="s">
        <v>120</v>
      </c>
      <c r="E1570" t="s">
        <v>122</v>
      </c>
      <c r="F1570">
        <v>1.10226358857782</v>
      </c>
      <c r="G1570">
        <v>1.0786327739442301</v>
      </c>
      <c r="H1570">
        <v>1.07890996242812</v>
      </c>
      <c r="I1570">
        <v>1.0871302123522699</v>
      </c>
      <c r="J1570">
        <v>1.0990776708035901</v>
      </c>
      <c r="K1570">
        <v>1.0945644153284899</v>
      </c>
      <c r="L1570">
        <v>1.09132772682741</v>
      </c>
      <c r="M1570">
        <v>1.0888277559967501</v>
      </c>
      <c r="N1570">
        <v>1.0877397196410501</v>
      </c>
      <c r="O1570">
        <v>1.0989250928880701</v>
      </c>
      <c r="P1570">
        <v>1.0958295886093601</v>
      </c>
      <c r="Q1570">
        <v>1.09057972471909</v>
      </c>
      <c r="R1570">
        <v>1.0912180697490099</v>
      </c>
      <c r="S1570">
        <v>1.0860895717443699</v>
      </c>
      <c r="T1570">
        <v>1.0819849730651001</v>
      </c>
      <c r="U1570">
        <v>1.07962006539955</v>
      </c>
      <c r="V1570">
        <v>1.0731420782754799</v>
      </c>
      <c r="W1570">
        <v>1.0672516947680299</v>
      </c>
      <c r="X1570">
        <v>1.06500055914582</v>
      </c>
      <c r="Y1570">
        <v>1.0609436260293901</v>
      </c>
      <c r="Z1570">
        <v>1.05707954808827</v>
      </c>
      <c r="AA1570">
        <v>1.0550807621559299</v>
      </c>
      <c r="AB1570">
        <v>1.05746512522592</v>
      </c>
      <c r="AC1570">
        <v>1.05660304474852</v>
      </c>
      <c r="AD1570">
        <v>1.0566070982388001</v>
      </c>
      <c r="AE1570">
        <v>1.05599254892219</v>
      </c>
      <c r="AF1570">
        <v>1.0547133130436801</v>
      </c>
      <c r="AG1570">
        <v>1.0448268537260399</v>
      </c>
      <c r="AH1570">
        <v>1.02564509916932</v>
      </c>
      <c r="AI1570">
        <v>1.0082936256855199</v>
      </c>
      <c r="AJ1570">
        <v>0.99587239724459398</v>
      </c>
      <c r="AK1570">
        <v>0.983378179457017</v>
      </c>
    </row>
    <row r="1571" spans="1:37" x14ac:dyDescent="0.3">
      <c r="A1571" s="13" t="str">
        <f t="shared" si="33"/>
        <v>SDGbaseTRA_UrbERT_v6_3PQXcaoce</v>
      </c>
      <c r="B1571" s="37" t="s">
        <v>220</v>
      </c>
      <c r="C1571" s="38" t="s">
        <v>296</v>
      </c>
      <c r="D1571" s="4" t="s">
        <v>120</v>
      </c>
      <c r="E1571" t="s">
        <v>123</v>
      </c>
      <c r="F1571">
        <v>1.08508351950576</v>
      </c>
      <c r="G1571">
        <v>1.0623469945686499</v>
      </c>
      <c r="H1571">
        <v>1.0735426816438201</v>
      </c>
      <c r="I1571">
        <v>1.0826323885564599</v>
      </c>
      <c r="J1571">
        <v>1.0990122054326401</v>
      </c>
      <c r="K1571">
        <v>1.1021787248944599</v>
      </c>
      <c r="L1571">
        <v>1.1060957925039501</v>
      </c>
      <c r="M1571">
        <v>1.1093644031757901</v>
      </c>
      <c r="N1571">
        <v>1.1129491414080599</v>
      </c>
      <c r="O1571">
        <v>1.14128162815745</v>
      </c>
      <c r="P1571">
        <v>1.14616609098281</v>
      </c>
      <c r="Q1571">
        <v>1.1460206396804</v>
      </c>
      <c r="R1571">
        <v>1.1542284916837899</v>
      </c>
      <c r="S1571">
        <v>1.15480877930657</v>
      </c>
      <c r="T1571">
        <v>1.15609644087837</v>
      </c>
      <c r="U1571">
        <v>1.15844592254733</v>
      </c>
      <c r="V1571">
        <v>1.15635858473553</v>
      </c>
      <c r="W1571">
        <v>1.1554985254114101</v>
      </c>
      <c r="X1571">
        <v>1.15801315675313</v>
      </c>
      <c r="Y1571">
        <v>1.1574815644026899</v>
      </c>
      <c r="Z1571">
        <v>1.1567549255974301</v>
      </c>
      <c r="AA1571">
        <v>1.15850602934727</v>
      </c>
      <c r="AB1571">
        <v>1.16891067654293</v>
      </c>
      <c r="AC1571">
        <v>1.1734687332218501</v>
      </c>
      <c r="AD1571">
        <v>1.1772105833002799</v>
      </c>
      <c r="AE1571">
        <v>1.1795867395926301</v>
      </c>
      <c r="AF1571">
        <v>1.1815850745505001</v>
      </c>
      <c r="AG1571">
        <v>1.1774018214548301</v>
      </c>
      <c r="AH1571">
        <v>1.1630572438961799</v>
      </c>
      <c r="AI1571">
        <v>1.1461401316872399</v>
      </c>
      <c r="AJ1571">
        <v>1.13304568383088</v>
      </c>
      <c r="AK1571">
        <v>1.1190798116896099</v>
      </c>
    </row>
    <row r="1572" spans="1:37" x14ac:dyDescent="0.3">
      <c r="A1572" s="13" t="str">
        <f t="shared" si="33"/>
        <v>SDGbaseTRA_UrbERT_v6_3PQXcaveg</v>
      </c>
      <c r="B1572" s="37" t="s">
        <v>220</v>
      </c>
      <c r="C1572" s="38" t="s">
        <v>296</v>
      </c>
      <c r="D1572" s="4" t="s">
        <v>120</v>
      </c>
      <c r="E1572" t="s">
        <v>124</v>
      </c>
      <c r="F1572">
        <v>1.1008286219071399</v>
      </c>
      <c r="G1572">
        <v>1.1199450777507101</v>
      </c>
      <c r="H1572">
        <v>1.11527492992386</v>
      </c>
      <c r="I1572">
        <v>1.1169701164749</v>
      </c>
      <c r="J1572">
        <v>1.1155090031986199</v>
      </c>
      <c r="K1572">
        <v>1.1118594980093199</v>
      </c>
      <c r="L1572">
        <v>1.1096648448795601</v>
      </c>
      <c r="M1572">
        <v>1.1098716606766501</v>
      </c>
      <c r="N1572">
        <v>1.10889078536316</v>
      </c>
      <c r="O1572">
        <v>1.1033903825812901</v>
      </c>
      <c r="P1572">
        <v>1.1033102980771401</v>
      </c>
      <c r="Q1572">
        <v>1.1040477310030099</v>
      </c>
      <c r="R1572">
        <v>1.10405512766773</v>
      </c>
      <c r="S1572">
        <v>1.1040947126281599</v>
      </c>
      <c r="T1572">
        <v>1.10420825746229</v>
      </c>
      <c r="U1572">
        <v>1.1044274088574999</v>
      </c>
      <c r="V1572">
        <v>1.1025361069664299</v>
      </c>
      <c r="W1572">
        <v>1.1021184594500699</v>
      </c>
      <c r="X1572">
        <v>1.1046868080603101</v>
      </c>
      <c r="Y1572">
        <v>1.10506279453778</v>
      </c>
      <c r="Z1572">
        <v>1.1063629400497199</v>
      </c>
      <c r="AA1572">
        <v>1.10880386870624</v>
      </c>
      <c r="AB1572">
        <v>1.1073866535821</v>
      </c>
      <c r="AC1572">
        <v>1.10442383355843</v>
      </c>
      <c r="AD1572">
        <v>1.1017130053387501</v>
      </c>
      <c r="AE1572">
        <v>1.09825912052682</v>
      </c>
      <c r="AF1572">
        <v>1.09410851688524</v>
      </c>
      <c r="AG1572">
        <v>1.0947421590953299</v>
      </c>
      <c r="AH1572">
        <v>1.0902768265784699</v>
      </c>
      <c r="AI1572">
        <v>1.08873939168009</v>
      </c>
      <c r="AJ1572">
        <v>1.0900938894883201</v>
      </c>
      <c r="AK1572">
        <v>1.0917277015215201</v>
      </c>
    </row>
    <row r="1573" spans="1:37" x14ac:dyDescent="0.3">
      <c r="A1573" s="13" t="str">
        <f t="shared" si="33"/>
        <v>SDGbaseTRA_UrbERT_v6_3PQXcaofr</v>
      </c>
      <c r="B1573" s="37" t="s">
        <v>220</v>
      </c>
      <c r="C1573" s="38" t="s">
        <v>296</v>
      </c>
      <c r="D1573" s="4" t="s">
        <v>120</v>
      </c>
      <c r="E1573" t="s">
        <v>125</v>
      </c>
      <c r="F1573">
        <v>1.09503357116428</v>
      </c>
      <c r="G1573">
        <v>1.1077163157186001</v>
      </c>
      <c r="H1573">
        <v>1.0953236021153401</v>
      </c>
      <c r="I1573">
        <v>1.0949154305808499</v>
      </c>
      <c r="J1573">
        <v>1.0887351077023499</v>
      </c>
      <c r="K1573">
        <v>1.0801813018978399</v>
      </c>
      <c r="L1573">
        <v>1.07289967981766</v>
      </c>
      <c r="M1573">
        <v>1.0690000637905299</v>
      </c>
      <c r="N1573">
        <v>1.06448728685102</v>
      </c>
      <c r="O1573">
        <v>1.0440720245965001</v>
      </c>
      <c r="P1573">
        <v>1.03757647924159</v>
      </c>
      <c r="Q1573">
        <v>1.0346486896727201</v>
      </c>
      <c r="R1573">
        <v>1.0306824831502199</v>
      </c>
      <c r="S1573">
        <v>1.02807566869542</v>
      </c>
      <c r="T1573">
        <v>1.02549949796838</v>
      </c>
      <c r="U1573">
        <v>1.0228515379721801</v>
      </c>
      <c r="V1573">
        <v>1.0182090254854199</v>
      </c>
      <c r="W1573">
        <v>1.0153675643867399</v>
      </c>
      <c r="X1573">
        <v>1.0163191639507601</v>
      </c>
      <c r="Y1573">
        <v>1.0151207494561101</v>
      </c>
      <c r="Z1573">
        <v>1.01543754022216</v>
      </c>
      <c r="AA1573">
        <v>1.01619190408339</v>
      </c>
      <c r="AB1573">
        <v>1.01223756877667</v>
      </c>
      <c r="AC1573">
        <v>1.0074142660429399</v>
      </c>
      <c r="AD1573">
        <v>1.002906174676</v>
      </c>
      <c r="AE1573">
        <v>0.99800947317026101</v>
      </c>
      <c r="AF1573">
        <v>0.99255121716568795</v>
      </c>
      <c r="AG1573">
        <v>0.99141190937203105</v>
      </c>
      <c r="AH1573">
        <v>0.98780961825125402</v>
      </c>
      <c r="AI1573">
        <v>0.98872625726998498</v>
      </c>
      <c r="AJ1573">
        <v>0.99154455108509998</v>
      </c>
      <c r="AK1573">
        <v>0.99487002536832003</v>
      </c>
    </row>
    <row r="1574" spans="1:37" x14ac:dyDescent="0.3">
      <c r="A1574" s="13" t="str">
        <f t="shared" si="33"/>
        <v>SDGbaseTRA_UrbERT_v6_3PQXcagra</v>
      </c>
      <c r="B1574" s="37" t="s">
        <v>220</v>
      </c>
      <c r="C1574" s="38" t="s">
        <v>296</v>
      </c>
      <c r="D1574" s="4" t="s">
        <v>120</v>
      </c>
      <c r="E1574" t="s">
        <v>126</v>
      </c>
      <c r="F1574">
        <v>1.09625440769364</v>
      </c>
      <c r="G1574">
        <v>1.1423169700282401</v>
      </c>
      <c r="H1574">
        <v>1.1386887930331699</v>
      </c>
      <c r="I1574">
        <v>1.1400343680830101</v>
      </c>
      <c r="J1574">
        <v>1.13778945393446</v>
      </c>
      <c r="K1574">
        <v>1.1364648691820001</v>
      </c>
      <c r="L1574">
        <v>1.1362793191402201</v>
      </c>
      <c r="M1574">
        <v>1.1379840794523799</v>
      </c>
      <c r="N1574">
        <v>1.13569978825997</v>
      </c>
      <c r="O1574">
        <v>1.1233124347950401</v>
      </c>
      <c r="P1574">
        <v>1.1207518468299</v>
      </c>
      <c r="Q1574">
        <v>1.1207273295581399</v>
      </c>
      <c r="R1574">
        <v>1.1212621234279301</v>
      </c>
      <c r="S1574">
        <v>1.1219233205079799</v>
      </c>
      <c r="T1574">
        <v>1.12251805194606</v>
      </c>
      <c r="U1574">
        <v>1.12317953785253</v>
      </c>
      <c r="V1574">
        <v>1.1200073733876701</v>
      </c>
      <c r="W1574">
        <v>1.1215152323196</v>
      </c>
      <c r="X1574">
        <v>1.1298306307860699</v>
      </c>
      <c r="Y1574">
        <v>1.1335851848255001</v>
      </c>
      <c r="Z1574">
        <v>1.1397386217462699</v>
      </c>
      <c r="AA1574">
        <v>1.1488911027198001</v>
      </c>
      <c r="AB1574">
        <v>1.1493531954354499</v>
      </c>
      <c r="AC1574">
        <v>1.1435345877096701</v>
      </c>
      <c r="AD1574">
        <v>1.13491787955487</v>
      </c>
      <c r="AE1574">
        <v>1.1246335649283801</v>
      </c>
      <c r="AF1574">
        <v>1.1138604166061301</v>
      </c>
      <c r="AG1574">
        <v>1.11868820346067</v>
      </c>
      <c r="AH1574">
        <v>1.1173249927337701</v>
      </c>
      <c r="AI1574">
        <v>1.12111698085203</v>
      </c>
      <c r="AJ1574">
        <v>1.12729587479131</v>
      </c>
      <c r="AK1574">
        <v>1.13381935269336</v>
      </c>
    </row>
    <row r="1575" spans="1:37" x14ac:dyDescent="0.3">
      <c r="A1575" s="13" t="str">
        <f t="shared" si="33"/>
        <v>SDGbaseTRA_UrbERT_v6_3PQXcaoil</v>
      </c>
      <c r="B1575" s="37" t="s">
        <v>220</v>
      </c>
      <c r="C1575" s="38" t="s">
        <v>296</v>
      </c>
      <c r="D1575" s="4" t="s">
        <v>120</v>
      </c>
      <c r="E1575" t="s">
        <v>127</v>
      </c>
      <c r="F1575">
        <v>1.17586477703735</v>
      </c>
      <c r="G1575">
        <v>1.1448643406010199</v>
      </c>
      <c r="H1575">
        <v>1.1454158410191499</v>
      </c>
      <c r="I1575">
        <v>1.1530506947572701</v>
      </c>
      <c r="J1575">
        <v>1.16466578350062</v>
      </c>
      <c r="K1575">
        <v>1.1645400793646901</v>
      </c>
      <c r="L1575">
        <v>1.16580411874047</v>
      </c>
      <c r="M1575">
        <v>1.1679631931262999</v>
      </c>
      <c r="N1575">
        <v>1.17003929614132</v>
      </c>
      <c r="O1575">
        <v>1.17843519972143</v>
      </c>
      <c r="P1575">
        <v>1.1822035487255</v>
      </c>
      <c r="Q1575">
        <v>1.1845730517398301</v>
      </c>
      <c r="R1575">
        <v>1.19505810780104</v>
      </c>
      <c r="S1575">
        <v>1.1970262806685099</v>
      </c>
      <c r="T1575">
        <v>1.19869760861289</v>
      </c>
      <c r="U1575">
        <v>1.2010742076541301</v>
      </c>
      <c r="V1575">
        <v>1.20065641286237</v>
      </c>
      <c r="W1575">
        <v>1.20111376609799</v>
      </c>
      <c r="X1575">
        <v>1.2037186046513</v>
      </c>
      <c r="Y1575">
        <v>1.2033275827388199</v>
      </c>
      <c r="Z1575">
        <v>1.2034170688946599</v>
      </c>
      <c r="AA1575">
        <v>1.20397939839031</v>
      </c>
      <c r="AB1575">
        <v>1.2075429094113299</v>
      </c>
      <c r="AC1575">
        <v>1.2091581259278601</v>
      </c>
      <c r="AD1575">
        <v>1.21283714616611</v>
      </c>
      <c r="AE1575">
        <v>1.2163166305069999</v>
      </c>
      <c r="AF1575">
        <v>1.21977807414493</v>
      </c>
      <c r="AG1575">
        <v>1.2196411079285301</v>
      </c>
      <c r="AH1575">
        <v>1.2060337165558901</v>
      </c>
      <c r="AI1575">
        <v>1.19404841649694</v>
      </c>
      <c r="AJ1575">
        <v>1.1855785539407599</v>
      </c>
      <c r="AK1575">
        <v>1.1761599693187199</v>
      </c>
    </row>
    <row r="1576" spans="1:37" x14ac:dyDescent="0.3">
      <c r="A1576" s="13" t="str">
        <f t="shared" si="33"/>
        <v>SDGbaseTRA_UrbERT_v6_3PQXcatub</v>
      </c>
      <c r="B1576" s="37" t="s">
        <v>220</v>
      </c>
      <c r="C1576" s="38" t="s">
        <v>296</v>
      </c>
      <c r="D1576" s="4" t="s">
        <v>120</v>
      </c>
      <c r="E1576" t="s">
        <v>128</v>
      </c>
      <c r="F1576">
        <v>1.10765105881098</v>
      </c>
      <c r="G1576">
        <v>1.1234214510063001</v>
      </c>
      <c r="H1576">
        <v>1.1201084115675799</v>
      </c>
      <c r="I1576">
        <v>1.12468027276752</v>
      </c>
      <c r="J1576">
        <v>1.1252179529625399</v>
      </c>
      <c r="K1576">
        <v>1.12211926554348</v>
      </c>
      <c r="L1576">
        <v>1.12016233860601</v>
      </c>
      <c r="M1576">
        <v>1.1201376260138201</v>
      </c>
      <c r="N1576">
        <v>1.11879758888243</v>
      </c>
      <c r="O1576">
        <v>1.11170182115059</v>
      </c>
      <c r="P1576">
        <v>1.11132253117327</v>
      </c>
      <c r="Q1576">
        <v>1.11243385810658</v>
      </c>
      <c r="R1576">
        <v>1.1123164494680999</v>
      </c>
      <c r="S1576">
        <v>1.11215424022381</v>
      </c>
      <c r="T1576">
        <v>1.11220732817663</v>
      </c>
      <c r="U1576">
        <v>1.1119862056667</v>
      </c>
      <c r="V1576">
        <v>1.1092430691417701</v>
      </c>
      <c r="W1576">
        <v>1.10846487398731</v>
      </c>
      <c r="X1576">
        <v>1.1117354292264801</v>
      </c>
      <c r="Y1576">
        <v>1.1130431421982301</v>
      </c>
      <c r="Z1576">
        <v>1.11567986292965</v>
      </c>
      <c r="AA1576">
        <v>1.1197249999933001</v>
      </c>
      <c r="AB1576">
        <v>1.1184809336895301</v>
      </c>
      <c r="AC1576">
        <v>1.1149537742187099</v>
      </c>
      <c r="AD1576">
        <v>1.1111142900661699</v>
      </c>
      <c r="AE1576">
        <v>1.10618623338655</v>
      </c>
      <c r="AF1576">
        <v>1.10022574501348</v>
      </c>
      <c r="AG1576">
        <v>1.1011766916293799</v>
      </c>
      <c r="AH1576">
        <v>1.09949340404906</v>
      </c>
      <c r="AI1576">
        <v>1.10132004602176</v>
      </c>
      <c r="AJ1576">
        <v>1.10556005473889</v>
      </c>
      <c r="AK1576">
        <v>1.10986455983868</v>
      </c>
    </row>
    <row r="1577" spans="1:37" x14ac:dyDescent="0.3">
      <c r="A1577" s="13" t="str">
        <f t="shared" si="33"/>
        <v>SDGbaseTRA_UrbERT_v6_3PQXcapul</v>
      </c>
      <c r="B1577" s="37" t="s">
        <v>220</v>
      </c>
      <c r="C1577" s="38" t="s">
        <v>296</v>
      </c>
      <c r="D1577" s="4" t="s">
        <v>120</v>
      </c>
      <c r="E1577" t="s">
        <v>129</v>
      </c>
      <c r="F1577">
        <v>1.05635125125544</v>
      </c>
      <c r="G1577">
        <v>1.0606228536184299</v>
      </c>
      <c r="H1577">
        <v>1.06325928397241</v>
      </c>
      <c r="I1577">
        <v>1.0637404886949</v>
      </c>
      <c r="J1577">
        <v>1.0659747681092799</v>
      </c>
      <c r="K1577">
        <v>1.0646315247879701</v>
      </c>
      <c r="L1577">
        <v>1.0643307507587001</v>
      </c>
      <c r="M1577">
        <v>1.06638970110953</v>
      </c>
      <c r="N1577">
        <v>1.06822221598629</v>
      </c>
      <c r="O1577">
        <v>1.08318672332071</v>
      </c>
      <c r="P1577">
        <v>1.08730073151613</v>
      </c>
      <c r="Q1577">
        <v>1.08852991653913</v>
      </c>
      <c r="R1577">
        <v>1.08959620678498</v>
      </c>
      <c r="S1577">
        <v>1.0901583411779601</v>
      </c>
      <c r="T1577">
        <v>1.0907931444286301</v>
      </c>
      <c r="U1577">
        <v>1.09154783591045</v>
      </c>
      <c r="V1577">
        <v>1.09037872223211</v>
      </c>
      <c r="W1577">
        <v>1.09009077980763</v>
      </c>
      <c r="X1577">
        <v>1.09144209170863</v>
      </c>
      <c r="Y1577">
        <v>1.0903561049020001</v>
      </c>
      <c r="Z1577">
        <v>1.08886620526943</v>
      </c>
      <c r="AA1577">
        <v>1.0888045510743201</v>
      </c>
      <c r="AB1577">
        <v>1.0914598694408999</v>
      </c>
      <c r="AC1577">
        <v>1.09227066275616</v>
      </c>
      <c r="AD1577">
        <v>1.0931724240471199</v>
      </c>
      <c r="AE1577">
        <v>1.09326533382693</v>
      </c>
      <c r="AF1577">
        <v>1.0930293567495899</v>
      </c>
      <c r="AG1577">
        <v>1.0915783024257</v>
      </c>
      <c r="AH1577">
        <v>1.0864904037771801</v>
      </c>
      <c r="AI1577">
        <v>1.0798469524610601</v>
      </c>
      <c r="AJ1577">
        <v>1.07582078403951</v>
      </c>
      <c r="AK1577">
        <v>1.0717188611245001</v>
      </c>
    </row>
    <row r="1578" spans="1:37" x14ac:dyDescent="0.3">
      <c r="A1578" s="13" t="str">
        <f t="shared" si="33"/>
        <v>SDGbaseTRA_UrbERT_v6_3PQXcasug</v>
      </c>
      <c r="B1578" s="37" t="s">
        <v>220</v>
      </c>
      <c r="C1578" s="38" t="s">
        <v>296</v>
      </c>
      <c r="D1578" s="4" t="s">
        <v>120</v>
      </c>
      <c r="E1578" t="s">
        <v>130</v>
      </c>
      <c r="F1578">
        <v>1.17287139328654</v>
      </c>
      <c r="G1578">
        <v>1.1663497349190199</v>
      </c>
      <c r="H1578">
        <v>1.15022769744093</v>
      </c>
      <c r="I1578">
        <v>1.1469040494094001</v>
      </c>
      <c r="J1578">
        <v>1.14292754606101</v>
      </c>
      <c r="K1578">
        <v>1.1334596442440199</v>
      </c>
      <c r="L1578">
        <v>1.1263739684320599</v>
      </c>
      <c r="M1578">
        <v>1.12638064788837</v>
      </c>
      <c r="N1578">
        <v>1.1255090818753499</v>
      </c>
      <c r="O1578">
        <v>1.12488815320262</v>
      </c>
      <c r="P1578">
        <v>1.12372910699769</v>
      </c>
      <c r="Q1578">
        <v>1.1217630402215399</v>
      </c>
      <c r="R1578">
        <v>1.11870471588644</v>
      </c>
      <c r="S1578">
        <v>1.11645109779329</v>
      </c>
      <c r="T1578">
        <v>1.1141094469170401</v>
      </c>
      <c r="U1578">
        <v>1.1116405619901399</v>
      </c>
      <c r="V1578">
        <v>1.1063695313112101</v>
      </c>
      <c r="W1578">
        <v>1.10378653046875</v>
      </c>
      <c r="X1578">
        <v>1.1047991489487801</v>
      </c>
      <c r="Y1578">
        <v>1.1012761855878199</v>
      </c>
      <c r="Z1578">
        <v>1.09771395738818</v>
      </c>
      <c r="AA1578">
        <v>1.0956074462098899</v>
      </c>
      <c r="AB1578">
        <v>1.09396788977227</v>
      </c>
      <c r="AC1578">
        <v>1.09014188858092</v>
      </c>
      <c r="AD1578">
        <v>1.0862765238506</v>
      </c>
      <c r="AE1578">
        <v>1.0821251152021401</v>
      </c>
      <c r="AF1578">
        <v>1.0782836545407199</v>
      </c>
      <c r="AG1578">
        <v>1.0762340463925899</v>
      </c>
      <c r="AH1578">
        <v>1.0688013745525899</v>
      </c>
      <c r="AI1578">
        <v>1.06195606997549</v>
      </c>
      <c r="AJ1578">
        <v>1.05820711121856</v>
      </c>
      <c r="AK1578">
        <v>1.05442489804441</v>
      </c>
    </row>
    <row r="1579" spans="1:37" x14ac:dyDescent="0.3">
      <c r="A1579" s="13" t="str">
        <f t="shared" si="33"/>
        <v>SDGbaseTRA_UrbERT_v6_3PQXcaoth</v>
      </c>
      <c r="B1579" s="37" t="s">
        <v>220</v>
      </c>
      <c r="C1579" s="38" t="s">
        <v>296</v>
      </c>
      <c r="D1579" s="4" t="s">
        <v>120</v>
      </c>
      <c r="E1579" t="s">
        <v>131</v>
      </c>
      <c r="F1579">
        <v>1.1414377524414701</v>
      </c>
      <c r="G1579">
        <v>1.09170134062888</v>
      </c>
      <c r="H1579">
        <v>1.11328641566082</v>
      </c>
      <c r="I1579">
        <v>1.1212038122416801</v>
      </c>
      <c r="J1579">
        <v>1.1400735074988799</v>
      </c>
      <c r="K1579">
        <v>1.15662072801362</v>
      </c>
      <c r="L1579">
        <v>1.1756398156373999</v>
      </c>
      <c r="M1579">
        <v>1.19671723710593</v>
      </c>
      <c r="N1579">
        <v>1.21644450844692</v>
      </c>
      <c r="O1579">
        <v>1.28219916906316</v>
      </c>
      <c r="P1579">
        <v>1.3063248675739301</v>
      </c>
      <c r="Q1579">
        <v>1.3187540032915901</v>
      </c>
      <c r="R1579">
        <v>1.3392495299500999</v>
      </c>
      <c r="S1579">
        <v>1.3552736507108101</v>
      </c>
      <c r="T1579">
        <v>1.3733961248846001</v>
      </c>
      <c r="U1579">
        <v>1.3955893708521601</v>
      </c>
      <c r="V1579">
        <v>1.41415924050507</v>
      </c>
      <c r="W1579">
        <v>1.43681605867867</v>
      </c>
      <c r="X1579">
        <v>1.4652992630870301</v>
      </c>
      <c r="Y1579">
        <v>1.4848178228050299</v>
      </c>
      <c r="Z1579">
        <v>1.49974180969989</v>
      </c>
      <c r="AA1579">
        <v>1.5174944039306</v>
      </c>
      <c r="AB1579">
        <v>1.54440740412802</v>
      </c>
      <c r="AC1579">
        <v>1.5629110804567801</v>
      </c>
      <c r="AD1579">
        <v>1.5809413897536899</v>
      </c>
      <c r="AE1579">
        <v>1.5994894849261401</v>
      </c>
      <c r="AF1579">
        <v>1.6208365160962801</v>
      </c>
      <c r="AG1579">
        <v>1.63659040320345</v>
      </c>
      <c r="AH1579">
        <v>1.60717521761733</v>
      </c>
      <c r="AI1579">
        <v>1.5655001661471899</v>
      </c>
      <c r="AJ1579">
        <v>1.52702613591403</v>
      </c>
      <c r="AK1579">
        <v>1.4878637774969801</v>
      </c>
    </row>
    <row r="1580" spans="1:37" x14ac:dyDescent="0.3">
      <c r="A1580" s="13" t="str">
        <f t="shared" si="33"/>
        <v>SDGbaseTRA_UrbERT_v6_3PQXclani</v>
      </c>
      <c r="B1580" s="37" t="s">
        <v>220</v>
      </c>
      <c r="C1580" s="38" t="s">
        <v>296</v>
      </c>
      <c r="D1580" s="4" t="s">
        <v>120</v>
      </c>
      <c r="E1580" t="s">
        <v>132</v>
      </c>
      <c r="F1580">
        <v>1.2312886539708301</v>
      </c>
      <c r="G1580">
        <v>1.1234141754217</v>
      </c>
      <c r="H1580">
        <v>1.1607988949508801</v>
      </c>
      <c r="I1580">
        <v>1.1653277911311699</v>
      </c>
      <c r="J1580">
        <v>1.1871442537021399</v>
      </c>
      <c r="K1580">
        <v>1.1935473331126101</v>
      </c>
      <c r="L1580">
        <v>1.1943394446203399</v>
      </c>
      <c r="M1580">
        <v>1.19570149439074</v>
      </c>
      <c r="N1580">
        <v>1.1975124314863199</v>
      </c>
      <c r="O1580">
        <v>1.2154079479501301</v>
      </c>
      <c r="P1580">
        <v>1.20995409244755</v>
      </c>
      <c r="Q1580">
        <v>1.20737674909815</v>
      </c>
      <c r="R1580">
        <v>1.2207885098017599</v>
      </c>
      <c r="S1580">
        <v>1.2185348783275201</v>
      </c>
      <c r="T1580">
        <v>1.2181872544283401</v>
      </c>
      <c r="U1580">
        <v>1.2174274526192499</v>
      </c>
      <c r="V1580">
        <v>1.21769312363579</v>
      </c>
      <c r="W1580">
        <v>1.21958796214952</v>
      </c>
      <c r="X1580">
        <v>1.2235234097601599</v>
      </c>
      <c r="Y1580">
        <v>1.22474278333577</v>
      </c>
      <c r="Z1580">
        <v>1.22540582711795</v>
      </c>
      <c r="AA1580">
        <v>1.2274699507642399</v>
      </c>
      <c r="AB1580">
        <v>1.23188270495483</v>
      </c>
      <c r="AC1580">
        <v>1.23079378412065</v>
      </c>
      <c r="AD1580">
        <v>1.2292983438903899</v>
      </c>
      <c r="AE1580">
        <v>1.2277116172915801</v>
      </c>
      <c r="AF1580">
        <v>1.2266904603134099</v>
      </c>
      <c r="AG1580">
        <v>1.22720214899143</v>
      </c>
      <c r="AH1580">
        <v>1.24717844841487</v>
      </c>
      <c r="AI1580">
        <v>1.25807434160195</v>
      </c>
      <c r="AJ1580">
        <v>1.2632080057300199</v>
      </c>
      <c r="AK1580">
        <v>1.2666890252791501</v>
      </c>
    </row>
    <row r="1581" spans="1:37" x14ac:dyDescent="0.3">
      <c r="A1581" s="13" t="str">
        <f t="shared" si="33"/>
        <v>SDGbaseTRA_UrbERT_v6_3PQXcfore</v>
      </c>
      <c r="B1581" s="37" t="s">
        <v>220</v>
      </c>
      <c r="C1581" s="38" t="s">
        <v>296</v>
      </c>
      <c r="D1581" s="4" t="s">
        <v>120</v>
      </c>
      <c r="E1581" t="s">
        <v>133</v>
      </c>
      <c r="F1581">
        <v>1.1507943121006701</v>
      </c>
      <c r="G1581">
        <v>1.1468199419293099</v>
      </c>
      <c r="H1581">
        <v>1.1415051490758801</v>
      </c>
      <c r="I1581">
        <v>1.14722657016723</v>
      </c>
      <c r="J1581">
        <v>1.14746742996981</v>
      </c>
      <c r="K1581">
        <v>1.14371245346652</v>
      </c>
      <c r="L1581">
        <v>1.1411416505396501</v>
      </c>
      <c r="M1581">
        <v>1.14187699797988</v>
      </c>
      <c r="N1581">
        <v>1.14399599753395</v>
      </c>
      <c r="O1581">
        <v>1.14113906415591</v>
      </c>
      <c r="P1581">
        <v>1.14176050666319</v>
      </c>
      <c r="Q1581">
        <v>1.1416559769936701</v>
      </c>
      <c r="R1581">
        <v>1.14002322945377</v>
      </c>
      <c r="S1581">
        <v>1.1396050141879699</v>
      </c>
      <c r="T1581">
        <v>1.1410459259416299</v>
      </c>
      <c r="U1581">
        <v>1.1429541451285701</v>
      </c>
      <c r="V1581">
        <v>1.1421714003674599</v>
      </c>
      <c r="W1581">
        <v>1.14426126242739</v>
      </c>
      <c r="X1581">
        <v>1.1506484730458499</v>
      </c>
      <c r="Y1581">
        <v>1.15484451181214</v>
      </c>
      <c r="Z1581">
        <v>1.15749419614815</v>
      </c>
      <c r="AA1581">
        <v>1.1622549884392901</v>
      </c>
      <c r="AB1581">
        <v>1.16025329808748</v>
      </c>
      <c r="AC1581">
        <v>1.1554671740303499</v>
      </c>
      <c r="AD1581">
        <v>1.1491625923986799</v>
      </c>
      <c r="AE1581">
        <v>1.1424015023391101</v>
      </c>
      <c r="AF1581">
        <v>1.13574582354441</v>
      </c>
      <c r="AG1581">
        <v>1.13952539284746</v>
      </c>
      <c r="AH1581">
        <v>1.1418912855016501</v>
      </c>
      <c r="AI1581">
        <v>1.14586052630734</v>
      </c>
      <c r="AJ1581">
        <v>1.1516494165545801</v>
      </c>
      <c r="AK1581">
        <v>1.1572480150145099</v>
      </c>
    </row>
    <row r="1582" spans="1:37" x14ac:dyDescent="0.3">
      <c r="A1582" s="13" t="str">
        <f t="shared" si="33"/>
        <v>SDGbaseTRA_UrbERT_v6_3PQXcfish</v>
      </c>
      <c r="B1582" s="37" t="s">
        <v>220</v>
      </c>
      <c r="C1582" s="38" t="s">
        <v>296</v>
      </c>
      <c r="D1582" s="4" t="s">
        <v>120</v>
      </c>
      <c r="E1582" t="s">
        <v>134</v>
      </c>
      <c r="F1582">
        <v>1.2732382995285101</v>
      </c>
      <c r="G1582">
        <v>1.2006769129645001</v>
      </c>
      <c r="H1582">
        <v>1.20014300203876</v>
      </c>
      <c r="I1582">
        <v>1.1878293696261699</v>
      </c>
      <c r="J1582">
        <v>1.19184287375798</v>
      </c>
      <c r="K1582">
        <v>1.1922628552925101</v>
      </c>
      <c r="L1582">
        <v>1.1905234850409601</v>
      </c>
      <c r="M1582">
        <v>1.1897691748864501</v>
      </c>
      <c r="N1582">
        <v>1.1897929269401499</v>
      </c>
      <c r="O1582">
        <v>1.20639870996216</v>
      </c>
      <c r="P1582">
        <v>1.2033074081137001</v>
      </c>
      <c r="Q1582">
        <v>1.1985370261878101</v>
      </c>
      <c r="R1582">
        <v>1.2041055721188301</v>
      </c>
      <c r="S1582">
        <v>1.20328091986483</v>
      </c>
      <c r="T1582">
        <v>1.2026764883977401</v>
      </c>
      <c r="U1582">
        <v>1.2016245770191201</v>
      </c>
      <c r="V1582">
        <v>1.20059386877385</v>
      </c>
      <c r="W1582">
        <v>1.2010385970242601</v>
      </c>
      <c r="X1582">
        <v>1.20325540229772</v>
      </c>
      <c r="Y1582">
        <v>1.2037121583305199</v>
      </c>
      <c r="Z1582">
        <v>1.2034739065105899</v>
      </c>
      <c r="AA1582">
        <v>1.20453810068192</v>
      </c>
      <c r="AB1582">
        <v>1.2083836150209799</v>
      </c>
      <c r="AC1582">
        <v>1.20888720113341</v>
      </c>
      <c r="AD1582">
        <v>1.2084515066861601</v>
      </c>
      <c r="AE1582">
        <v>1.20789259702095</v>
      </c>
      <c r="AF1582">
        <v>1.2080954046569301</v>
      </c>
      <c r="AG1582">
        <v>1.2081653443152101</v>
      </c>
      <c r="AH1582">
        <v>1.2188912765551201</v>
      </c>
      <c r="AI1582">
        <v>1.2236379497657801</v>
      </c>
      <c r="AJ1582">
        <v>1.2269564755403899</v>
      </c>
      <c r="AK1582">
        <v>1.2295119574319699</v>
      </c>
    </row>
    <row r="1583" spans="1:37" x14ac:dyDescent="0.3">
      <c r="A1583" s="13" t="str">
        <f t="shared" si="33"/>
        <v>SDGbaseTRA_UrbERT_v6_3PQXccoal-low</v>
      </c>
      <c r="B1583" s="37" t="s">
        <v>220</v>
      </c>
      <c r="C1583" s="38" t="s">
        <v>296</v>
      </c>
      <c r="D1583" s="4" t="s">
        <v>120</v>
      </c>
      <c r="E1583" t="s">
        <v>135</v>
      </c>
      <c r="F1583">
        <v>2.0640989154356901E-2</v>
      </c>
      <c r="G1583">
        <v>2.11486877875742E-2</v>
      </c>
      <c r="H1583">
        <v>2.1428406460600399E-2</v>
      </c>
      <c r="I1583">
        <v>2.1393612233041901E-2</v>
      </c>
      <c r="J1583">
        <v>2.1436799232526799E-2</v>
      </c>
      <c r="K1583">
        <v>2.1507581772504E-2</v>
      </c>
      <c r="L1583">
        <v>2.1595331762713998E-2</v>
      </c>
      <c r="M1583">
        <v>2.1737585008029699E-2</v>
      </c>
      <c r="N1583">
        <v>2.1865160779932499E-2</v>
      </c>
      <c r="O1583">
        <v>2.2607801767253698E-2</v>
      </c>
      <c r="P1583">
        <v>2.28075690854069E-2</v>
      </c>
      <c r="Q1583">
        <v>2.28654938528778E-2</v>
      </c>
      <c r="R1583">
        <v>2.2831573315563201E-2</v>
      </c>
      <c r="S1583">
        <v>2.2868226374741899E-2</v>
      </c>
      <c r="T1583">
        <v>2.2919294264426699E-2</v>
      </c>
      <c r="U1583">
        <v>2.2970864376118099E-2</v>
      </c>
      <c r="V1583">
        <v>2.2971185259833399E-2</v>
      </c>
      <c r="W1583">
        <v>2.53306400446657E-2</v>
      </c>
      <c r="X1583">
        <v>3.5625964194944001E-2</v>
      </c>
      <c r="Y1583">
        <v>4.8649871117916202E-2</v>
      </c>
      <c r="Z1583">
        <v>6.8373736533065305E-2</v>
      </c>
      <c r="AA1583">
        <v>9.9428795506260895E-2</v>
      </c>
      <c r="AB1583">
        <v>0.11253626190559</v>
      </c>
      <c r="AC1583">
        <v>0.108102824755427</v>
      </c>
      <c r="AD1583">
        <v>9.2428406552237094E-2</v>
      </c>
      <c r="AE1583">
        <v>6.6969177362205604E-2</v>
      </c>
      <c r="AF1583">
        <v>3.1576933632046701E-2</v>
      </c>
      <c r="AG1583">
        <v>2.3276732795781199E-2</v>
      </c>
      <c r="AH1583">
        <v>2.3202844973513E-2</v>
      </c>
      <c r="AI1583">
        <v>2.3001931858309298E-2</v>
      </c>
      <c r="AJ1583">
        <v>2.2852089436915898E-2</v>
      </c>
      <c r="AK1583">
        <v>2.2709827989475299E-2</v>
      </c>
    </row>
    <row r="1584" spans="1:37" x14ac:dyDescent="0.3">
      <c r="A1584" s="13" t="str">
        <f t="shared" si="33"/>
        <v>SDGbaseTRA_UrbERT_v6_3PQXccoal-hgh</v>
      </c>
      <c r="B1584" s="37" t="s">
        <v>220</v>
      </c>
      <c r="C1584" s="38" t="s">
        <v>296</v>
      </c>
      <c r="D1584" s="4" t="s">
        <v>120</v>
      </c>
      <c r="E1584" t="s">
        <v>136</v>
      </c>
      <c r="F1584">
        <v>3.9678720270255097E-2</v>
      </c>
      <c r="G1584">
        <v>4.0654682802785599E-2</v>
      </c>
      <c r="H1584">
        <v>4.1192393418220397E-2</v>
      </c>
      <c r="I1584">
        <v>4.11255075528199E-2</v>
      </c>
      <c r="J1584">
        <v>4.1208527066034999E-2</v>
      </c>
      <c r="K1584">
        <v>4.1344594217796397E-2</v>
      </c>
      <c r="L1584">
        <v>4.1513278348640298E-2</v>
      </c>
      <c r="M1584">
        <v>4.1786735530668202E-2</v>
      </c>
      <c r="N1584">
        <v>4.2031977816720398E-2</v>
      </c>
      <c r="O1584">
        <v>4.3459576260611997E-2</v>
      </c>
      <c r="P1584">
        <v>4.3843594268511803E-2</v>
      </c>
      <c r="Q1584">
        <v>4.3954944583557802E-2</v>
      </c>
      <c r="R1584">
        <v>4.3889738236058802E-2</v>
      </c>
      <c r="S1584">
        <v>4.3960197382726801E-2</v>
      </c>
      <c r="T1584">
        <v>4.4058366539952903E-2</v>
      </c>
      <c r="U1584">
        <v>4.4157501131847E-2</v>
      </c>
      <c r="V1584">
        <v>4.4158117975113799E-2</v>
      </c>
      <c r="W1584">
        <v>4.4223302917819098E-2</v>
      </c>
      <c r="X1584">
        <v>4.4365716642664102E-2</v>
      </c>
      <c r="Y1584">
        <v>4.4373638384901798E-2</v>
      </c>
      <c r="Z1584">
        <v>4.4320577553581098E-2</v>
      </c>
      <c r="AA1584">
        <v>4.4380453631640102E-2</v>
      </c>
      <c r="AB1584">
        <v>4.4694535125181997E-2</v>
      </c>
      <c r="AC1584">
        <v>4.4840124887790302E-2</v>
      </c>
      <c r="AD1584">
        <v>4.4885070032309099E-2</v>
      </c>
      <c r="AE1584">
        <v>4.4864944823220697E-2</v>
      </c>
      <c r="AF1584">
        <v>4.4830155784905901E-2</v>
      </c>
      <c r="AG1584">
        <v>4.4745480097998301E-2</v>
      </c>
      <c r="AH1584">
        <v>4.4603443579824001E-2</v>
      </c>
      <c r="AI1584">
        <v>4.4217222975899501E-2</v>
      </c>
      <c r="AJ1584">
        <v>4.3929176919645901E-2</v>
      </c>
      <c r="AK1584">
        <v>4.3655703970455997E-2</v>
      </c>
    </row>
    <row r="1585" spans="1:37" x14ac:dyDescent="0.3">
      <c r="A1585" s="13" t="str">
        <f t="shared" si="33"/>
        <v>SDGbaseTRA_UrbERT_v6_3PQXccoil</v>
      </c>
      <c r="B1585" s="37" t="s">
        <v>220</v>
      </c>
      <c r="C1585" s="38" t="s">
        <v>296</v>
      </c>
      <c r="D1585" s="4" t="s">
        <v>120</v>
      </c>
      <c r="E1585" t="s">
        <v>137</v>
      </c>
      <c r="F1585">
        <v>0.13479596314172901</v>
      </c>
      <c r="G1585">
        <v>0.13811148865935199</v>
      </c>
      <c r="H1585">
        <v>0.13993819122953099</v>
      </c>
      <c r="I1585">
        <v>0.13971096755432599</v>
      </c>
      <c r="J1585">
        <v>0.13999300021987501</v>
      </c>
      <c r="K1585">
        <v>0.14045524554050801</v>
      </c>
      <c r="L1585">
        <v>0.141028296781298</v>
      </c>
      <c r="M1585">
        <v>0.141957281485906</v>
      </c>
      <c r="N1585">
        <v>0.14279041496140399</v>
      </c>
      <c r="O1585">
        <v>0.147640231335085</v>
      </c>
      <c r="P1585">
        <v>0.148944811646296</v>
      </c>
      <c r="Q1585">
        <v>0.149323089293875</v>
      </c>
      <c r="R1585">
        <v>0.14910157125210799</v>
      </c>
      <c r="S1585">
        <v>0.149340934025672</v>
      </c>
      <c r="T1585">
        <v>0.14967443283840801</v>
      </c>
      <c r="U1585">
        <v>0.150011211411507</v>
      </c>
      <c r="V1585">
        <v>0.15001330694235299</v>
      </c>
      <c r="W1585">
        <v>0.15023475226807101</v>
      </c>
      <c r="X1585">
        <v>0.15071855807315501</v>
      </c>
      <c r="Y1585">
        <v>0.15074546969902</v>
      </c>
      <c r="Z1585">
        <v>0.15056521222563701</v>
      </c>
      <c r="AA1585">
        <v>0.15076862235469701</v>
      </c>
      <c r="AB1585">
        <v>0.15183561537106999</v>
      </c>
      <c r="AC1585">
        <v>0.15233021076479</v>
      </c>
      <c r="AD1585">
        <v>0.15248289774669599</v>
      </c>
      <c r="AE1585">
        <v>0.15241452868327801</v>
      </c>
      <c r="AF1585">
        <v>0.15229634387554</v>
      </c>
      <c r="AG1585">
        <v>0.15200868488115599</v>
      </c>
      <c r="AH1585">
        <v>0.15152616051700801</v>
      </c>
      <c r="AI1585">
        <v>0.150214097579076</v>
      </c>
      <c r="AJ1585">
        <v>0.14923555176625</v>
      </c>
      <c r="AK1585">
        <v>0.148306513497593</v>
      </c>
    </row>
    <row r="1586" spans="1:37" x14ac:dyDescent="0.3">
      <c r="A1586" s="13" t="str">
        <f t="shared" si="33"/>
        <v>SDGbaseTRA_UrbERT_v6_3PQXcngas</v>
      </c>
      <c r="B1586" s="37" t="s">
        <v>220</v>
      </c>
      <c r="C1586" s="38" t="s">
        <v>296</v>
      </c>
      <c r="D1586" s="4" t="s">
        <v>120</v>
      </c>
      <c r="E1586" t="s">
        <v>138</v>
      </c>
      <c r="F1586">
        <v>3.8732999999997901E-2</v>
      </c>
      <c r="G1586">
        <v>3.9685701007366903E-2</v>
      </c>
      <c r="H1586">
        <v>4.0210595588789401E-2</v>
      </c>
      <c r="I1586">
        <v>4.0145303910859402E-2</v>
      </c>
      <c r="J1586">
        <v>4.0226344700064802E-2</v>
      </c>
      <c r="K1586">
        <v>4.0359168766800797E-2</v>
      </c>
      <c r="L1586">
        <v>4.0523832404991397E-2</v>
      </c>
      <c r="M1586">
        <v>4.0790771886435401E-2</v>
      </c>
      <c r="N1586">
        <v>4.1030168959442399E-2</v>
      </c>
      <c r="O1586">
        <v>4.24237413863826E-2</v>
      </c>
      <c r="P1586">
        <v>4.2798606536897703E-2</v>
      </c>
      <c r="Q1586">
        <v>4.2907302880250298E-2</v>
      </c>
      <c r="R1586">
        <v>4.2843650690314102E-2</v>
      </c>
      <c r="S1586">
        <v>4.2912430482330399E-2</v>
      </c>
      <c r="T1586">
        <v>4.30082598317005E-2</v>
      </c>
      <c r="U1586">
        <v>4.3105031606075997E-2</v>
      </c>
      <c r="V1586">
        <v>4.31056337469422E-2</v>
      </c>
      <c r="W1586">
        <v>4.3169265042822501E-2</v>
      </c>
      <c r="X1586">
        <v>4.3308284415336303E-2</v>
      </c>
      <c r="Y1586">
        <v>4.3316017347741202E-2</v>
      </c>
      <c r="Z1586">
        <v>4.3264221191881697E-2</v>
      </c>
      <c r="AA1586">
        <v>4.3322670156353403E-2</v>
      </c>
      <c r="AB1586">
        <v>4.3629265692344703E-2</v>
      </c>
      <c r="AC1586">
        <v>4.3771385403913697E-2</v>
      </c>
      <c r="AD1586">
        <v>4.3815259305591298E-2</v>
      </c>
      <c r="AE1586">
        <v>4.37956137698449E-2</v>
      </c>
      <c r="AF1586">
        <v>4.37616539089455E-2</v>
      </c>
      <c r="AG1586">
        <v>4.3678996420028399E-2</v>
      </c>
      <c r="AH1586">
        <v>4.3540345263509597E-2</v>
      </c>
      <c r="AI1586">
        <v>4.3163330013175898E-2</v>
      </c>
      <c r="AJ1586">
        <v>4.2882149374766303E-2</v>
      </c>
      <c r="AK1586">
        <v>4.2615194502734703E-2</v>
      </c>
    </row>
    <row r="1587" spans="1:37" x14ac:dyDescent="0.3">
      <c r="A1587" s="13" t="str">
        <f t="shared" si="33"/>
        <v>SDGbaseTRA_UrbERT_v6_3PQXcpgm</v>
      </c>
      <c r="B1587" s="37" t="s">
        <v>220</v>
      </c>
      <c r="C1587" s="38" t="s">
        <v>296</v>
      </c>
      <c r="D1587" s="4" t="s">
        <v>120</v>
      </c>
      <c r="E1587" t="s">
        <v>139</v>
      </c>
      <c r="F1587">
        <v>1.00115078236768</v>
      </c>
      <c r="G1587">
        <v>-1.43721537323545</v>
      </c>
      <c r="H1587">
        <v>-0.65282884493606097</v>
      </c>
      <c r="I1587">
        <v>0.38028043756646002</v>
      </c>
      <c r="J1587">
        <v>0.985993132399404</v>
      </c>
      <c r="K1587">
        <v>1.3001416705762501</v>
      </c>
      <c r="L1587">
        <v>1.3042433134170901</v>
      </c>
      <c r="M1587">
        <v>0.410244529155527</v>
      </c>
      <c r="N1587">
        <v>-1.0775013899352299E-2</v>
      </c>
      <c r="O1587">
        <v>-0.67287691927336801</v>
      </c>
      <c r="P1587">
        <v>-0.80303863448672097</v>
      </c>
      <c r="Q1587">
        <v>-0.79489019029477403</v>
      </c>
      <c r="R1587">
        <v>-0.57353057102392302</v>
      </c>
      <c r="S1587">
        <v>-0.38794400451182798</v>
      </c>
      <c r="T1587">
        <v>-0.29430829526700197</v>
      </c>
      <c r="U1587">
        <v>-0.26749356765050197</v>
      </c>
      <c r="V1587">
        <v>-0.15546754295394699</v>
      </c>
      <c r="W1587">
        <v>-0.10524161285325399</v>
      </c>
      <c r="X1587">
        <v>-0.10892003220994199</v>
      </c>
      <c r="Y1587">
        <v>-3.4671696347015099E-2</v>
      </c>
      <c r="Z1587">
        <v>5.4084445934922003E-2</v>
      </c>
      <c r="AA1587">
        <v>0.12809648265219001</v>
      </c>
      <c r="AB1587">
        <v>3.2838514906711902</v>
      </c>
      <c r="AC1587">
        <v>5.00286391059048</v>
      </c>
      <c r="AD1587">
        <v>4.9884597968850004</v>
      </c>
      <c r="AE1587">
        <v>4.6014841947587897</v>
      </c>
      <c r="AF1587">
        <v>4.13883234188879</v>
      </c>
      <c r="AG1587">
        <v>3.9811365916081001</v>
      </c>
      <c r="AH1587">
        <v>7.6549300877215103</v>
      </c>
      <c r="AI1587">
        <v>11.292267820711</v>
      </c>
      <c r="AJ1587">
        <v>12.9778233306938</v>
      </c>
      <c r="AK1587">
        <v>14.249408877907999</v>
      </c>
    </row>
    <row r="1588" spans="1:37" x14ac:dyDescent="0.3">
      <c r="A1588" s="13" t="str">
        <f t="shared" si="33"/>
        <v>SDGbaseTRA_UrbERT_v6_3PQXcmore</v>
      </c>
      <c r="B1588" s="37" t="s">
        <v>220</v>
      </c>
      <c r="C1588" s="38" t="s">
        <v>296</v>
      </c>
      <c r="D1588" s="4" t="s">
        <v>120</v>
      </c>
      <c r="E1588" t="s">
        <v>140</v>
      </c>
      <c r="F1588">
        <v>0.96699726989128798</v>
      </c>
      <c r="G1588">
        <v>0.99077913215106905</v>
      </c>
      <c r="H1588">
        <v>1.0038815487595401</v>
      </c>
      <c r="I1588">
        <v>1.00225180156108</v>
      </c>
      <c r="J1588">
        <v>1.0042748951788401</v>
      </c>
      <c r="K1588">
        <v>1.00759072082988</v>
      </c>
      <c r="L1588">
        <v>1.0117015391164501</v>
      </c>
      <c r="M1588">
        <v>1.0183657767544501</v>
      </c>
      <c r="N1588">
        <v>1.0243426065647601</v>
      </c>
      <c r="O1588">
        <v>1.05913298033395</v>
      </c>
      <c r="P1588">
        <v>1.0684920232626101</v>
      </c>
      <c r="Q1588">
        <v>1.07120620853667</v>
      </c>
      <c r="R1588">
        <v>1.06961700728327</v>
      </c>
      <c r="S1588">
        <v>1.0713343824800501</v>
      </c>
      <c r="T1588">
        <v>1.07372708365967</v>
      </c>
      <c r="U1588">
        <v>1.07614333668298</v>
      </c>
      <c r="V1588">
        <v>1.07615875318071</v>
      </c>
      <c r="W1588">
        <v>1.0777475622874699</v>
      </c>
      <c r="X1588">
        <v>1.0812183030069</v>
      </c>
      <c r="Y1588">
        <v>1.08141154146422</v>
      </c>
      <c r="Z1588">
        <v>1.0801185987641799</v>
      </c>
      <c r="AA1588">
        <v>1.0815778025532501</v>
      </c>
      <c r="AB1588">
        <v>1.0892318002971599</v>
      </c>
      <c r="AC1588">
        <v>1.0927800712525599</v>
      </c>
      <c r="AD1588">
        <v>1.09387588520456</v>
      </c>
      <c r="AE1588">
        <v>1.093386024575</v>
      </c>
      <c r="AF1588">
        <v>1.09253880103714</v>
      </c>
      <c r="AG1588">
        <v>1.0904757342267399</v>
      </c>
      <c r="AH1588">
        <v>1.08701423359941</v>
      </c>
      <c r="AI1588">
        <v>1.0776019775652801</v>
      </c>
      <c r="AJ1588">
        <v>1.0705822383085799</v>
      </c>
      <c r="AK1588">
        <v>1.0639176450158601</v>
      </c>
    </row>
    <row r="1589" spans="1:37" x14ac:dyDescent="0.3">
      <c r="A1589" s="13" t="str">
        <f t="shared" si="33"/>
        <v>SDGbaseTRA_UrbERT_v6_3PQXcmine</v>
      </c>
      <c r="B1589" s="37" t="s">
        <v>220</v>
      </c>
      <c r="C1589" s="38" t="s">
        <v>296</v>
      </c>
      <c r="D1589" s="4" t="s">
        <v>120</v>
      </c>
      <c r="E1589" t="s">
        <v>141</v>
      </c>
      <c r="F1589">
        <v>1.0261587926798501</v>
      </c>
      <c r="G1589">
        <v>1.03000446164855</v>
      </c>
      <c r="H1589">
        <v>1.0296511509501001</v>
      </c>
      <c r="I1589">
        <v>1.05089875801087</v>
      </c>
      <c r="J1589">
        <v>1.04502143677957</v>
      </c>
      <c r="K1589">
        <v>1.0404846316276699</v>
      </c>
      <c r="L1589">
        <v>1.03698592299697</v>
      </c>
      <c r="M1589">
        <v>1.0342813775894999</v>
      </c>
      <c r="N1589">
        <v>1.02650471547079</v>
      </c>
      <c r="O1589">
        <v>0.99700786289390897</v>
      </c>
      <c r="P1589">
        <v>0.98507177749725205</v>
      </c>
      <c r="Q1589">
        <v>0.98306184820509002</v>
      </c>
      <c r="R1589">
        <v>0.97179039166504</v>
      </c>
      <c r="S1589">
        <v>0.97760734263811599</v>
      </c>
      <c r="T1589">
        <v>0.98197953779367197</v>
      </c>
      <c r="U1589">
        <v>0.9845167048158</v>
      </c>
      <c r="V1589">
        <v>0.98999219333284605</v>
      </c>
      <c r="W1589">
        <v>0.99771961662585396</v>
      </c>
      <c r="X1589">
        <v>1.00991686977394</v>
      </c>
      <c r="Y1589">
        <v>1.01633230743988</v>
      </c>
      <c r="Z1589">
        <v>1.0237550675460501</v>
      </c>
      <c r="AA1589">
        <v>1.0289986783276099</v>
      </c>
      <c r="AB1589">
        <v>1.0230060362436499</v>
      </c>
      <c r="AC1589">
        <v>1.01901857079179</v>
      </c>
      <c r="AD1589">
        <v>1.01987334255433</v>
      </c>
      <c r="AE1589">
        <v>1.0235907445451</v>
      </c>
      <c r="AF1589">
        <v>1.03046507470514</v>
      </c>
      <c r="AG1589">
        <v>1.0420366714689</v>
      </c>
      <c r="AH1589">
        <v>1.0496379864536201</v>
      </c>
      <c r="AI1589">
        <v>1.05968596862631</v>
      </c>
      <c r="AJ1589">
        <v>1.07460204843178</v>
      </c>
      <c r="AK1589">
        <v>1.0961126755962201</v>
      </c>
    </row>
    <row r="1590" spans="1:37" x14ac:dyDescent="0.3">
      <c r="A1590" s="13" t="str">
        <f t="shared" si="33"/>
        <v>SDGbaseTRA_UrbERT_v6_3PQXcmeat</v>
      </c>
      <c r="B1590" s="37" t="s">
        <v>220</v>
      </c>
      <c r="C1590" s="38" t="s">
        <v>296</v>
      </c>
      <c r="D1590" s="4" t="s">
        <v>120</v>
      </c>
      <c r="E1590" t="s">
        <v>142</v>
      </c>
      <c r="F1590">
        <v>1.2943882323024001</v>
      </c>
      <c r="G1590">
        <v>1.2512115376956501</v>
      </c>
      <c r="H1590">
        <v>1.25289495732872</v>
      </c>
      <c r="I1590">
        <v>1.25338448198269</v>
      </c>
      <c r="J1590">
        <v>1.26102775361255</v>
      </c>
      <c r="K1590">
        <v>1.2629719005301501</v>
      </c>
      <c r="L1590">
        <v>1.2637981518766299</v>
      </c>
      <c r="M1590">
        <v>1.2652181205247399</v>
      </c>
      <c r="N1590">
        <v>1.2661886231111299</v>
      </c>
      <c r="O1590">
        <v>1.27184417368544</v>
      </c>
      <c r="P1590">
        <v>1.2731183855282</v>
      </c>
      <c r="Q1590">
        <v>1.27493326243671</v>
      </c>
      <c r="R1590">
        <v>1.28345704364373</v>
      </c>
      <c r="S1590">
        <v>1.28577823910901</v>
      </c>
      <c r="T1590">
        <v>1.28777685226103</v>
      </c>
      <c r="U1590">
        <v>1.2890628382196001</v>
      </c>
      <c r="V1590">
        <v>1.29107447953523</v>
      </c>
      <c r="W1590">
        <v>1.2931925279074501</v>
      </c>
      <c r="X1590">
        <v>1.2949622804180601</v>
      </c>
      <c r="Y1590">
        <v>1.2947516760378099</v>
      </c>
      <c r="Z1590">
        <v>1.29424540501764</v>
      </c>
      <c r="AA1590">
        <v>1.29439838829454</v>
      </c>
      <c r="AB1590">
        <v>1.29418225800216</v>
      </c>
      <c r="AC1590">
        <v>1.2948838898833599</v>
      </c>
      <c r="AD1590">
        <v>1.29786962033697</v>
      </c>
      <c r="AE1590">
        <v>1.30119504567567</v>
      </c>
      <c r="AF1590">
        <v>1.30489634431595</v>
      </c>
      <c r="AG1590">
        <v>1.30768440718782</v>
      </c>
      <c r="AH1590">
        <v>1.31449123629906</v>
      </c>
      <c r="AI1590">
        <v>1.31999998194102</v>
      </c>
      <c r="AJ1590">
        <v>1.3252141386880001</v>
      </c>
      <c r="AK1590">
        <v>1.3297607542296299</v>
      </c>
    </row>
    <row r="1591" spans="1:37" x14ac:dyDescent="0.3">
      <c r="A1591" s="13" t="str">
        <f t="shared" si="33"/>
        <v>SDGbaseTRA_UrbERT_v6_3PQXcpfis</v>
      </c>
      <c r="B1591" s="37" t="s">
        <v>220</v>
      </c>
      <c r="C1591" s="38" t="s">
        <v>296</v>
      </c>
      <c r="D1591" s="4" t="s">
        <v>120</v>
      </c>
      <c r="E1591" t="s">
        <v>143</v>
      </c>
      <c r="F1591">
        <v>1.26664535676362</v>
      </c>
      <c r="G1591">
        <v>1.2556927979235399</v>
      </c>
      <c r="H1591">
        <v>1.24665226499341</v>
      </c>
      <c r="I1591">
        <v>1.2407720675429299</v>
      </c>
      <c r="J1591">
        <v>1.2389635577020199</v>
      </c>
      <c r="K1591">
        <v>1.23671573281836</v>
      </c>
      <c r="L1591">
        <v>1.2351723925256399</v>
      </c>
      <c r="M1591">
        <v>1.23464902076117</v>
      </c>
      <c r="N1591">
        <v>1.23409583848062</v>
      </c>
      <c r="O1591">
        <v>1.2320769949186401</v>
      </c>
      <c r="P1591">
        <v>1.2309730894755699</v>
      </c>
      <c r="Q1591">
        <v>1.23061203671186</v>
      </c>
      <c r="R1591">
        <v>1.23463435078268</v>
      </c>
      <c r="S1591">
        <v>1.23653647181583</v>
      </c>
      <c r="T1591">
        <v>1.2380518290764599</v>
      </c>
      <c r="U1591">
        <v>1.23961937891285</v>
      </c>
      <c r="V1591">
        <v>1.2419051462516499</v>
      </c>
      <c r="W1591">
        <v>1.24377958321588</v>
      </c>
      <c r="X1591">
        <v>1.2443774693949501</v>
      </c>
      <c r="Y1591">
        <v>1.2437865532522501</v>
      </c>
      <c r="Z1591">
        <v>1.2429344697378999</v>
      </c>
      <c r="AA1591">
        <v>1.2422475088240199</v>
      </c>
      <c r="AB1591">
        <v>1.2396777169912001</v>
      </c>
      <c r="AC1591">
        <v>1.23944155192019</v>
      </c>
      <c r="AD1591">
        <v>1.2414653437554899</v>
      </c>
      <c r="AE1591">
        <v>1.24439222626972</v>
      </c>
      <c r="AF1591">
        <v>1.2480612628802601</v>
      </c>
      <c r="AG1591">
        <v>1.2497467265278499</v>
      </c>
      <c r="AH1591">
        <v>1.2475807520265201</v>
      </c>
      <c r="AI1591">
        <v>1.2461298043745199</v>
      </c>
      <c r="AJ1591">
        <v>1.24722981175946</v>
      </c>
      <c r="AK1591">
        <v>1.24887856540757</v>
      </c>
    </row>
    <row r="1592" spans="1:37" x14ac:dyDescent="0.3">
      <c r="A1592" s="13" t="str">
        <f t="shared" si="33"/>
        <v>SDGbaseTRA_UrbERT_v6_3PQXcvege</v>
      </c>
      <c r="B1592" s="37" t="s">
        <v>220</v>
      </c>
      <c r="C1592" s="38" t="s">
        <v>296</v>
      </c>
      <c r="D1592" s="4" t="s">
        <v>120</v>
      </c>
      <c r="E1592" t="s">
        <v>144</v>
      </c>
      <c r="F1592">
        <v>1.23717816411607</v>
      </c>
      <c r="G1592">
        <v>1.23335703665325</v>
      </c>
      <c r="H1592">
        <v>1.2291809366770701</v>
      </c>
      <c r="I1592">
        <v>1.2276586304199699</v>
      </c>
      <c r="J1592">
        <v>1.22666276107116</v>
      </c>
      <c r="K1592">
        <v>1.22485970756925</v>
      </c>
      <c r="L1592">
        <v>1.2237208279537399</v>
      </c>
      <c r="M1592">
        <v>1.22358885840962</v>
      </c>
      <c r="N1592">
        <v>1.2229011599000701</v>
      </c>
      <c r="O1592">
        <v>1.2151036668898201</v>
      </c>
      <c r="P1592">
        <v>1.2136621595807899</v>
      </c>
      <c r="Q1592">
        <v>1.21414896080673</v>
      </c>
      <c r="R1592">
        <v>1.2175509835232201</v>
      </c>
      <c r="S1592">
        <v>1.2190907742319701</v>
      </c>
      <c r="T1592">
        <v>1.2205658902748799</v>
      </c>
      <c r="U1592">
        <v>1.2222010407203401</v>
      </c>
      <c r="V1592">
        <v>1.2245021640853699</v>
      </c>
      <c r="W1592">
        <v>1.2259890510498701</v>
      </c>
      <c r="X1592">
        <v>1.22623764061436</v>
      </c>
      <c r="Y1592">
        <v>1.2257048908596999</v>
      </c>
      <c r="Z1592">
        <v>1.2252636032091</v>
      </c>
      <c r="AA1592">
        <v>1.2247204219212899</v>
      </c>
      <c r="AB1592">
        <v>1.2204920430972901</v>
      </c>
      <c r="AC1592">
        <v>1.21888486638455</v>
      </c>
      <c r="AD1592">
        <v>1.2202428925120301</v>
      </c>
      <c r="AE1592">
        <v>1.2225622527851701</v>
      </c>
      <c r="AF1592">
        <v>1.2253004775379299</v>
      </c>
      <c r="AG1592">
        <v>1.2281264760558299</v>
      </c>
      <c r="AH1592">
        <v>1.22566785079866</v>
      </c>
      <c r="AI1592">
        <v>1.2252153142230799</v>
      </c>
      <c r="AJ1592">
        <v>1.22763520472068</v>
      </c>
      <c r="AK1592">
        <v>1.23095064143477</v>
      </c>
    </row>
    <row r="1593" spans="1:37" x14ac:dyDescent="0.3">
      <c r="A1593" s="13" t="str">
        <f t="shared" si="33"/>
        <v>SDGbaseTRA_UrbERT_v6_3PQXcfats</v>
      </c>
      <c r="B1593" s="37" t="s">
        <v>220</v>
      </c>
      <c r="C1593" s="38" t="s">
        <v>296</v>
      </c>
      <c r="D1593" s="4" t="s">
        <v>120</v>
      </c>
      <c r="E1593" t="s">
        <v>145</v>
      </c>
      <c r="F1593">
        <v>1.4010439092256299</v>
      </c>
      <c r="G1593">
        <v>1.4029414196379399</v>
      </c>
      <c r="H1593">
        <v>1.40467295534405</v>
      </c>
      <c r="I1593">
        <v>1.40386432652272</v>
      </c>
      <c r="J1593">
        <v>1.40370219845778</v>
      </c>
      <c r="K1593">
        <v>1.4022282291771899</v>
      </c>
      <c r="L1593">
        <v>1.4018406856241901</v>
      </c>
      <c r="M1593">
        <v>1.40427967056167</v>
      </c>
      <c r="N1593">
        <v>1.4066138079014201</v>
      </c>
      <c r="O1593">
        <v>1.42315037760063</v>
      </c>
      <c r="P1593">
        <v>1.4257398901173699</v>
      </c>
      <c r="Q1593">
        <v>1.4258152969617599</v>
      </c>
      <c r="R1593">
        <v>1.4225014780194201</v>
      </c>
      <c r="S1593">
        <v>1.4231791290392</v>
      </c>
      <c r="T1593">
        <v>1.4246654193197501</v>
      </c>
      <c r="U1593">
        <v>1.42629273041182</v>
      </c>
      <c r="V1593">
        <v>1.42705243007759</v>
      </c>
      <c r="W1593">
        <v>1.4284145830680199</v>
      </c>
      <c r="X1593">
        <v>1.43062153842338</v>
      </c>
      <c r="Y1593">
        <v>1.4299602062802601</v>
      </c>
      <c r="Z1593">
        <v>1.4279210669394</v>
      </c>
      <c r="AA1593">
        <v>1.4272046147953701</v>
      </c>
      <c r="AB1593">
        <v>1.42738362340846</v>
      </c>
      <c r="AC1593">
        <v>1.4269115375466399</v>
      </c>
      <c r="AD1593">
        <v>1.4271388987855</v>
      </c>
      <c r="AE1593">
        <v>1.42735557368736</v>
      </c>
      <c r="AF1593">
        <v>1.42780025022305</v>
      </c>
      <c r="AG1593">
        <v>1.42608064084108</v>
      </c>
      <c r="AH1593">
        <v>1.4220846568363299</v>
      </c>
      <c r="AI1593">
        <v>1.4147060339294</v>
      </c>
      <c r="AJ1593">
        <v>1.4105715905676399</v>
      </c>
      <c r="AK1593">
        <v>1.4070347523098401</v>
      </c>
    </row>
    <row r="1594" spans="1:37" x14ac:dyDescent="0.3">
      <c r="A1594" s="13" t="str">
        <f t="shared" si="33"/>
        <v>SDGbaseTRA_UrbERT_v6_3PQXcdair</v>
      </c>
      <c r="B1594" s="37" t="s">
        <v>220</v>
      </c>
      <c r="C1594" s="38" t="s">
        <v>296</v>
      </c>
      <c r="D1594" s="4" t="s">
        <v>120</v>
      </c>
      <c r="E1594" t="s">
        <v>146</v>
      </c>
      <c r="F1594">
        <v>1.54740058142779</v>
      </c>
      <c r="G1594">
        <v>1.5186488435029399</v>
      </c>
      <c r="H1594">
        <v>1.5194993333295399</v>
      </c>
      <c r="I1594">
        <v>1.5220606647212001</v>
      </c>
      <c r="J1594">
        <v>1.5232826544037199</v>
      </c>
      <c r="K1594">
        <v>1.52229937357647</v>
      </c>
      <c r="L1594">
        <v>1.5214132238331399</v>
      </c>
      <c r="M1594">
        <v>1.5217530081898301</v>
      </c>
      <c r="N1594">
        <v>1.5215671929250101</v>
      </c>
      <c r="O1594">
        <v>1.5070615622677801</v>
      </c>
      <c r="P1594">
        <v>1.5063684699997599</v>
      </c>
      <c r="Q1594">
        <v>1.50935153178603</v>
      </c>
      <c r="R1594">
        <v>1.5163953709106599</v>
      </c>
      <c r="S1594">
        <v>1.52005151285587</v>
      </c>
      <c r="T1594">
        <v>1.5232860580232901</v>
      </c>
      <c r="U1594">
        <v>1.5265461292467899</v>
      </c>
      <c r="V1594">
        <v>1.5310818022166499</v>
      </c>
      <c r="W1594">
        <v>1.53405710337989</v>
      </c>
      <c r="X1594">
        <v>1.53498719620656</v>
      </c>
      <c r="Y1594">
        <v>1.53474910531442</v>
      </c>
      <c r="Z1594">
        <v>1.5341231204043699</v>
      </c>
      <c r="AA1594">
        <v>1.5329985630648</v>
      </c>
      <c r="AB1594">
        <v>1.52583756975187</v>
      </c>
      <c r="AC1594">
        <v>1.52316436220905</v>
      </c>
      <c r="AD1594">
        <v>1.5250984267808201</v>
      </c>
      <c r="AE1594">
        <v>1.5284309310906401</v>
      </c>
      <c r="AF1594">
        <v>1.5322197480631501</v>
      </c>
      <c r="AG1594">
        <v>1.5369601214131501</v>
      </c>
      <c r="AH1594">
        <v>1.53681635647626</v>
      </c>
      <c r="AI1594">
        <v>1.5384610470243401</v>
      </c>
      <c r="AJ1594">
        <v>1.54282272524779</v>
      </c>
      <c r="AK1594">
        <v>1.5479420643447099</v>
      </c>
    </row>
    <row r="1595" spans="1:37" x14ac:dyDescent="0.3">
      <c r="A1595" s="13" t="str">
        <f t="shared" si="33"/>
        <v>SDGbaseTRA_UrbERT_v6_3PQXcgrai</v>
      </c>
      <c r="B1595" s="37" t="s">
        <v>220</v>
      </c>
      <c r="C1595" s="38" t="s">
        <v>296</v>
      </c>
      <c r="D1595" s="4" t="s">
        <v>120</v>
      </c>
      <c r="E1595" t="s">
        <v>147</v>
      </c>
      <c r="F1595">
        <v>1.3669077801112099</v>
      </c>
      <c r="G1595">
        <v>1.3554211917845</v>
      </c>
      <c r="H1595">
        <v>1.3490155400249599</v>
      </c>
      <c r="I1595">
        <v>1.3543148012155899</v>
      </c>
      <c r="J1595">
        <v>1.3564578060944801</v>
      </c>
      <c r="K1595">
        <v>1.35071820639761</v>
      </c>
      <c r="L1595">
        <v>1.34664325074189</v>
      </c>
      <c r="M1595">
        <v>1.3434578370024901</v>
      </c>
      <c r="N1595">
        <v>1.3413271443425001</v>
      </c>
      <c r="O1595">
        <v>1.33489306126257</v>
      </c>
      <c r="P1595">
        <v>1.3330871167201901</v>
      </c>
      <c r="Q1595">
        <v>1.33220757889092</v>
      </c>
      <c r="R1595">
        <v>1.3339825239193801</v>
      </c>
      <c r="S1595">
        <v>1.3338958268116099</v>
      </c>
      <c r="T1595">
        <v>1.3340661412383601</v>
      </c>
      <c r="U1595">
        <v>1.33502065664363</v>
      </c>
      <c r="V1595">
        <v>1.33467983957654</v>
      </c>
      <c r="W1595">
        <v>1.3331542014203299</v>
      </c>
      <c r="X1595">
        <v>1.3320267170887601</v>
      </c>
      <c r="Y1595">
        <v>1.3303879870023101</v>
      </c>
      <c r="Z1595">
        <v>1.3287626042382099</v>
      </c>
      <c r="AA1595">
        <v>1.3276915571719801</v>
      </c>
      <c r="AB1595">
        <v>1.3242807467673601</v>
      </c>
      <c r="AC1595">
        <v>1.3228808392737801</v>
      </c>
      <c r="AD1595">
        <v>1.32473201439397</v>
      </c>
      <c r="AE1595">
        <v>1.32680339292869</v>
      </c>
      <c r="AF1595">
        <v>1.32824280731814</v>
      </c>
      <c r="AG1595">
        <v>1.3316763794997299</v>
      </c>
      <c r="AH1595">
        <v>1.3268351972527099</v>
      </c>
      <c r="AI1595">
        <v>1.3262361503937199</v>
      </c>
      <c r="AJ1595">
        <v>1.3311489468981701</v>
      </c>
      <c r="AK1595">
        <v>1.33667660276598</v>
      </c>
    </row>
    <row r="1596" spans="1:37" x14ac:dyDescent="0.3">
      <c r="A1596" s="13" t="str">
        <f t="shared" si="33"/>
        <v>SDGbaseTRA_UrbERT_v6_3PQXcstar</v>
      </c>
      <c r="B1596" s="37" t="s">
        <v>220</v>
      </c>
      <c r="C1596" s="38" t="s">
        <v>296</v>
      </c>
      <c r="D1596" s="4" t="s">
        <v>120</v>
      </c>
      <c r="E1596" t="s">
        <v>148</v>
      </c>
      <c r="F1596">
        <v>1.21874154373827</v>
      </c>
      <c r="G1596">
        <v>1.2051399722448399</v>
      </c>
      <c r="H1596">
        <v>1.1897289834593701</v>
      </c>
      <c r="I1596">
        <v>1.1928602890531499</v>
      </c>
      <c r="J1596">
        <v>1.19428181263677</v>
      </c>
      <c r="K1596">
        <v>1.18529991963221</v>
      </c>
      <c r="L1596">
        <v>1.1777613669345699</v>
      </c>
      <c r="M1596">
        <v>1.16953802880431</v>
      </c>
      <c r="N1596">
        <v>1.1632999383479601</v>
      </c>
      <c r="O1596">
        <v>1.1562782159351299</v>
      </c>
      <c r="P1596">
        <v>1.1504920003352801</v>
      </c>
      <c r="Q1596">
        <v>1.14535858079332</v>
      </c>
      <c r="R1596">
        <v>1.14530480757007</v>
      </c>
      <c r="S1596">
        <v>1.14277776417738</v>
      </c>
      <c r="T1596">
        <v>1.1412412502392599</v>
      </c>
      <c r="U1596">
        <v>1.1406292066922401</v>
      </c>
      <c r="V1596">
        <v>1.13865481677714</v>
      </c>
      <c r="W1596">
        <v>1.1358494657535001</v>
      </c>
      <c r="X1596">
        <v>1.1344324656259099</v>
      </c>
      <c r="Y1596">
        <v>1.1339171425533301</v>
      </c>
      <c r="Z1596">
        <v>1.1342978989244299</v>
      </c>
      <c r="AA1596">
        <v>1.1357603425291301</v>
      </c>
      <c r="AB1596">
        <v>1.1343074662646699</v>
      </c>
      <c r="AC1596">
        <v>1.13333786971867</v>
      </c>
      <c r="AD1596">
        <v>1.13491148770527</v>
      </c>
      <c r="AE1596">
        <v>1.13615370960507</v>
      </c>
      <c r="AF1596">
        <v>1.13618168504323</v>
      </c>
      <c r="AG1596">
        <v>1.15376661255595</v>
      </c>
      <c r="AH1596">
        <v>1.1675073203135</v>
      </c>
      <c r="AI1596">
        <v>1.1898065622187399</v>
      </c>
      <c r="AJ1596">
        <v>1.2195758612591201</v>
      </c>
      <c r="AK1596">
        <v>1.2509571148504099</v>
      </c>
    </row>
    <row r="1597" spans="1:37" x14ac:dyDescent="0.3">
      <c r="A1597" s="13" t="str">
        <f t="shared" si="33"/>
        <v>SDGbaseTRA_UrbERT_v6_3PQXcafee</v>
      </c>
      <c r="B1597" s="37" t="s">
        <v>220</v>
      </c>
      <c r="C1597" s="38" t="s">
        <v>296</v>
      </c>
      <c r="D1597" s="4" t="s">
        <v>120</v>
      </c>
      <c r="E1597" t="s">
        <v>149</v>
      </c>
      <c r="F1597">
        <v>2.1076591868732102</v>
      </c>
      <c r="G1597">
        <v>2.0191730960746099</v>
      </c>
      <c r="H1597">
        <v>2.0561179799261402</v>
      </c>
      <c r="I1597">
        <v>2.0498592859694802</v>
      </c>
      <c r="J1597">
        <v>2.0662828321403399</v>
      </c>
      <c r="K1597">
        <v>2.07180422940288</v>
      </c>
      <c r="L1597">
        <v>2.0705336068301601</v>
      </c>
      <c r="M1597">
        <v>2.0710044923708901</v>
      </c>
      <c r="N1597">
        <v>2.0734649155637599</v>
      </c>
      <c r="O1597">
        <v>2.0648073886681999</v>
      </c>
      <c r="P1597">
        <v>2.0673364377127901</v>
      </c>
      <c r="Q1597">
        <v>2.0738617832902002</v>
      </c>
      <c r="R1597">
        <v>2.0969787579713399</v>
      </c>
      <c r="S1597">
        <v>2.0940937801428898</v>
      </c>
      <c r="T1597">
        <v>2.0967218264979501</v>
      </c>
      <c r="U1597">
        <v>2.0996527450814502</v>
      </c>
      <c r="V1597">
        <v>2.1061602734248801</v>
      </c>
      <c r="W1597">
        <v>2.1100010221969199</v>
      </c>
      <c r="X1597">
        <v>2.1105026928561799</v>
      </c>
      <c r="Y1597">
        <v>2.11002804766047</v>
      </c>
      <c r="Z1597">
        <v>2.1081081330501101</v>
      </c>
      <c r="AA1597">
        <v>2.1039505031652999</v>
      </c>
      <c r="AB1597">
        <v>2.0973091108956901</v>
      </c>
      <c r="AC1597">
        <v>2.0951974303760501</v>
      </c>
      <c r="AD1597">
        <v>2.0953835775555398</v>
      </c>
      <c r="AE1597">
        <v>2.0994819213023499</v>
      </c>
      <c r="AF1597">
        <v>2.10531309475919</v>
      </c>
      <c r="AG1597">
        <v>2.1070356871445002</v>
      </c>
      <c r="AH1597">
        <v>2.1180661056874199</v>
      </c>
      <c r="AI1597">
        <v>2.1201619091926598</v>
      </c>
      <c r="AJ1597">
        <v>2.1156026928559601</v>
      </c>
      <c r="AK1597">
        <v>2.1112410971244202</v>
      </c>
    </row>
    <row r="1598" spans="1:37" x14ac:dyDescent="0.3">
      <c r="A1598" s="13" t="str">
        <f t="shared" si="33"/>
        <v>SDGbaseTRA_UrbERT_v6_3PQXcbake</v>
      </c>
      <c r="B1598" s="37" t="s">
        <v>220</v>
      </c>
      <c r="C1598" s="38" t="s">
        <v>296</v>
      </c>
      <c r="D1598" s="4" t="s">
        <v>120</v>
      </c>
      <c r="E1598" t="s">
        <v>150</v>
      </c>
      <c r="F1598">
        <v>1.2067062846960701</v>
      </c>
      <c r="G1598">
        <v>1.2092399480993901</v>
      </c>
      <c r="H1598">
        <v>1.2056833490386301</v>
      </c>
      <c r="I1598">
        <v>1.2072906852398</v>
      </c>
      <c r="J1598">
        <v>1.2066943411624</v>
      </c>
      <c r="K1598">
        <v>1.2045197135419401</v>
      </c>
      <c r="L1598">
        <v>1.20343157278891</v>
      </c>
      <c r="M1598">
        <v>1.2031389013892</v>
      </c>
      <c r="N1598">
        <v>1.2024459394087501</v>
      </c>
      <c r="O1598">
        <v>1.1960969068732299</v>
      </c>
      <c r="P1598">
        <v>1.1961877973324999</v>
      </c>
      <c r="Q1598">
        <v>1.1971685758350099</v>
      </c>
      <c r="R1598">
        <v>1.2000262162191699</v>
      </c>
      <c r="S1598">
        <v>1.2018624262975599</v>
      </c>
      <c r="T1598">
        <v>1.2035477120415401</v>
      </c>
      <c r="U1598">
        <v>1.2055642176249</v>
      </c>
      <c r="V1598">
        <v>1.20766566178872</v>
      </c>
      <c r="W1598">
        <v>1.20900485133478</v>
      </c>
      <c r="X1598">
        <v>1.2095860394366</v>
      </c>
      <c r="Y1598">
        <v>1.2090221858544199</v>
      </c>
      <c r="Z1598">
        <v>1.20840077180252</v>
      </c>
      <c r="AA1598">
        <v>1.2077947180633299</v>
      </c>
      <c r="AB1598">
        <v>1.20415822434602</v>
      </c>
      <c r="AC1598">
        <v>1.20286385013384</v>
      </c>
      <c r="AD1598">
        <v>1.2043776336040699</v>
      </c>
      <c r="AE1598">
        <v>1.2063943485066</v>
      </c>
      <c r="AF1598">
        <v>1.20834248293612</v>
      </c>
      <c r="AG1598">
        <v>1.2143738281441301</v>
      </c>
      <c r="AH1598">
        <v>1.21292071125027</v>
      </c>
      <c r="AI1598">
        <v>1.2146725310291899</v>
      </c>
      <c r="AJ1598">
        <v>1.22048889232268</v>
      </c>
      <c r="AK1598">
        <v>1.22718377492348</v>
      </c>
    </row>
    <row r="1599" spans="1:37" x14ac:dyDescent="0.3">
      <c r="A1599" s="13" t="str">
        <f t="shared" si="33"/>
        <v>SDGbaseTRA_UrbERT_v6_3PQXcsuga</v>
      </c>
      <c r="B1599" s="37" t="s">
        <v>220</v>
      </c>
      <c r="C1599" s="38" t="s">
        <v>296</v>
      </c>
      <c r="D1599" s="4" t="s">
        <v>120</v>
      </c>
      <c r="E1599" t="s">
        <v>151</v>
      </c>
      <c r="F1599">
        <v>1.4973235534731399</v>
      </c>
      <c r="G1599">
        <v>1.49839269353198</v>
      </c>
      <c r="H1599">
        <v>1.48605813430289</v>
      </c>
      <c r="I1599">
        <v>1.48809423202655</v>
      </c>
      <c r="J1599">
        <v>1.48452110239138</v>
      </c>
      <c r="K1599">
        <v>1.47785130494073</v>
      </c>
      <c r="L1599">
        <v>1.4735265503521899</v>
      </c>
      <c r="M1599">
        <v>1.4725642802708101</v>
      </c>
      <c r="N1599">
        <v>1.47132952154802</v>
      </c>
      <c r="O1599">
        <v>1.4585469412860499</v>
      </c>
      <c r="P1599">
        <v>1.4579158666892</v>
      </c>
      <c r="Q1599">
        <v>1.4598917175611701</v>
      </c>
      <c r="R1599">
        <v>1.4614220148041599</v>
      </c>
      <c r="S1599">
        <v>1.4630914618733</v>
      </c>
      <c r="T1599">
        <v>1.4641637844350901</v>
      </c>
      <c r="U1599">
        <v>1.46519395886866</v>
      </c>
      <c r="V1599">
        <v>1.4659721873282401</v>
      </c>
      <c r="W1599">
        <v>1.4663683417297499</v>
      </c>
      <c r="X1599">
        <v>1.4662052380820001</v>
      </c>
      <c r="Y1599">
        <v>1.4635765038683799</v>
      </c>
      <c r="Z1599">
        <v>1.4607511323515701</v>
      </c>
      <c r="AA1599">
        <v>1.45792360495134</v>
      </c>
      <c r="AB1599">
        <v>1.4505991290353699</v>
      </c>
      <c r="AC1599">
        <v>1.44720017475513</v>
      </c>
      <c r="AD1599">
        <v>1.44803940232175</v>
      </c>
      <c r="AE1599">
        <v>1.4499664518969599</v>
      </c>
      <c r="AF1599">
        <v>1.4523320742157599</v>
      </c>
      <c r="AG1599">
        <v>1.4487449102864101</v>
      </c>
      <c r="AH1599">
        <v>1.43363028708499</v>
      </c>
      <c r="AI1599">
        <v>1.42210243994023</v>
      </c>
      <c r="AJ1599">
        <v>1.4162606381139</v>
      </c>
      <c r="AK1599">
        <v>1.4113753602969801</v>
      </c>
    </row>
    <row r="1600" spans="1:37" x14ac:dyDescent="0.3">
      <c r="A1600" s="13" t="str">
        <f t="shared" si="33"/>
        <v>SDGbaseTRA_UrbERT_v6_3PQXcconf</v>
      </c>
      <c r="B1600" s="37" t="s">
        <v>220</v>
      </c>
      <c r="C1600" s="38" t="s">
        <v>296</v>
      </c>
      <c r="D1600" s="4" t="s">
        <v>120</v>
      </c>
      <c r="E1600" t="s">
        <v>152</v>
      </c>
      <c r="F1600">
        <v>1.3384186226572099</v>
      </c>
      <c r="G1600">
        <v>1.32069750870159</v>
      </c>
      <c r="H1600">
        <v>1.3253822297878799</v>
      </c>
      <c r="I1600">
        <v>1.3249818913071101</v>
      </c>
      <c r="J1600">
        <v>1.3261142233191301</v>
      </c>
      <c r="K1600">
        <v>1.3267060506093999</v>
      </c>
      <c r="L1600">
        <v>1.32737364847392</v>
      </c>
      <c r="M1600">
        <v>1.3293932934232899</v>
      </c>
      <c r="N1600">
        <v>1.33091355807745</v>
      </c>
      <c r="O1600">
        <v>1.32687585431236</v>
      </c>
      <c r="P1600">
        <v>1.3285875267854801</v>
      </c>
      <c r="Q1600">
        <v>1.3320197157160401</v>
      </c>
      <c r="R1600">
        <v>1.3388424232204601</v>
      </c>
      <c r="S1600">
        <v>1.3419845412267399</v>
      </c>
      <c r="T1600">
        <v>1.34488773626753</v>
      </c>
      <c r="U1600">
        <v>1.3476538036736601</v>
      </c>
      <c r="V1600">
        <v>1.3507416046312</v>
      </c>
      <c r="W1600">
        <v>1.3527424962900201</v>
      </c>
      <c r="X1600">
        <v>1.3534172166918099</v>
      </c>
      <c r="Y1600">
        <v>1.3526697104826599</v>
      </c>
      <c r="Z1600">
        <v>1.3516717696682501</v>
      </c>
      <c r="AA1600">
        <v>1.3506633952329099</v>
      </c>
      <c r="AB1600">
        <v>1.3466663397066101</v>
      </c>
      <c r="AC1600">
        <v>1.34536794243361</v>
      </c>
      <c r="AD1600">
        <v>1.3468593439093399</v>
      </c>
      <c r="AE1600">
        <v>1.34924380714267</v>
      </c>
      <c r="AF1600">
        <v>1.3519669642715599</v>
      </c>
      <c r="AG1600">
        <v>1.3540158247815099</v>
      </c>
      <c r="AH1600">
        <v>1.3505765345921099</v>
      </c>
      <c r="AI1600">
        <v>1.3466691065630501</v>
      </c>
      <c r="AJ1600">
        <v>1.34521925205208</v>
      </c>
      <c r="AK1600">
        <v>1.34454878975434</v>
      </c>
    </row>
    <row r="1601" spans="1:37" x14ac:dyDescent="0.3">
      <c r="A1601" s="13" t="str">
        <f t="shared" ref="A1601:A1664" si="34">_xlfn.CONCAT(C1601,D1601,E1601)</f>
        <v>SDGbaseTRA_UrbERT_v6_3PQXcpast</v>
      </c>
      <c r="B1601" s="37" t="s">
        <v>220</v>
      </c>
      <c r="C1601" s="38" t="s">
        <v>296</v>
      </c>
      <c r="D1601" s="4" t="s">
        <v>120</v>
      </c>
      <c r="E1601" t="s">
        <v>153</v>
      </c>
      <c r="F1601">
        <v>1.43613676380422</v>
      </c>
      <c r="G1601">
        <v>1.3929461839661601</v>
      </c>
      <c r="H1601">
        <v>1.39067022872594</v>
      </c>
      <c r="I1601">
        <v>1.3829132642824999</v>
      </c>
      <c r="J1601">
        <v>1.3868915611494199</v>
      </c>
      <c r="K1601">
        <v>1.38858219985065</v>
      </c>
      <c r="L1601">
        <v>1.38924280573824</v>
      </c>
      <c r="M1601">
        <v>1.39118311159083</v>
      </c>
      <c r="N1601">
        <v>1.39022773237118</v>
      </c>
      <c r="O1601">
        <v>1.40130442324701</v>
      </c>
      <c r="P1601">
        <v>1.3999438670122</v>
      </c>
      <c r="Q1601">
        <v>1.3976973111558699</v>
      </c>
      <c r="R1601">
        <v>1.4043008861359001</v>
      </c>
      <c r="S1601">
        <v>1.40727632530219</v>
      </c>
      <c r="T1601">
        <v>1.4088439864089799</v>
      </c>
      <c r="U1601">
        <v>1.4080858871456901</v>
      </c>
      <c r="V1601">
        <v>1.4080607956835001</v>
      </c>
      <c r="W1601">
        <v>1.41003601069642</v>
      </c>
      <c r="X1601">
        <v>1.41010873529984</v>
      </c>
      <c r="Y1601">
        <v>1.4059505202804901</v>
      </c>
      <c r="Z1601">
        <v>1.40115067229248</v>
      </c>
      <c r="AA1601">
        <v>1.3988601949113699</v>
      </c>
      <c r="AB1601">
        <v>1.3978962052232</v>
      </c>
      <c r="AC1601">
        <v>1.3970344808965101</v>
      </c>
      <c r="AD1601">
        <v>1.39745494232469</v>
      </c>
      <c r="AE1601">
        <v>1.39903617769493</v>
      </c>
      <c r="AF1601">
        <v>1.4030821464640699</v>
      </c>
      <c r="AG1601">
        <v>1.40625321704275</v>
      </c>
      <c r="AH1601">
        <v>1.41232995071975</v>
      </c>
      <c r="AI1601">
        <v>1.41572439422545</v>
      </c>
      <c r="AJ1601">
        <v>1.41985139763275</v>
      </c>
      <c r="AK1601">
        <v>1.4238892071611899</v>
      </c>
    </row>
    <row r="1602" spans="1:37" x14ac:dyDescent="0.3">
      <c r="A1602" s="13" t="str">
        <f t="shared" si="34"/>
        <v>SDGbaseTRA_UrbERT_v6_3PQXcofoo</v>
      </c>
      <c r="B1602" s="37" t="s">
        <v>220</v>
      </c>
      <c r="C1602" s="38" t="s">
        <v>296</v>
      </c>
      <c r="D1602" s="4" t="s">
        <v>120</v>
      </c>
      <c r="E1602" t="s">
        <v>154</v>
      </c>
      <c r="F1602">
        <v>1.4927175915273401</v>
      </c>
      <c r="G1602">
        <v>1.4750619709948001</v>
      </c>
      <c r="H1602">
        <v>1.4736404480963901</v>
      </c>
      <c r="I1602">
        <v>1.4746172128042001</v>
      </c>
      <c r="J1602">
        <v>1.47436649919896</v>
      </c>
      <c r="K1602">
        <v>1.4728636026532</v>
      </c>
      <c r="L1602">
        <v>1.4719768907109201</v>
      </c>
      <c r="M1602">
        <v>1.4727010950321799</v>
      </c>
      <c r="N1602">
        <v>1.4724952225958501</v>
      </c>
      <c r="O1602">
        <v>1.46463611078103</v>
      </c>
      <c r="P1602">
        <v>1.46400109259777</v>
      </c>
      <c r="Q1602">
        <v>1.4657413623781601</v>
      </c>
      <c r="R1602">
        <v>1.47051765599914</v>
      </c>
      <c r="S1602">
        <v>1.4737965909363999</v>
      </c>
      <c r="T1602">
        <v>1.4765198113767299</v>
      </c>
      <c r="U1602">
        <v>1.4793224142036401</v>
      </c>
      <c r="V1602">
        <v>1.48276318176394</v>
      </c>
      <c r="W1602">
        <v>1.4850944104792301</v>
      </c>
      <c r="X1602">
        <v>1.4861748610965699</v>
      </c>
      <c r="Y1602">
        <v>1.4849526440330401</v>
      </c>
      <c r="Z1602">
        <v>1.4830966578760201</v>
      </c>
      <c r="AA1602">
        <v>1.4816602715910501</v>
      </c>
      <c r="AB1602">
        <v>1.4753657080267499</v>
      </c>
      <c r="AC1602">
        <v>1.47288503231532</v>
      </c>
      <c r="AD1602">
        <v>1.47471014056224</v>
      </c>
      <c r="AE1602">
        <v>1.4778696943546401</v>
      </c>
      <c r="AF1602">
        <v>1.48173600554604</v>
      </c>
      <c r="AG1602">
        <v>1.4835403355102901</v>
      </c>
      <c r="AH1602">
        <v>1.4786661302119</v>
      </c>
      <c r="AI1602">
        <v>1.4745999697444601</v>
      </c>
      <c r="AJ1602">
        <v>1.4741545492783199</v>
      </c>
      <c r="AK1602">
        <v>1.47456871899012</v>
      </c>
    </row>
    <row r="1603" spans="1:37" x14ac:dyDescent="0.3">
      <c r="A1603" s="13" t="str">
        <f t="shared" si="34"/>
        <v>SDGbaseTRA_UrbERT_v6_3PQXcbevt</v>
      </c>
      <c r="B1603" s="37" t="s">
        <v>220</v>
      </c>
      <c r="C1603" s="38" t="s">
        <v>296</v>
      </c>
      <c r="D1603" s="4" t="s">
        <v>120</v>
      </c>
      <c r="E1603" t="s">
        <v>155</v>
      </c>
      <c r="F1603">
        <v>2.2017045343183002</v>
      </c>
      <c r="G1603">
        <v>2.1364727142941402</v>
      </c>
      <c r="H1603">
        <v>2.10299611851566</v>
      </c>
      <c r="I1603">
        <v>2.1017559221738402</v>
      </c>
      <c r="J1603">
        <v>2.0976099255249001</v>
      </c>
      <c r="K1603">
        <v>2.0930357227844798</v>
      </c>
      <c r="L1603">
        <v>2.0909647536551002</v>
      </c>
      <c r="M1603">
        <v>2.0918932697011701</v>
      </c>
      <c r="N1603">
        <v>2.0938263296787598</v>
      </c>
      <c r="O1603">
        <v>2.0721800113822999</v>
      </c>
      <c r="P1603">
        <v>2.0725815727930099</v>
      </c>
      <c r="Q1603">
        <v>2.07939376445505</v>
      </c>
      <c r="R1603">
        <v>2.0822700592440802</v>
      </c>
      <c r="S1603">
        <v>2.0887803613976899</v>
      </c>
      <c r="T1603">
        <v>2.0955361598667799</v>
      </c>
      <c r="U1603">
        <v>2.1026082477782402</v>
      </c>
      <c r="V1603">
        <v>2.11196845031811</v>
      </c>
      <c r="W1603">
        <v>2.1187491343765199</v>
      </c>
      <c r="X1603">
        <v>2.1205188384278402</v>
      </c>
      <c r="Y1603">
        <v>2.1211275730234802</v>
      </c>
      <c r="Z1603">
        <v>2.1219351069871499</v>
      </c>
      <c r="AA1603">
        <v>2.1197913104701702</v>
      </c>
      <c r="AB1603">
        <v>2.1080129906829801</v>
      </c>
      <c r="AC1603">
        <v>2.1066581467117098</v>
      </c>
      <c r="AD1603">
        <v>2.1143655530397898</v>
      </c>
      <c r="AE1603">
        <v>2.1263808298053202</v>
      </c>
      <c r="AF1603">
        <v>2.1403855960706499</v>
      </c>
      <c r="AG1603">
        <v>2.1520575317266402</v>
      </c>
      <c r="AH1603">
        <v>2.14407445250745</v>
      </c>
      <c r="AI1603">
        <v>2.1405297675175601</v>
      </c>
      <c r="AJ1603">
        <v>2.1412403735433601</v>
      </c>
      <c r="AK1603">
        <v>2.1431496528303802</v>
      </c>
    </row>
    <row r="1604" spans="1:37" x14ac:dyDescent="0.3">
      <c r="A1604" s="13" t="str">
        <f t="shared" si="34"/>
        <v>SDGbaseTRA_UrbERT_v6_3PQXctext</v>
      </c>
      <c r="B1604" s="37" t="s">
        <v>220</v>
      </c>
      <c r="C1604" s="38" t="s">
        <v>296</v>
      </c>
      <c r="D1604" s="4" t="s">
        <v>120</v>
      </c>
      <c r="E1604" t="s">
        <v>102</v>
      </c>
      <c r="F1604">
        <v>1.3704242950555101</v>
      </c>
      <c r="G1604">
        <v>1.3978676168076301</v>
      </c>
      <c r="H1604">
        <v>1.4103705956874</v>
      </c>
      <c r="I1604">
        <v>1.4164750557496399</v>
      </c>
      <c r="J1604">
        <v>1.4176425768993599</v>
      </c>
      <c r="K1604">
        <v>1.41936834564901</v>
      </c>
      <c r="L1604">
        <v>1.42153567153066</v>
      </c>
      <c r="M1604">
        <v>1.42459717733459</v>
      </c>
      <c r="N1604">
        <v>1.4272062282532001</v>
      </c>
      <c r="O1604">
        <v>1.42969582908716</v>
      </c>
      <c r="P1604">
        <v>1.43413936014906</v>
      </c>
      <c r="Q1604">
        <v>1.4383147223035999</v>
      </c>
      <c r="R1604">
        <v>1.4414194246955201</v>
      </c>
      <c r="S1604">
        <v>1.44558814591078</v>
      </c>
      <c r="T1604">
        <v>1.44989028132926</v>
      </c>
      <c r="U1604">
        <v>1.4540787558780801</v>
      </c>
      <c r="V1604">
        <v>1.45757463507569</v>
      </c>
      <c r="W1604">
        <v>1.4606701484633899</v>
      </c>
      <c r="X1604">
        <v>1.46358827571723</v>
      </c>
      <c r="Y1604">
        <v>1.46576882326411</v>
      </c>
      <c r="Z1604">
        <v>1.4670648334787</v>
      </c>
      <c r="AA1604">
        <v>1.4691217070529801</v>
      </c>
      <c r="AB1604">
        <v>1.4689811214876101</v>
      </c>
      <c r="AC1604">
        <v>1.47011475388406</v>
      </c>
      <c r="AD1604">
        <v>1.47257852502039</v>
      </c>
      <c r="AE1604">
        <v>1.47498038764757</v>
      </c>
      <c r="AF1604">
        <v>1.4773104420962</v>
      </c>
      <c r="AG1604">
        <v>1.4761654978840799</v>
      </c>
      <c r="AH1604">
        <v>1.4680290098358999</v>
      </c>
      <c r="AI1604">
        <v>1.4596915864498099</v>
      </c>
      <c r="AJ1604">
        <v>1.4549706306583099</v>
      </c>
      <c r="AK1604">
        <v>1.4514572991030401</v>
      </c>
    </row>
    <row r="1605" spans="1:37" x14ac:dyDescent="0.3">
      <c r="A1605" s="13" t="str">
        <f t="shared" si="34"/>
        <v>SDGbaseTRA_UrbERT_v6_3PQXcclth</v>
      </c>
      <c r="B1605" s="37" t="s">
        <v>220</v>
      </c>
      <c r="C1605" s="38" t="s">
        <v>296</v>
      </c>
      <c r="D1605" s="4" t="s">
        <v>120</v>
      </c>
      <c r="E1605" t="s">
        <v>156</v>
      </c>
      <c r="F1605">
        <v>1.33294388030283</v>
      </c>
      <c r="G1605">
        <v>1.36894249400462</v>
      </c>
      <c r="H1605">
        <v>1.37162050029601</v>
      </c>
      <c r="I1605">
        <v>1.37287054668554</v>
      </c>
      <c r="J1605">
        <v>1.3717296191614801</v>
      </c>
      <c r="K1605">
        <v>1.3724960325891</v>
      </c>
      <c r="L1605">
        <v>1.3744543621899701</v>
      </c>
      <c r="M1605">
        <v>1.37823848942736</v>
      </c>
      <c r="N1605">
        <v>1.3816328626402401</v>
      </c>
      <c r="O1605">
        <v>1.38919047363751</v>
      </c>
      <c r="P1605">
        <v>1.3946314787918801</v>
      </c>
      <c r="Q1605">
        <v>1.39868373162889</v>
      </c>
      <c r="R1605">
        <v>1.3995598586717399</v>
      </c>
      <c r="S1605">
        <v>1.4032639083293501</v>
      </c>
      <c r="T1605">
        <v>1.4070338786179499</v>
      </c>
      <c r="U1605">
        <v>1.4109086807908</v>
      </c>
      <c r="V1605">
        <v>1.41436785911492</v>
      </c>
      <c r="W1605">
        <v>1.41731445638437</v>
      </c>
      <c r="X1605">
        <v>1.4195861071601901</v>
      </c>
      <c r="Y1605">
        <v>1.4202589010722899</v>
      </c>
      <c r="Z1605">
        <v>1.4199932508137401</v>
      </c>
      <c r="AA1605">
        <v>1.42031278767733</v>
      </c>
      <c r="AB1605">
        <v>1.4196941994908101</v>
      </c>
      <c r="AC1605">
        <v>1.42113285553111</v>
      </c>
      <c r="AD1605">
        <v>1.4242576329068299</v>
      </c>
      <c r="AE1605">
        <v>1.42748758530276</v>
      </c>
      <c r="AF1605">
        <v>1.4307125036074599</v>
      </c>
      <c r="AG1605">
        <v>1.4310565368685699</v>
      </c>
      <c r="AH1605">
        <v>1.4237117640666299</v>
      </c>
      <c r="AI1605">
        <v>1.41552143505596</v>
      </c>
      <c r="AJ1605">
        <v>1.4108543963284801</v>
      </c>
      <c r="AK1605">
        <v>1.40727512987934</v>
      </c>
    </row>
    <row r="1606" spans="1:37" x14ac:dyDescent="0.3">
      <c r="A1606" s="13" t="str">
        <f t="shared" si="34"/>
        <v>SDGbaseTRA_UrbERT_v6_3PQXcleat</v>
      </c>
      <c r="B1606" s="37" t="s">
        <v>220</v>
      </c>
      <c r="C1606" s="38" t="s">
        <v>296</v>
      </c>
      <c r="D1606" s="4" t="s">
        <v>120</v>
      </c>
      <c r="E1606" t="s">
        <v>103</v>
      </c>
      <c r="F1606">
        <v>1.16291522067194</v>
      </c>
      <c r="G1606">
        <v>1.1614604837632001</v>
      </c>
      <c r="H1606">
        <v>1.16636113584743</v>
      </c>
      <c r="I1606">
        <v>1.1620871950649601</v>
      </c>
      <c r="J1606">
        <v>1.16325163933343</v>
      </c>
      <c r="K1606">
        <v>1.1645023920961901</v>
      </c>
      <c r="L1606">
        <v>1.16555647450329</v>
      </c>
      <c r="M1606">
        <v>1.16871023341764</v>
      </c>
      <c r="N1606">
        <v>1.1705475387472</v>
      </c>
      <c r="O1606">
        <v>1.1873801895829701</v>
      </c>
      <c r="P1606">
        <v>1.1858779016399399</v>
      </c>
      <c r="Q1606">
        <v>1.18158195350652</v>
      </c>
      <c r="R1606">
        <v>1.17838393046537</v>
      </c>
      <c r="S1606">
        <v>1.1779053733354601</v>
      </c>
      <c r="T1606">
        <v>1.1780466732597801</v>
      </c>
      <c r="U1606">
        <v>1.1782857989022499</v>
      </c>
      <c r="V1606">
        <v>1.1789110564142</v>
      </c>
      <c r="W1606">
        <v>1.1807404922745699</v>
      </c>
      <c r="X1606">
        <v>1.18277684529121</v>
      </c>
      <c r="Y1606">
        <v>1.1812568115804001</v>
      </c>
      <c r="Z1606">
        <v>1.17910664213918</v>
      </c>
      <c r="AA1606">
        <v>1.17854983520733</v>
      </c>
      <c r="AB1606">
        <v>1.1797955674566201</v>
      </c>
      <c r="AC1606">
        <v>1.1798400973860299</v>
      </c>
      <c r="AD1606">
        <v>1.18060413988032</v>
      </c>
      <c r="AE1606">
        <v>1.1814122088100101</v>
      </c>
      <c r="AF1606">
        <v>1.18282309091826</v>
      </c>
      <c r="AG1606">
        <v>1.18312431234244</v>
      </c>
      <c r="AH1606">
        <v>1.1840376134786299</v>
      </c>
      <c r="AI1606">
        <v>1.18116569147803</v>
      </c>
      <c r="AJ1606">
        <v>1.1805840077721801</v>
      </c>
      <c r="AK1606">
        <v>1.1805549958433801</v>
      </c>
    </row>
    <row r="1607" spans="1:37" x14ac:dyDescent="0.3">
      <c r="A1607" s="13" t="str">
        <f t="shared" si="34"/>
        <v>SDGbaseTRA_UrbERT_v6_3PQXcfoot</v>
      </c>
      <c r="B1607" s="37" t="s">
        <v>220</v>
      </c>
      <c r="C1607" s="38" t="s">
        <v>296</v>
      </c>
      <c r="D1607" s="4" t="s">
        <v>120</v>
      </c>
      <c r="E1607" t="s">
        <v>157</v>
      </c>
      <c r="F1607">
        <v>1.2069019956189699</v>
      </c>
      <c r="G1607">
        <v>1.2240243076547199</v>
      </c>
      <c r="H1607">
        <v>1.2329051696770399</v>
      </c>
      <c r="I1607">
        <v>1.23256093264224</v>
      </c>
      <c r="J1607">
        <v>1.23354592033212</v>
      </c>
      <c r="K1607">
        <v>1.23573714964195</v>
      </c>
      <c r="L1607">
        <v>1.2388748643669101</v>
      </c>
      <c r="M1607">
        <v>1.24446832916174</v>
      </c>
      <c r="N1607">
        <v>1.24952169007043</v>
      </c>
      <c r="O1607">
        <v>1.2724349680123599</v>
      </c>
      <c r="P1607">
        <v>1.27990472574195</v>
      </c>
      <c r="Q1607">
        <v>1.2831034288263099</v>
      </c>
      <c r="R1607">
        <v>1.2826669670424999</v>
      </c>
      <c r="S1607">
        <v>1.28519646575102</v>
      </c>
      <c r="T1607">
        <v>1.2881939302529699</v>
      </c>
      <c r="U1607">
        <v>1.2913706033627099</v>
      </c>
      <c r="V1607">
        <v>1.29297511414127</v>
      </c>
      <c r="W1607">
        <v>1.2953208325697201</v>
      </c>
      <c r="X1607">
        <v>1.2985682113475701</v>
      </c>
      <c r="Y1607">
        <v>1.29901427552619</v>
      </c>
      <c r="Z1607">
        <v>1.29819428623833</v>
      </c>
      <c r="AA1607">
        <v>1.2992069217745299</v>
      </c>
      <c r="AB1607">
        <v>1.3031256074545099</v>
      </c>
      <c r="AC1607">
        <v>1.3055718029874199</v>
      </c>
      <c r="AD1607">
        <v>1.30761009438995</v>
      </c>
      <c r="AE1607">
        <v>1.3088918340843601</v>
      </c>
      <c r="AF1607">
        <v>1.31000346228956</v>
      </c>
      <c r="AG1607">
        <v>1.3099882145238599</v>
      </c>
      <c r="AH1607">
        <v>1.30563412416807</v>
      </c>
      <c r="AI1607">
        <v>1.2971554429721699</v>
      </c>
      <c r="AJ1607">
        <v>1.2915570544133299</v>
      </c>
      <c r="AK1607">
        <v>1.2865713518688</v>
      </c>
    </row>
    <row r="1608" spans="1:37" x14ac:dyDescent="0.3">
      <c r="A1608" s="13" t="str">
        <f t="shared" si="34"/>
        <v>SDGbaseTRA_UrbERT_v6_3PQXcwood</v>
      </c>
      <c r="B1608" s="37" t="s">
        <v>220</v>
      </c>
      <c r="C1608" s="38" t="s">
        <v>296</v>
      </c>
      <c r="D1608" s="4" t="s">
        <v>120</v>
      </c>
      <c r="E1608" t="s">
        <v>158</v>
      </c>
      <c r="F1608">
        <v>1.21146402445734</v>
      </c>
      <c r="G1608">
        <v>1.2323806907190999</v>
      </c>
      <c r="H1608">
        <v>1.23192727497796</v>
      </c>
      <c r="I1608">
        <v>1.2409373020497101</v>
      </c>
      <c r="J1608">
        <v>1.2366206552571499</v>
      </c>
      <c r="K1608">
        <v>1.23446419092254</v>
      </c>
      <c r="L1608">
        <v>1.2330159641367999</v>
      </c>
      <c r="M1608">
        <v>1.23260363223611</v>
      </c>
      <c r="N1608">
        <v>1.2314497069658299</v>
      </c>
      <c r="O1608">
        <v>1.2202970862512601</v>
      </c>
      <c r="P1608">
        <v>1.2182019771502099</v>
      </c>
      <c r="Q1608">
        <v>1.2186196673616501</v>
      </c>
      <c r="R1608">
        <v>1.2153082915661</v>
      </c>
      <c r="S1608">
        <v>1.22007998407818</v>
      </c>
      <c r="T1608">
        <v>1.2240610159292</v>
      </c>
      <c r="U1608">
        <v>1.2275584009586999</v>
      </c>
      <c r="V1608">
        <v>1.230872638131</v>
      </c>
      <c r="W1608">
        <v>1.23383111056858</v>
      </c>
      <c r="X1608">
        <v>1.2370018505542799</v>
      </c>
      <c r="Y1608">
        <v>1.2377375032432401</v>
      </c>
      <c r="Z1608">
        <v>1.2378561439493401</v>
      </c>
      <c r="AA1608">
        <v>1.2376758204385601</v>
      </c>
      <c r="AB1608">
        <v>1.2318599930374401</v>
      </c>
      <c r="AC1608">
        <v>1.22876499907499</v>
      </c>
      <c r="AD1608">
        <v>1.2288185342567</v>
      </c>
      <c r="AE1608">
        <v>1.2298089527696201</v>
      </c>
      <c r="AF1608">
        <v>1.23123691390659</v>
      </c>
      <c r="AG1608">
        <v>1.2319437285972601</v>
      </c>
      <c r="AH1608">
        <v>1.2275971073949801</v>
      </c>
      <c r="AI1608">
        <v>1.2249474792241599</v>
      </c>
      <c r="AJ1608">
        <v>1.22642640311288</v>
      </c>
      <c r="AK1608">
        <v>1.2293104268205901</v>
      </c>
    </row>
    <row r="1609" spans="1:37" x14ac:dyDescent="0.3">
      <c r="A1609" s="13" t="str">
        <f t="shared" si="34"/>
        <v>SDGbaseTRA_UrbERT_v6_3PQXcpapr</v>
      </c>
      <c r="B1609" s="37" t="s">
        <v>220</v>
      </c>
      <c r="C1609" s="38" t="s">
        <v>296</v>
      </c>
      <c r="D1609" s="4" t="s">
        <v>120</v>
      </c>
      <c r="E1609" t="s">
        <v>159</v>
      </c>
      <c r="F1609">
        <v>1.3183205317003801</v>
      </c>
      <c r="G1609">
        <v>1.31824121621658</v>
      </c>
      <c r="H1609">
        <v>1.3096267528657699</v>
      </c>
      <c r="I1609">
        <v>1.3062878431093401</v>
      </c>
      <c r="J1609">
        <v>1.3052016978133401</v>
      </c>
      <c r="K1609">
        <v>1.29473835253201</v>
      </c>
      <c r="L1609">
        <v>1.29205329682278</v>
      </c>
      <c r="M1609">
        <v>1.30824441220925</v>
      </c>
      <c r="N1609">
        <v>1.30883201274796</v>
      </c>
      <c r="O1609">
        <v>1.2987390871111</v>
      </c>
      <c r="P1609">
        <v>1.2996897082932399</v>
      </c>
      <c r="Q1609">
        <v>1.3024785177356</v>
      </c>
      <c r="R1609">
        <v>1.27662412195676</v>
      </c>
      <c r="S1609">
        <v>1.2793413154892199</v>
      </c>
      <c r="T1609">
        <v>1.28201302633417</v>
      </c>
      <c r="U1609">
        <v>1.28489680503334</v>
      </c>
      <c r="V1609">
        <v>1.28810695815498</v>
      </c>
      <c r="W1609">
        <v>1.2900138450429099</v>
      </c>
      <c r="X1609">
        <v>1.29116607611298</v>
      </c>
      <c r="Y1609">
        <v>1.2913152385990001</v>
      </c>
      <c r="Z1609">
        <v>1.2908709327213099</v>
      </c>
      <c r="AA1609">
        <v>1.29070514293058</v>
      </c>
      <c r="AB1609">
        <v>1.2849245472468001</v>
      </c>
      <c r="AC1609">
        <v>1.28268488335916</v>
      </c>
      <c r="AD1609">
        <v>1.28356767238699</v>
      </c>
      <c r="AE1609">
        <v>1.28526730142526</v>
      </c>
      <c r="AF1609">
        <v>1.28711391773127</v>
      </c>
      <c r="AG1609">
        <v>1.2866753117968199</v>
      </c>
      <c r="AH1609">
        <v>1.2779576650353099</v>
      </c>
      <c r="AI1609">
        <v>1.27003762694116</v>
      </c>
      <c r="AJ1609">
        <v>1.2658176778333201</v>
      </c>
      <c r="AK1609">
        <v>1.2626833695298501</v>
      </c>
    </row>
    <row r="1610" spans="1:37" x14ac:dyDescent="0.3">
      <c r="A1610" s="13" t="str">
        <f t="shared" si="34"/>
        <v>SDGbaseTRA_UrbERT_v6_3PQXcprnt</v>
      </c>
      <c r="B1610" s="37" t="s">
        <v>220</v>
      </c>
      <c r="C1610" s="38" t="s">
        <v>296</v>
      </c>
      <c r="D1610" s="4" t="s">
        <v>120</v>
      </c>
      <c r="E1610" t="s">
        <v>104</v>
      </c>
      <c r="F1610">
        <v>1.4229191260929199</v>
      </c>
      <c r="G1610">
        <v>1.4532525439723201</v>
      </c>
      <c r="H1610">
        <v>1.4537866698928199</v>
      </c>
      <c r="I1610">
        <v>1.45598842504105</v>
      </c>
      <c r="J1610">
        <v>1.4517668723410899</v>
      </c>
      <c r="K1610">
        <v>1.4487452520511599</v>
      </c>
      <c r="L1610">
        <v>1.4489250757739101</v>
      </c>
      <c r="M1610">
        <v>1.4545192142732899</v>
      </c>
      <c r="N1610">
        <v>1.4557611250039499</v>
      </c>
      <c r="O1610">
        <v>1.44362719733372</v>
      </c>
      <c r="P1610">
        <v>1.44608459345379</v>
      </c>
      <c r="Q1610">
        <v>1.45015895270814</v>
      </c>
      <c r="R1610">
        <v>1.44608306343576</v>
      </c>
      <c r="S1610">
        <v>1.4502468175007399</v>
      </c>
      <c r="T1610">
        <v>1.45384621992077</v>
      </c>
      <c r="U1610">
        <v>1.45799984325978</v>
      </c>
      <c r="V1610">
        <v>1.4622050452759101</v>
      </c>
      <c r="W1610">
        <v>1.4647766052084199</v>
      </c>
      <c r="X1610">
        <v>1.4658382239247301</v>
      </c>
      <c r="Y1610">
        <v>1.4651284353857901</v>
      </c>
      <c r="Z1610">
        <v>1.4638034614953399</v>
      </c>
      <c r="AA1610">
        <v>1.4623031028765701</v>
      </c>
      <c r="AB1610">
        <v>1.45615934328998</v>
      </c>
      <c r="AC1610">
        <v>1.45434815334944</v>
      </c>
      <c r="AD1610">
        <v>1.4560882608813901</v>
      </c>
      <c r="AE1610">
        <v>1.4586687157198099</v>
      </c>
      <c r="AF1610">
        <v>1.4613182617960201</v>
      </c>
      <c r="AG1610">
        <v>1.4614175945535499</v>
      </c>
      <c r="AH1610">
        <v>1.4482080093085099</v>
      </c>
      <c r="AI1610">
        <v>1.4368793576529699</v>
      </c>
      <c r="AJ1610">
        <v>1.43054937677822</v>
      </c>
      <c r="AK1610">
        <v>1.4261053329392901</v>
      </c>
    </row>
    <row r="1611" spans="1:37" x14ac:dyDescent="0.3">
      <c r="A1611" s="13" t="str">
        <f t="shared" si="34"/>
        <v>SDGbaseTRA_UrbERT_v6_3PQXcpetr-p</v>
      </c>
      <c r="B1611" s="37" t="s">
        <v>220</v>
      </c>
      <c r="C1611" s="38" t="s">
        <v>296</v>
      </c>
      <c r="D1611" s="4" t="s">
        <v>120</v>
      </c>
      <c r="E1611" t="s">
        <v>160</v>
      </c>
      <c r="F1611">
        <v>0.49747391548150599</v>
      </c>
      <c r="G1611">
        <v>0.50685910741319695</v>
      </c>
      <c r="H1611">
        <v>0.51157730175481897</v>
      </c>
      <c r="I1611">
        <v>0.51032065201383103</v>
      </c>
      <c r="J1611">
        <v>0.51197635171721501</v>
      </c>
      <c r="K1611">
        <v>0.51398213753120603</v>
      </c>
      <c r="L1611">
        <v>0.51648973030913803</v>
      </c>
      <c r="M1611">
        <v>0.52039922488184598</v>
      </c>
      <c r="N1611">
        <v>0.52427695983156297</v>
      </c>
      <c r="O1611">
        <v>0.54655446256752105</v>
      </c>
      <c r="P1611">
        <v>0.55243234468322</v>
      </c>
      <c r="Q1611">
        <v>0.55417332069335101</v>
      </c>
      <c r="R1611">
        <v>0.55273528443609998</v>
      </c>
      <c r="S1611">
        <v>0.55359664015354304</v>
      </c>
      <c r="T1611">
        <v>0.55504264241001899</v>
      </c>
      <c r="U1611">
        <v>0.55658508809665397</v>
      </c>
      <c r="V1611">
        <v>0.55668719487915497</v>
      </c>
      <c r="W1611">
        <v>0.55773901487690802</v>
      </c>
      <c r="X1611">
        <v>0.55992765751027296</v>
      </c>
      <c r="Y1611">
        <v>0.56038784429522903</v>
      </c>
      <c r="Z1611">
        <v>0.56002367552899501</v>
      </c>
      <c r="AA1611">
        <v>0.56104936252563897</v>
      </c>
      <c r="AB1611">
        <v>0.56615628854069899</v>
      </c>
      <c r="AC1611">
        <v>0.56886318769500399</v>
      </c>
      <c r="AD1611">
        <v>0.57007961046797995</v>
      </c>
      <c r="AE1611">
        <v>0.57042522031386</v>
      </c>
      <c r="AF1611">
        <v>0.57057306476504599</v>
      </c>
      <c r="AG1611">
        <v>0.57026875219249495</v>
      </c>
      <c r="AH1611">
        <v>0.56917155081808102</v>
      </c>
      <c r="AI1611">
        <v>0.56451070223316102</v>
      </c>
      <c r="AJ1611">
        <v>0.56084208721666895</v>
      </c>
      <c r="AK1611">
        <v>0.55726232376531804</v>
      </c>
    </row>
    <row r="1612" spans="1:37" x14ac:dyDescent="0.3">
      <c r="A1612" s="13" t="str">
        <f t="shared" si="34"/>
        <v>SDGbaseTRA_UrbERT_v6_3PQXcpetr-d</v>
      </c>
      <c r="B1612" s="37" t="s">
        <v>220</v>
      </c>
      <c r="C1612" s="38" t="s">
        <v>296</v>
      </c>
      <c r="D1612" s="4" t="s">
        <v>120</v>
      </c>
      <c r="E1612" t="s">
        <v>161</v>
      </c>
      <c r="F1612">
        <v>0.41672301972307102</v>
      </c>
      <c r="G1612">
        <v>0.42278123756763503</v>
      </c>
      <c r="H1612">
        <v>0.42571971767721201</v>
      </c>
      <c r="I1612">
        <v>0.425426374337181</v>
      </c>
      <c r="J1612">
        <v>0.42608778955813198</v>
      </c>
      <c r="K1612">
        <v>0.42719058468632598</v>
      </c>
      <c r="L1612">
        <v>0.428750452518873</v>
      </c>
      <c r="M1612">
        <v>0.43142020100880502</v>
      </c>
      <c r="N1612">
        <v>0.43407164264729903</v>
      </c>
      <c r="O1612">
        <v>0.44693259193846802</v>
      </c>
      <c r="P1612">
        <v>0.45113084189443697</v>
      </c>
      <c r="Q1612">
        <v>0.45293165800488</v>
      </c>
      <c r="R1612">
        <v>0.45213471011444101</v>
      </c>
      <c r="S1612">
        <v>0.45316003192427801</v>
      </c>
      <c r="T1612">
        <v>0.45447558533431498</v>
      </c>
      <c r="U1612">
        <v>0.45581664894982798</v>
      </c>
      <c r="V1612">
        <v>0.45629291244150899</v>
      </c>
      <c r="W1612">
        <v>0.45717441671185699</v>
      </c>
      <c r="X1612">
        <v>0.45857075738778302</v>
      </c>
      <c r="Y1612">
        <v>0.458800250077677</v>
      </c>
      <c r="Z1612">
        <v>0.45842661118919198</v>
      </c>
      <c r="AA1612">
        <v>0.458892695287973</v>
      </c>
      <c r="AB1612">
        <v>0.46141619229057101</v>
      </c>
      <c r="AC1612">
        <v>0.46302195367409199</v>
      </c>
      <c r="AD1612">
        <v>0.46407674123725401</v>
      </c>
      <c r="AE1612">
        <v>0.46466817199245902</v>
      </c>
      <c r="AF1612">
        <v>0.46511955776170799</v>
      </c>
      <c r="AG1612">
        <v>0.46492964368328599</v>
      </c>
      <c r="AH1612">
        <v>0.46346490856938</v>
      </c>
      <c r="AI1612">
        <v>0.45978709455078898</v>
      </c>
      <c r="AJ1612">
        <v>0.45705564271934201</v>
      </c>
      <c r="AK1612">
        <v>0.45446778149188799</v>
      </c>
    </row>
    <row r="1613" spans="1:37" x14ac:dyDescent="0.3">
      <c r="A1613" s="13" t="str">
        <f t="shared" si="34"/>
        <v>SDGbaseTRA_UrbERT_v6_3PQXcpetr-h</v>
      </c>
      <c r="B1613" s="37" t="s">
        <v>220</v>
      </c>
      <c r="C1613" s="38" t="s">
        <v>296</v>
      </c>
      <c r="D1613" s="4" t="s">
        <v>120</v>
      </c>
      <c r="E1613" t="s">
        <v>162</v>
      </c>
      <c r="F1613">
        <v>8.3408992767830703E-2</v>
      </c>
      <c r="G1613">
        <v>8.5460572336499799E-2</v>
      </c>
      <c r="H1613">
        <v>8.6590898630508895E-2</v>
      </c>
      <c r="I1613">
        <v>8.6450297254621E-2</v>
      </c>
      <c r="J1613">
        <v>8.6624813315879706E-2</v>
      </c>
      <c r="K1613">
        <v>8.6910841292586402E-2</v>
      </c>
      <c r="L1613">
        <v>8.7265433712749599E-2</v>
      </c>
      <c r="M1613">
        <v>8.7840270500900305E-2</v>
      </c>
      <c r="N1613">
        <v>8.8355796503813699E-2</v>
      </c>
      <c r="O1613">
        <v>9.1356763961255402E-2</v>
      </c>
      <c r="P1613">
        <v>9.2164011650330696E-2</v>
      </c>
      <c r="Q1613">
        <v>9.2398082143509697E-2</v>
      </c>
      <c r="R1613">
        <v>9.2261011297225207E-2</v>
      </c>
      <c r="S1613">
        <v>9.2409124099623804E-2</v>
      </c>
      <c r="T1613">
        <v>9.2615486363056804E-2</v>
      </c>
      <c r="U1613">
        <v>9.28238780753399E-2</v>
      </c>
      <c r="V1613">
        <v>9.2825174747088707E-2</v>
      </c>
      <c r="W1613">
        <v>9.2962200598165401E-2</v>
      </c>
      <c r="X1613">
        <v>9.3261569762914595E-2</v>
      </c>
      <c r="Y1613">
        <v>9.3278222128124796E-2</v>
      </c>
      <c r="Z1613">
        <v>9.3166682480027505E-2</v>
      </c>
      <c r="AA1613">
        <v>9.3292548519249702E-2</v>
      </c>
      <c r="AB1613">
        <v>9.3952782035977497E-2</v>
      </c>
      <c r="AC1613">
        <v>9.4258827578115295E-2</v>
      </c>
      <c r="AD1613">
        <v>9.4353307168400902E-2</v>
      </c>
      <c r="AE1613">
        <v>9.4311001786375401E-2</v>
      </c>
      <c r="AF1613">
        <v>9.4237871437780105E-2</v>
      </c>
      <c r="AG1613">
        <v>9.40598739189899E-2</v>
      </c>
      <c r="AH1613">
        <v>9.3761297683756295E-2</v>
      </c>
      <c r="AI1613">
        <v>9.2949419897877306E-2</v>
      </c>
      <c r="AJ1613">
        <v>9.2343915706733795E-2</v>
      </c>
      <c r="AK1613">
        <v>9.1769045774290903E-2</v>
      </c>
    </row>
    <row r="1614" spans="1:37" x14ac:dyDescent="0.3">
      <c r="A1614" s="13" t="str">
        <f t="shared" si="34"/>
        <v>SDGbaseTRA_UrbERT_v6_3PQXcpetr-k</v>
      </c>
      <c r="B1614" s="37" t="s">
        <v>220</v>
      </c>
      <c r="C1614" s="38" t="s">
        <v>296</v>
      </c>
      <c r="D1614" s="4" t="s">
        <v>120</v>
      </c>
      <c r="E1614" t="s">
        <v>163</v>
      </c>
      <c r="F1614">
        <v>0.25572651944824298</v>
      </c>
      <c r="G1614">
        <v>0.26327551869695398</v>
      </c>
      <c r="H1614">
        <v>0.26707096801735403</v>
      </c>
      <c r="I1614">
        <v>0.26471136545617502</v>
      </c>
      <c r="J1614">
        <v>0.26727661212118398</v>
      </c>
      <c r="K1614">
        <v>0.26960248201679499</v>
      </c>
      <c r="L1614">
        <v>0.27214245216701199</v>
      </c>
      <c r="M1614">
        <v>0.27556582858112499</v>
      </c>
      <c r="N1614">
        <v>0.27907172440706701</v>
      </c>
      <c r="O1614">
        <v>0.30390311346646198</v>
      </c>
      <c r="P1614">
        <v>0.30879007521570401</v>
      </c>
      <c r="Q1614">
        <v>0.30913385365673401</v>
      </c>
      <c r="R1614">
        <v>0.30733759704804198</v>
      </c>
      <c r="S1614">
        <v>0.30716284587127102</v>
      </c>
      <c r="T1614">
        <v>0.30778019281609198</v>
      </c>
      <c r="U1614">
        <v>0.30859059664397798</v>
      </c>
      <c r="V1614">
        <v>0.3078930619636</v>
      </c>
      <c r="W1614">
        <v>0.308523598789888</v>
      </c>
      <c r="X1614">
        <v>0.31068502054500702</v>
      </c>
      <c r="Y1614">
        <v>0.31137496643783702</v>
      </c>
      <c r="Z1614">
        <v>0.31144193545987198</v>
      </c>
      <c r="AA1614">
        <v>0.31286658747708301</v>
      </c>
      <c r="AB1614">
        <v>0.31946649301909802</v>
      </c>
      <c r="AC1614">
        <v>0.322528691513435</v>
      </c>
      <c r="AD1614">
        <v>0.32334263713743899</v>
      </c>
      <c r="AE1614">
        <v>0.323155646546123</v>
      </c>
      <c r="AF1614">
        <v>0.32280961440419897</v>
      </c>
      <c r="AG1614">
        <v>0.32282575740990199</v>
      </c>
      <c r="AH1614">
        <v>0.32362770391208601</v>
      </c>
      <c r="AI1614">
        <v>0.32084881860571801</v>
      </c>
      <c r="AJ1614">
        <v>0.31825358335023402</v>
      </c>
      <c r="AK1614">
        <v>0.31552706019919202</v>
      </c>
    </row>
    <row r="1615" spans="1:37" x14ac:dyDescent="0.3">
      <c r="A1615" s="13" t="str">
        <f t="shared" si="34"/>
        <v>SDGbaseTRA_UrbERT_v6_3PQXcpetr-l</v>
      </c>
      <c r="B1615" s="37" t="s">
        <v>220</v>
      </c>
      <c r="C1615" s="38" t="s">
        <v>296</v>
      </c>
      <c r="D1615" s="4" t="s">
        <v>120</v>
      </c>
      <c r="E1615" t="s">
        <v>164</v>
      </c>
      <c r="F1615">
        <v>0.97343121913291497</v>
      </c>
      <c r="G1615">
        <v>0.98889373484163001</v>
      </c>
      <c r="H1615">
        <v>0.996412199800639</v>
      </c>
      <c r="I1615">
        <v>0.99480096779935601</v>
      </c>
      <c r="J1615">
        <v>0.99727894976463705</v>
      </c>
      <c r="K1615">
        <v>1.0005563027020501</v>
      </c>
      <c r="L1615">
        <v>1.00488281080845</v>
      </c>
      <c r="M1615">
        <v>1.01189366327529</v>
      </c>
      <c r="N1615">
        <v>1.0189261039286499</v>
      </c>
      <c r="O1615">
        <v>1.0564120015434</v>
      </c>
      <c r="P1615">
        <v>1.0672722273670401</v>
      </c>
      <c r="Q1615">
        <v>1.0711714267085499</v>
      </c>
      <c r="R1615">
        <v>1.0687120005741799</v>
      </c>
      <c r="S1615">
        <v>1.07076107957969</v>
      </c>
      <c r="T1615">
        <v>1.07376559734612</v>
      </c>
      <c r="U1615">
        <v>1.07691087920684</v>
      </c>
      <c r="V1615">
        <v>1.0776075478427101</v>
      </c>
      <c r="W1615">
        <v>1.07971930810814</v>
      </c>
      <c r="X1615">
        <v>1.0835612131982799</v>
      </c>
      <c r="Y1615">
        <v>1.0843541169151001</v>
      </c>
      <c r="Z1615">
        <v>1.08362701087931</v>
      </c>
      <c r="AA1615">
        <v>1.08521869114544</v>
      </c>
      <c r="AB1615">
        <v>1.0933499714079999</v>
      </c>
      <c r="AC1615">
        <v>1.0980472153095999</v>
      </c>
      <c r="AD1615">
        <v>1.10061989768765</v>
      </c>
      <c r="AE1615">
        <v>1.10179867223186</v>
      </c>
      <c r="AF1615">
        <v>1.10261923668429</v>
      </c>
      <c r="AG1615">
        <v>1.10227801622066</v>
      </c>
      <c r="AH1615">
        <v>1.0996293425980801</v>
      </c>
      <c r="AI1615">
        <v>1.09082792614888</v>
      </c>
      <c r="AJ1615">
        <v>1.0840517616109999</v>
      </c>
      <c r="AK1615">
        <v>1.07751169460871</v>
      </c>
    </row>
    <row r="1616" spans="1:37" x14ac:dyDescent="0.3">
      <c r="A1616" s="13" t="str">
        <f t="shared" si="34"/>
        <v>SDGbaseTRA_UrbERT_v6_3PQXchydr</v>
      </c>
      <c r="B1616" s="37" t="s">
        <v>220</v>
      </c>
      <c r="C1616" s="38" t="s">
        <v>296</v>
      </c>
      <c r="D1616" s="4" t="s">
        <v>120</v>
      </c>
      <c r="E1616" t="s">
        <v>165</v>
      </c>
      <c r="F1616">
        <v>0.90525772545483896</v>
      </c>
      <c r="G1616">
        <v>0.92752400864925899</v>
      </c>
      <c r="H1616">
        <v>0.939791709960341</v>
      </c>
      <c r="I1616">
        <v>0.93826572963725796</v>
      </c>
      <c r="J1616">
        <v>0.94015979414310802</v>
      </c>
      <c r="K1616">
        <v>0.94326412410823102</v>
      </c>
      <c r="L1616">
        <v>0.94711260035867595</v>
      </c>
      <c r="M1616">
        <v>0.95335144135268401</v>
      </c>
      <c r="N1616">
        <v>0.95894656822534596</v>
      </c>
      <c r="O1616">
        <v>0.99151678499085705</v>
      </c>
      <c r="P1616">
        <v>1.0002780370170601</v>
      </c>
      <c r="Q1616">
        <v>1.0028184600004799</v>
      </c>
      <c r="R1616">
        <v>1.0013307973586401</v>
      </c>
      <c r="S1616">
        <v>1.00293830098819</v>
      </c>
      <c r="T1616">
        <v>1.0051779999345001</v>
      </c>
      <c r="U1616">
        <v>1.0074397249740299</v>
      </c>
      <c r="V1616">
        <v>1.0074537980623</v>
      </c>
      <c r="W1616">
        <v>1.0089409723603999</v>
      </c>
      <c r="X1616">
        <v>1.0121900970903099</v>
      </c>
      <c r="Y1616">
        <v>1.0123708294570199</v>
      </c>
      <c r="Z1616">
        <v>1.01116026303698</v>
      </c>
      <c r="AA1616">
        <v>1.01252631727008</v>
      </c>
      <c r="AB1616">
        <v>1.01969198935539</v>
      </c>
      <c r="AC1616">
        <v>1.02301357474635</v>
      </c>
      <c r="AD1616">
        <v>1.0240389842672299</v>
      </c>
      <c r="AE1616">
        <v>1.02357983389334</v>
      </c>
      <c r="AF1616">
        <v>1.02278613274867</v>
      </c>
      <c r="AG1616">
        <v>1.02085428314587</v>
      </c>
      <c r="AH1616">
        <v>1.01761376393976</v>
      </c>
      <c r="AI1616">
        <v>1.0088022603667799</v>
      </c>
      <c r="AJ1616">
        <v>1.0022305787149901</v>
      </c>
      <c r="AK1616">
        <v>0.99599137799895099</v>
      </c>
    </row>
    <row r="1617" spans="1:37" x14ac:dyDescent="0.3">
      <c r="A1617" s="13" t="str">
        <f t="shared" si="34"/>
        <v>SDGbaseTRA_UrbERT_v6_3PQXcammo</v>
      </c>
      <c r="B1617" s="37" t="s">
        <v>220</v>
      </c>
      <c r="C1617" s="38" t="s">
        <v>296</v>
      </c>
      <c r="D1617" s="4" t="s">
        <v>120</v>
      </c>
      <c r="E1617" t="s">
        <v>166</v>
      </c>
      <c r="F1617">
        <v>1.19043107039864</v>
      </c>
      <c r="G1617">
        <v>0.78351472719769499</v>
      </c>
      <c r="H1617">
        <v>0.78428623661133001</v>
      </c>
      <c r="I1617">
        <v>0.78786495188622296</v>
      </c>
      <c r="J1617">
        <v>0.78391869126882996</v>
      </c>
      <c r="K1617">
        <v>0.78124244237437301</v>
      </c>
      <c r="L1617">
        <v>0.77936843182820703</v>
      </c>
      <c r="M1617">
        <v>0.77842502854328699</v>
      </c>
      <c r="N1617">
        <v>0.77754814272134698</v>
      </c>
      <c r="O1617">
        <v>0.76579818859837101</v>
      </c>
      <c r="P1617">
        <v>0.76406570480495195</v>
      </c>
      <c r="Q1617">
        <v>0.76412002711120597</v>
      </c>
      <c r="R1617">
        <v>0.76108353006344498</v>
      </c>
      <c r="S1617">
        <v>0.76091635960442405</v>
      </c>
      <c r="T1617">
        <v>0.761139421432524</v>
      </c>
      <c r="U1617">
        <v>0.76104964974040201</v>
      </c>
      <c r="V1617">
        <v>0.76120317375114899</v>
      </c>
      <c r="W1617">
        <v>0.76021563675112203</v>
      </c>
      <c r="X1617">
        <v>0.75880489983756705</v>
      </c>
      <c r="Y1617">
        <v>0.88283474549533703</v>
      </c>
      <c r="Z1617">
        <v>1.0120840221452001</v>
      </c>
      <c r="AA1617">
        <v>1.1486859961635201</v>
      </c>
      <c r="AB1617">
        <v>1.17665079178803</v>
      </c>
      <c r="AC1617">
        <v>1.2061107283168999</v>
      </c>
      <c r="AD1617">
        <v>1.2368826435101099</v>
      </c>
      <c r="AE1617">
        <v>1.26783607892339</v>
      </c>
      <c r="AF1617">
        <v>1.2984294745368901</v>
      </c>
      <c r="AG1617">
        <v>1.32882200850976</v>
      </c>
      <c r="AH1617">
        <v>1.3536518097571799</v>
      </c>
      <c r="AI1617">
        <v>1.37570264911937</v>
      </c>
      <c r="AJ1617">
        <v>1.401053179394</v>
      </c>
      <c r="AK1617">
        <v>1.42724609217953</v>
      </c>
    </row>
    <row r="1618" spans="1:37" x14ac:dyDescent="0.3">
      <c r="A1618" s="13" t="str">
        <f t="shared" si="34"/>
        <v>SDGbaseTRA_UrbERT_v6_3PQXcbchm</v>
      </c>
      <c r="B1618" s="37" t="s">
        <v>220</v>
      </c>
      <c r="C1618" s="38" t="s">
        <v>296</v>
      </c>
      <c r="D1618" s="4" t="s">
        <v>120</v>
      </c>
      <c r="E1618" t="s">
        <v>167</v>
      </c>
      <c r="F1618">
        <v>1.1904310703991301</v>
      </c>
      <c r="G1618">
        <v>1.2192308032981201</v>
      </c>
      <c r="H1618">
        <v>1.23507244369386</v>
      </c>
      <c r="I1618">
        <v>1.2332064412791299</v>
      </c>
      <c r="J1618">
        <v>1.2355714468930501</v>
      </c>
      <c r="K1618">
        <v>1.2395460280866799</v>
      </c>
      <c r="L1618">
        <v>1.2445105777651999</v>
      </c>
      <c r="M1618">
        <v>1.25260877960257</v>
      </c>
      <c r="N1618">
        <v>1.25987548081879</v>
      </c>
      <c r="O1618">
        <v>1.3016828786283301</v>
      </c>
      <c r="P1618">
        <v>1.3130986057117799</v>
      </c>
      <c r="Q1618">
        <v>1.3165254501276999</v>
      </c>
      <c r="R1618">
        <v>1.3146274794180901</v>
      </c>
      <c r="S1618">
        <v>1.3168036851124501</v>
      </c>
      <c r="T1618">
        <v>1.3197797913703699</v>
      </c>
      <c r="U1618">
        <v>1.3227769135968399</v>
      </c>
      <c r="V1618">
        <v>1.3228805219004001</v>
      </c>
      <c r="W1618">
        <v>1.3248461740361701</v>
      </c>
      <c r="X1618">
        <v>1.3290452400866399</v>
      </c>
      <c r="Y1618">
        <v>1.3292658041554899</v>
      </c>
      <c r="Z1618">
        <v>1.3276723762940099</v>
      </c>
      <c r="AA1618">
        <v>1.3293989291047701</v>
      </c>
      <c r="AB1618">
        <v>1.3385078479024399</v>
      </c>
      <c r="AC1618">
        <v>1.3427763254782199</v>
      </c>
      <c r="AD1618">
        <v>1.34416023971978</v>
      </c>
      <c r="AE1618">
        <v>1.34364453993628</v>
      </c>
      <c r="AF1618">
        <v>1.3426933491325099</v>
      </c>
      <c r="AG1618">
        <v>1.3401984355405401</v>
      </c>
      <c r="AH1618">
        <v>1.3358536206120399</v>
      </c>
      <c r="AI1618">
        <v>1.3243207272750399</v>
      </c>
      <c r="AJ1618">
        <v>1.3157468013359099</v>
      </c>
      <c r="AK1618">
        <v>1.3076203281097201</v>
      </c>
    </row>
    <row r="1619" spans="1:37" x14ac:dyDescent="0.3">
      <c r="A1619" s="13" t="str">
        <f t="shared" si="34"/>
        <v>SDGbaseTRA_UrbERT_v6_3PQXcochm</v>
      </c>
      <c r="B1619" s="37" t="s">
        <v>220</v>
      </c>
      <c r="C1619" s="38" t="s">
        <v>296</v>
      </c>
      <c r="D1619" s="4" t="s">
        <v>120</v>
      </c>
      <c r="E1619" t="s">
        <v>168</v>
      </c>
      <c r="F1619">
        <v>1.3021397686218801</v>
      </c>
      <c r="G1619">
        <v>1.32953818605719</v>
      </c>
      <c r="H1619">
        <v>1.34416826329148</v>
      </c>
      <c r="I1619">
        <v>1.3424305138050101</v>
      </c>
      <c r="J1619">
        <v>1.3449196111097901</v>
      </c>
      <c r="K1619">
        <v>1.3490209045922801</v>
      </c>
      <c r="L1619">
        <v>1.35432087546141</v>
      </c>
      <c r="M1619">
        <v>1.3630704516397301</v>
      </c>
      <c r="N1619">
        <v>1.37120514489863</v>
      </c>
      <c r="O1619">
        <v>1.4157093374231999</v>
      </c>
      <c r="P1619">
        <v>1.4285041452507099</v>
      </c>
      <c r="Q1619">
        <v>1.4328604444565001</v>
      </c>
      <c r="R1619">
        <v>1.4305913551215299</v>
      </c>
      <c r="S1619">
        <v>1.4332195012834601</v>
      </c>
      <c r="T1619">
        <v>1.4367577871499999</v>
      </c>
      <c r="U1619">
        <v>1.4403451299205701</v>
      </c>
      <c r="V1619">
        <v>1.4408856028772199</v>
      </c>
      <c r="W1619">
        <v>1.44324395055234</v>
      </c>
      <c r="X1619">
        <v>1.4478103740491901</v>
      </c>
      <c r="Y1619">
        <v>1.44823436973575</v>
      </c>
      <c r="Z1619">
        <v>1.4466978512411399</v>
      </c>
      <c r="AA1619">
        <v>1.44848510504064</v>
      </c>
      <c r="AB1619">
        <v>1.4579467109550299</v>
      </c>
      <c r="AC1619">
        <v>1.4628170539421901</v>
      </c>
      <c r="AD1619">
        <v>1.4649393506214901</v>
      </c>
      <c r="AE1619">
        <v>1.4651665013178401</v>
      </c>
      <c r="AF1619">
        <v>1.4649260588661099</v>
      </c>
      <c r="AG1619">
        <v>1.4629196783229499</v>
      </c>
      <c r="AH1619">
        <v>1.4582935380248601</v>
      </c>
      <c r="AI1619">
        <v>1.4460350702037399</v>
      </c>
      <c r="AJ1619">
        <v>1.43690355964915</v>
      </c>
      <c r="AK1619">
        <v>1.4282392040132701</v>
      </c>
    </row>
    <row r="1620" spans="1:37" x14ac:dyDescent="0.3">
      <c r="A1620" s="13" t="str">
        <f t="shared" si="34"/>
        <v>SDGbaseTRA_UrbERT_v6_3PQXcrubb</v>
      </c>
      <c r="B1620" s="37" t="s">
        <v>220</v>
      </c>
      <c r="C1620" s="38" t="s">
        <v>296</v>
      </c>
      <c r="D1620" s="4" t="s">
        <v>120</v>
      </c>
      <c r="E1620" t="s">
        <v>105</v>
      </c>
      <c r="F1620">
        <v>1.26969209312609</v>
      </c>
      <c r="G1620">
        <v>1.27810363292436</v>
      </c>
      <c r="H1620">
        <v>1.2857186141361301</v>
      </c>
      <c r="I1620">
        <v>1.2856074608997301</v>
      </c>
      <c r="J1620">
        <v>1.28494780185108</v>
      </c>
      <c r="K1620">
        <v>1.2866976021479399</v>
      </c>
      <c r="L1620">
        <v>1.28949265569608</v>
      </c>
      <c r="M1620">
        <v>1.2944116450605301</v>
      </c>
      <c r="N1620">
        <v>1.2988326551837801</v>
      </c>
      <c r="O1620">
        <v>1.3149703809689699</v>
      </c>
      <c r="P1620">
        <v>1.32182154688509</v>
      </c>
      <c r="Q1620">
        <v>1.32537878452034</v>
      </c>
      <c r="R1620">
        <v>1.3255836243099499</v>
      </c>
      <c r="S1620">
        <v>1.32885257064235</v>
      </c>
      <c r="T1620">
        <v>1.33235395744003</v>
      </c>
      <c r="U1620">
        <v>1.3361539584347499</v>
      </c>
      <c r="V1620">
        <v>1.33824568175183</v>
      </c>
      <c r="W1620">
        <v>1.3412662678419001</v>
      </c>
      <c r="X1620">
        <v>1.3464238305846801</v>
      </c>
      <c r="Y1620">
        <v>1.3499578359595401</v>
      </c>
      <c r="Z1620">
        <v>1.3531740280128799</v>
      </c>
      <c r="AA1620">
        <v>1.3598223016838999</v>
      </c>
      <c r="AB1620">
        <v>1.3639181749010101</v>
      </c>
      <c r="AC1620">
        <v>1.3655170131433501</v>
      </c>
      <c r="AD1620">
        <v>1.3662162479536499</v>
      </c>
      <c r="AE1620">
        <v>1.3655029778596099</v>
      </c>
      <c r="AF1620">
        <v>1.36389553725656</v>
      </c>
      <c r="AG1620">
        <v>1.3624712860725301</v>
      </c>
      <c r="AH1620">
        <v>1.35504563250891</v>
      </c>
      <c r="AI1620">
        <v>1.3446053561388001</v>
      </c>
      <c r="AJ1620">
        <v>1.33767736367263</v>
      </c>
      <c r="AK1620">
        <v>1.3319379493917101</v>
      </c>
    </row>
    <row r="1621" spans="1:37" x14ac:dyDescent="0.3">
      <c r="A1621" s="13" t="str">
        <f t="shared" si="34"/>
        <v>SDGbaseTRA_UrbERT_v6_3PQXcplas</v>
      </c>
      <c r="B1621" s="37" t="s">
        <v>220</v>
      </c>
      <c r="C1621" s="38" t="s">
        <v>296</v>
      </c>
      <c r="D1621" s="4" t="s">
        <v>120</v>
      </c>
      <c r="E1621" t="s">
        <v>106</v>
      </c>
      <c r="F1621">
        <v>1.4958932107925</v>
      </c>
      <c r="G1621">
        <v>1.5158195844267099</v>
      </c>
      <c r="H1621">
        <v>1.52217781255479</v>
      </c>
      <c r="I1621">
        <v>1.5245938293855199</v>
      </c>
      <c r="J1621">
        <v>1.52042566110939</v>
      </c>
      <c r="K1621">
        <v>1.5194144340853599</v>
      </c>
      <c r="L1621">
        <v>1.5206165378357901</v>
      </c>
      <c r="M1621">
        <v>1.5253868838523501</v>
      </c>
      <c r="N1621">
        <v>1.5279802713772199</v>
      </c>
      <c r="O1621">
        <v>1.5263733893282101</v>
      </c>
      <c r="P1621">
        <v>1.5313603721481699</v>
      </c>
      <c r="Q1621">
        <v>1.5360447486848801</v>
      </c>
      <c r="R1621">
        <v>1.53500989861167</v>
      </c>
      <c r="S1621">
        <v>1.53954602484069</v>
      </c>
      <c r="T1621">
        <v>1.54353700426588</v>
      </c>
      <c r="U1621">
        <v>1.5477834273350399</v>
      </c>
      <c r="V1621">
        <v>1.5510306921991099</v>
      </c>
      <c r="W1621">
        <v>1.55367816268064</v>
      </c>
      <c r="X1621">
        <v>1.5561854235200701</v>
      </c>
      <c r="Y1621">
        <v>1.55786553743487</v>
      </c>
      <c r="Z1621">
        <v>1.55867337771263</v>
      </c>
      <c r="AA1621">
        <v>1.5609336769790201</v>
      </c>
      <c r="AB1621">
        <v>1.5580672706475001</v>
      </c>
      <c r="AC1621">
        <v>1.5576886686245399</v>
      </c>
      <c r="AD1621">
        <v>1.5595475780082799</v>
      </c>
      <c r="AE1621">
        <v>1.5614987347821001</v>
      </c>
      <c r="AF1621">
        <v>1.5632747084141501</v>
      </c>
      <c r="AG1621">
        <v>1.5622318098969701</v>
      </c>
      <c r="AH1621">
        <v>1.54969080694138</v>
      </c>
      <c r="AI1621">
        <v>1.5368172725806399</v>
      </c>
      <c r="AJ1621">
        <v>1.5290463521527999</v>
      </c>
      <c r="AK1621">
        <v>1.5228613383721701</v>
      </c>
    </row>
    <row r="1622" spans="1:37" x14ac:dyDescent="0.3">
      <c r="A1622" s="13" t="str">
        <f t="shared" si="34"/>
        <v>SDGbaseTRA_UrbERT_v6_3PQXcnmet</v>
      </c>
      <c r="B1622" s="37" t="s">
        <v>220</v>
      </c>
      <c r="C1622" s="38" t="s">
        <v>296</v>
      </c>
      <c r="D1622" s="4" t="s">
        <v>120</v>
      </c>
      <c r="E1622" t="s">
        <v>107</v>
      </c>
      <c r="F1622">
        <v>1.40438623929439</v>
      </c>
      <c r="G1622">
        <v>1.4287837296658901</v>
      </c>
      <c r="H1622">
        <v>1.4280976139718</v>
      </c>
      <c r="I1622">
        <v>1.4371476011758699</v>
      </c>
      <c r="J1622">
        <v>1.4286738863436299</v>
      </c>
      <c r="K1622">
        <v>1.42387073468603</v>
      </c>
      <c r="L1622">
        <v>1.42088747562169</v>
      </c>
      <c r="M1622">
        <v>1.4200464050336801</v>
      </c>
      <c r="N1622">
        <v>1.41721538362368</v>
      </c>
      <c r="O1622">
        <v>1.40301503934001</v>
      </c>
      <c r="P1622">
        <v>1.40056025655663</v>
      </c>
      <c r="Q1622">
        <v>1.4013214564434999</v>
      </c>
      <c r="R1622">
        <v>1.3950757286905</v>
      </c>
      <c r="S1622">
        <v>1.4008610518754201</v>
      </c>
      <c r="T1622">
        <v>1.40580765363024</v>
      </c>
      <c r="U1622">
        <v>1.40998853229017</v>
      </c>
      <c r="V1622">
        <v>1.4147785374425501</v>
      </c>
      <c r="W1622">
        <v>1.41888573124534</v>
      </c>
      <c r="X1622">
        <v>1.42305194685946</v>
      </c>
      <c r="Y1622">
        <v>1.42486617965775</v>
      </c>
      <c r="Z1622">
        <v>1.4264362158180599</v>
      </c>
      <c r="AA1622">
        <v>1.4276298110766401</v>
      </c>
      <c r="AB1622">
        <v>1.4216970703212299</v>
      </c>
      <c r="AC1622">
        <v>1.41905168712142</v>
      </c>
      <c r="AD1622">
        <v>1.4201195626904799</v>
      </c>
      <c r="AE1622">
        <v>1.4222136396256599</v>
      </c>
      <c r="AF1622">
        <v>1.4248933711117</v>
      </c>
      <c r="AG1622">
        <v>1.43355831684658</v>
      </c>
      <c r="AH1622">
        <v>1.43331612865702</v>
      </c>
      <c r="AI1622">
        <v>1.4337993909747699</v>
      </c>
      <c r="AJ1622">
        <v>1.4390850649037099</v>
      </c>
      <c r="AK1622">
        <v>1.4468348912912501</v>
      </c>
    </row>
    <row r="1623" spans="1:37" x14ac:dyDescent="0.3">
      <c r="A1623" s="13" t="str">
        <f t="shared" si="34"/>
        <v>SDGbaseTRA_UrbERT_v6_3PQXciron</v>
      </c>
      <c r="B1623" s="37" t="s">
        <v>220</v>
      </c>
      <c r="C1623" s="38" t="s">
        <v>296</v>
      </c>
      <c r="D1623" s="4" t="s">
        <v>120</v>
      </c>
      <c r="E1623" t="s">
        <v>169</v>
      </c>
      <c r="F1623">
        <v>1.2185849816788801</v>
      </c>
      <c r="G1623">
        <v>1.3447461996082499</v>
      </c>
      <c r="H1623">
        <v>1.36960823939356</v>
      </c>
      <c r="I1623">
        <v>1.3952688443525501</v>
      </c>
      <c r="J1623">
        <v>1.40083920436334</v>
      </c>
      <c r="K1623">
        <v>1.40275530267846</v>
      </c>
      <c r="L1623">
        <v>1.3936550924581601</v>
      </c>
      <c r="M1623">
        <v>1.38075734640059</v>
      </c>
      <c r="N1623">
        <v>1.3702147576250201</v>
      </c>
      <c r="O1623">
        <v>1.3341437444875399</v>
      </c>
      <c r="P1623">
        <v>1.3281881194557199</v>
      </c>
      <c r="Q1623">
        <v>1.3307025168637101</v>
      </c>
      <c r="R1623">
        <v>1.33018548784517</v>
      </c>
      <c r="S1623">
        <v>1.333492088851</v>
      </c>
      <c r="T1623">
        <v>1.33830028858796</v>
      </c>
      <c r="U1623">
        <v>1.3393316239576001</v>
      </c>
      <c r="V1623">
        <v>1.2830255144407401</v>
      </c>
      <c r="W1623">
        <v>1.2827449045992301</v>
      </c>
      <c r="X1623">
        <v>1.3829966317131901</v>
      </c>
      <c r="Y1623">
        <v>1.38986560371402</v>
      </c>
      <c r="Z1623">
        <v>1.3986840990145999</v>
      </c>
      <c r="AA1623">
        <v>1.40934715052048</v>
      </c>
      <c r="AB1623">
        <v>1.4203937456346301</v>
      </c>
      <c r="AC1623">
        <v>1.42159925714588</v>
      </c>
      <c r="AD1623">
        <v>1.41326024901679</v>
      </c>
      <c r="AE1623">
        <v>1.4015886807282401</v>
      </c>
      <c r="AF1623">
        <v>1.3875597535513799</v>
      </c>
      <c r="AG1623">
        <v>1.39089003001885</v>
      </c>
      <c r="AH1623">
        <v>1.4075084624613401</v>
      </c>
      <c r="AI1623">
        <v>1.42843127245482</v>
      </c>
      <c r="AJ1623">
        <v>1.44212662596761</v>
      </c>
      <c r="AK1623">
        <v>1.4573710525905099</v>
      </c>
    </row>
    <row r="1624" spans="1:37" x14ac:dyDescent="0.3">
      <c r="A1624" s="13" t="str">
        <f t="shared" si="34"/>
        <v>SDGbaseTRA_UrbERT_v6_3PQXcnfrm</v>
      </c>
      <c r="B1624" s="37" t="s">
        <v>220</v>
      </c>
      <c r="C1624" s="38" t="s">
        <v>296</v>
      </c>
      <c r="D1624" s="4" t="s">
        <v>120</v>
      </c>
      <c r="E1624" t="s">
        <v>108</v>
      </c>
      <c r="F1624">
        <v>1.2468797409207899</v>
      </c>
      <c r="G1624">
        <v>1.29230459056493</v>
      </c>
      <c r="H1624">
        <v>1.35235927526472</v>
      </c>
      <c r="I1624">
        <v>1.4142063059725301</v>
      </c>
      <c r="J1624">
        <v>1.4453230496990599</v>
      </c>
      <c r="K1624">
        <v>1.4628605713801299</v>
      </c>
      <c r="L1624">
        <v>1.4622878939612101</v>
      </c>
      <c r="M1624">
        <v>1.42024927690129</v>
      </c>
      <c r="N1624">
        <v>1.3941252724361299</v>
      </c>
      <c r="O1624">
        <v>1.3322273375748599</v>
      </c>
      <c r="P1624">
        <v>1.3086540965859099</v>
      </c>
      <c r="Q1624">
        <v>1.30265070259723</v>
      </c>
      <c r="R1624">
        <v>1.2986651202378099</v>
      </c>
      <c r="S1624">
        <v>1.30165051438434</v>
      </c>
      <c r="T1624">
        <v>1.30468737493932</v>
      </c>
      <c r="U1624">
        <v>1.30257603267883</v>
      </c>
      <c r="V1624">
        <v>1.27405011709695</v>
      </c>
      <c r="W1624">
        <v>1.2585859827952599</v>
      </c>
      <c r="X1624">
        <v>1.2775903951966101</v>
      </c>
      <c r="Y1624">
        <v>1.2833584492271</v>
      </c>
      <c r="Z1624">
        <v>1.29289517415512</v>
      </c>
      <c r="AA1624">
        <v>1.30203388983603</v>
      </c>
      <c r="AB1624">
        <v>1.4265542477511199</v>
      </c>
      <c r="AC1624">
        <v>1.4924105955968701</v>
      </c>
      <c r="AD1624">
        <v>1.49307228322392</v>
      </c>
      <c r="AE1624">
        <v>1.4778255225029699</v>
      </c>
      <c r="AF1624">
        <v>1.4573817834174601</v>
      </c>
      <c r="AG1624">
        <v>1.45559930740383</v>
      </c>
      <c r="AH1624">
        <v>1.58265533306433</v>
      </c>
      <c r="AI1624">
        <v>1.7006516640012399</v>
      </c>
      <c r="AJ1624">
        <v>1.7528994986394499</v>
      </c>
      <c r="AK1624">
        <v>1.7916156529762699</v>
      </c>
    </row>
    <row r="1625" spans="1:37" x14ac:dyDescent="0.3">
      <c r="A1625" s="13" t="str">
        <f t="shared" si="34"/>
        <v>SDGbaseTRA_UrbERT_v6_3PQXcmetp</v>
      </c>
      <c r="B1625" s="37" t="s">
        <v>220</v>
      </c>
      <c r="C1625" s="38" t="s">
        <v>296</v>
      </c>
      <c r="D1625" s="4" t="s">
        <v>120</v>
      </c>
      <c r="E1625" t="s">
        <v>109</v>
      </c>
      <c r="F1625">
        <v>1.26807825699027</v>
      </c>
      <c r="G1625">
        <v>1.3564981305470001</v>
      </c>
      <c r="H1625">
        <v>1.3687163026115801</v>
      </c>
      <c r="I1625">
        <v>1.38131100001322</v>
      </c>
      <c r="J1625">
        <v>1.38178358364962</v>
      </c>
      <c r="K1625">
        <v>1.3834824870062701</v>
      </c>
      <c r="L1625">
        <v>1.38241564513536</v>
      </c>
      <c r="M1625">
        <v>1.37731006506201</v>
      </c>
      <c r="N1625">
        <v>1.37349884402443</v>
      </c>
      <c r="O1625">
        <v>1.3557225158933</v>
      </c>
      <c r="P1625">
        <v>1.35389099160875</v>
      </c>
      <c r="Q1625">
        <v>1.35584487813844</v>
      </c>
      <c r="R1625">
        <v>1.35628573432237</v>
      </c>
      <c r="S1625">
        <v>1.36018548408281</v>
      </c>
      <c r="T1625">
        <v>1.3640055820233199</v>
      </c>
      <c r="U1625">
        <v>1.36698898156144</v>
      </c>
      <c r="V1625">
        <v>1.3542118255912501</v>
      </c>
      <c r="W1625">
        <v>1.35438559857525</v>
      </c>
      <c r="X1625">
        <v>1.3796187662024999</v>
      </c>
      <c r="Y1625">
        <v>1.38129689724569</v>
      </c>
      <c r="Z1625">
        <v>1.3834065866302101</v>
      </c>
      <c r="AA1625">
        <v>1.38617844831518</v>
      </c>
      <c r="AB1625">
        <v>1.3985394582831101</v>
      </c>
      <c r="AC1625">
        <v>1.40470540072664</v>
      </c>
      <c r="AD1625">
        <v>1.4040035079892801</v>
      </c>
      <c r="AE1625">
        <v>1.4011994159729</v>
      </c>
      <c r="AF1625">
        <v>1.3973117146584599</v>
      </c>
      <c r="AG1625">
        <v>1.3998147373334899</v>
      </c>
      <c r="AH1625">
        <v>1.4083468423257699</v>
      </c>
      <c r="AI1625">
        <v>1.4184885092167101</v>
      </c>
      <c r="AJ1625">
        <v>1.42432756264975</v>
      </c>
      <c r="AK1625">
        <v>1.4303414957545999</v>
      </c>
    </row>
    <row r="1626" spans="1:37" x14ac:dyDescent="0.3">
      <c r="A1626" s="13" t="str">
        <f t="shared" si="34"/>
        <v>SDGbaseTRA_UrbERT_v6_3PQXcmach</v>
      </c>
      <c r="B1626" s="37" t="s">
        <v>220</v>
      </c>
      <c r="C1626" s="38" t="s">
        <v>296</v>
      </c>
      <c r="D1626" s="4" t="s">
        <v>120</v>
      </c>
      <c r="E1626" t="s">
        <v>110</v>
      </c>
      <c r="F1626">
        <v>1.12927017964911</v>
      </c>
      <c r="G1626">
        <v>1.1735000169877901</v>
      </c>
      <c r="H1626">
        <v>1.1866628043340299</v>
      </c>
      <c r="I1626">
        <v>1.19721970120734</v>
      </c>
      <c r="J1626">
        <v>1.19894249342742</v>
      </c>
      <c r="K1626">
        <v>1.20159680263766</v>
      </c>
      <c r="L1626">
        <v>1.2026785627148899</v>
      </c>
      <c r="M1626">
        <v>1.19959748915175</v>
      </c>
      <c r="N1626">
        <v>1.19873909192457</v>
      </c>
      <c r="O1626">
        <v>1.2031161650989199</v>
      </c>
      <c r="P1626">
        <v>1.20618434313953</v>
      </c>
      <c r="Q1626">
        <v>1.20841722081688</v>
      </c>
      <c r="R1626">
        <v>1.2070840061363399</v>
      </c>
      <c r="S1626">
        <v>1.21162151647989</v>
      </c>
      <c r="T1626">
        <v>1.21566934005891</v>
      </c>
      <c r="U1626">
        <v>1.2192047049303101</v>
      </c>
      <c r="V1626">
        <v>1.2166139657249999</v>
      </c>
      <c r="W1626">
        <v>1.2187292907106</v>
      </c>
      <c r="X1626">
        <v>1.2301257567513399</v>
      </c>
      <c r="Y1626">
        <v>1.2314573471296499</v>
      </c>
      <c r="Z1626">
        <v>1.2321163872952801</v>
      </c>
      <c r="AA1626">
        <v>1.2341797310742599</v>
      </c>
      <c r="AB1626">
        <v>1.25688086813147</v>
      </c>
      <c r="AC1626">
        <v>1.2693798350507199</v>
      </c>
      <c r="AD1626">
        <v>1.2704377259975399</v>
      </c>
      <c r="AE1626">
        <v>1.2682753561873901</v>
      </c>
      <c r="AF1626">
        <v>1.265094393652</v>
      </c>
      <c r="AG1626">
        <v>1.2645358507200899</v>
      </c>
      <c r="AH1626">
        <v>1.2826204601545901</v>
      </c>
      <c r="AI1626">
        <v>1.2989358766175001</v>
      </c>
      <c r="AJ1626">
        <v>1.3059107486469901</v>
      </c>
      <c r="AK1626">
        <v>1.3113848064192699</v>
      </c>
    </row>
    <row r="1627" spans="1:37" x14ac:dyDescent="0.3">
      <c r="A1627" s="13" t="str">
        <f t="shared" si="34"/>
        <v>SDGbaseTRA_UrbERT_v6_3PQXcfcel</v>
      </c>
      <c r="B1627" s="37" t="s">
        <v>220</v>
      </c>
      <c r="C1627" s="38" t="s">
        <v>296</v>
      </c>
      <c r="D1627" s="4" t="s">
        <v>120</v>
      </c>
      <c r="E1627" t="s">
        <v>170</v>
      </c>
      <c r="F1627">
        <v>0.99999999999994504</v>
      </c>
      <c r="G1627">
        <v>1.02459662322482</v>
      </c>
      <c r="H1627">
        <v>1.0381482350654301</v>
      </c>
      <c r="I1627">
        <v>1.0364625490114201</v>
      </c>
      <c r="J1627">
        <v>1.0385548421259601</v>
      </c>
      <c r="K1627">
        <v>1.0419840644102101</v>
      </c>
      <c r="L1627">
        <v>1.0462353136867799</v>
      </c>
      <c r="M1627">
        <v>1.05312709800254</v>
      </c>
      <c r="N1627">
        <v>1.05930779849847</v>
      </c>
      <c r="O1627">
        <v>1.09528674222871</v>
      </c>
      <c r="P1627">
        <v>1.10496492754528</v>
      </c>
      <c r="Q1627">
        <v>1.1077712255883501</v>
      </c>
      <c r="R1627">
        <v>1.1061278674594901</v>
      </c>
      <c r="S1627">
        <v>1.10790360886919</v>
      </c>
      <c r="T1627">
        <v>1.11037770976149</v>
      </c>
      <c r="U1627">
        <v>1.1128761419493001</v>
      </c>
      <c r="V1627">
        <v>1.1128916878959101</v>
      </c>
      <c r="W1627">
        <v>1.11453450657205</v>
      </c>
      <c r="X1627">
        <v>1.11812367789297</v>
      </c>
      <c r="Y1627">
        <v>1.1183233250132401</v>
      </c>
      <c r="Z1627">
        <v>1.1169860633536</v>
      </c>
      <c r="AA1627">
        <v>1.1184950857628799</v>
      </c>
      <c r="AB1627">
        <v>1.1264107012717099</v>
      </c>
      <c r="AC1627">
        <v>1.1300799164484201</v>
      </c>
      <c r="AD1627">
        <v>1.1312126431143199</v>
      </c>
      <c r="AE1627">
        <v>1.1307054390273099</v>
      </c>
      <c r="AF1627">
        <v>1.1298286708735601</v>
      </c>
      <c r="AG1627">
        <v>1.1276946381645601</v>
      </c>
      <c r="AH1627">
        <v>1.1241149733667399</v>
      </c>
      <c r="AI1627">
        <v>1.1143812772874799</v>
      </c>
      <c r="AJ1627">
        <v>1.10712181795281</v>
      </c>
      <c r="AK1627">
        <v>1.10022963626632</v>
      </c>
    </row>
    <row r="1628" spans="1:37" x14ac:dyDescent="0.3">
      <c r="A1628" s="13" t="str">
        <f t="shared" si="34"/>
        <v>SDGbaseTRA_UrbERT_v6_3PQXcelct</v>
      </c>
      <c r="B1628" s="37" t="s">
        <v>220</v>
      </c>
      <c r="C1628" s="38" t="s">
        <v>296</v>
      </c>
      <c r="D1628" s="4" t="s">
        <v>120</v>
      </c>
      <c r="E1628" t="s">
        <v>171</v>
      </c>
      <c r="F1628">
        <v>0.99999999999994504</v>
      </c>
      <c r="G1628">
        <v>1.02459662322482</v>
      </c>
      <c r="H1628">
        <v>1.0381482350654301</v>
      </c>
      <c r="I1628">
        <v>1.0364625490114201</v>
      </c>
      <c r="J1628">
        <v>1.0385548421259601</v>
      </c>
      <c r="K1628">
        <v>1.0419840644102101</v>
      </c>
      <c r="L1628">
        <v>1.0462353136867799</v>
      </c>
      <c r="M1628">
        <v>1.05312709800254</v>
      </c>
      <c r="N1628">
        <v>1.05930779849847</v>
      </c>
      <c r="O1628">
        <v>1.09528674222871</v>
      </c>
      <c r="P1628">
        <v>1.10496492754528</v>
      </c>
      <c r="Q1628">
        <v>1.1077712255883501</v>
      </c>
      <c r="R1628">
        <v>1.1061278674594901</v>
      </c>
      <c r="S1628">
        <v>1.10790360886919</v>
      </c>
      <c r="T1628">
        <v>1.11037770976149</v>
      </c>
      <c r="U1628">
        <v>1.1128761419493001</v>
      </c>
      <c r="V1628">
        <v>1.1128916878959101</v>
      </c>
      <c r="W1628">
        <v>1.11453450657205</v>
      </c>
      <c r="X1628">
        <v>1.11812367789297</v>
      </c>
      <c r="Y1628">
        <v>1.1183233250132401</v>
      </c>
      <c r="Z1628">
        <v>1.1169860633536</v>
      </c>
      <c r="AA1628">
        <v>1.1184950857628799</v>
      </c>
      <c r="AB1628">
        <v>1.1264107012717099</v>
      </c>
      <c r="AC1628">
        <v>1.1300799164484201</v>
      </c>
      <c r="AD1628">
        <v>1.1312126431143199</v>
      </c>
      <c r="AE1628">
        <v>1.1307054390273099</v>
      </c>
      <c r="AF1628">
        <v>1.1298286708735601</v>
      </c>
      <c r="AG1628">
        <v>1.1276946381645601</v>
      </c>
      <c r="AH1628">
        <v>1.1241149733667399</v>
      </c>
      <c r="AI1628">
        <v>1.1143812772874799</v>
      </c>
      <c r="AJ1628">
        <v>1.10712181795281</v>
      </c>
      <c r="AK1628">
        <v>1.10022963626632</v>
      </c>
    </row>
    <row r="1629" spans="1:37" x14ac:dyDescent="0.3">
      <c r="A1629" s="13" t="str">
        <f t="shared" si="34"/>
        <v>SDGbaseTRA_UrbERT_v6_3PQXcemch</v>
      </c>
      <c r="B1629" s="37" t="s">
        <v>220</v>
      </c>
      <c r="C1629" s="38" t="s">
        <v>296</v>
      </c>
      <c r="D1629" s="4" t="s">
        <v>120</v>
      </c>
      <c r="E1629" t="s">
        <v>111</v>
      </c>
      <c r="F1629">
        <v>1.24867234600578</v>
      </c>
      <c r="G1629">
        <v>1.27748436012324</v>
      </c>
      <c r="H1629">
        <v>1.29476409907112</v>
      </c>
      <c r="I1629">
        <v>1.30661878585776</v>
      </c>
      <c r="J1629">
        <v>1.3109511182154301</v>
      </c>
      <c r="K1629">
        <v>1.31497328981745</v>
      </c>
      <c r="L1629">
        <v>1.3167864712117301</v>
      </c>
      <c r="M1629">
        <v>1.3128696948776899</v>
      </c>
      <c r="N1629">
        <v>1.31197141010883</v>
      </c>
      <c r="O1629">
        <v>1.31466075903705</v>
      </c>
      <c r="P1629">
        <v>1.31800280748312</v>
      </c>
      <c r="Q1629">
        <v>1.32116108023831</v>
      </c>
      <c r="R1629">
        <v>1.3217099022324601</v>
      </c>
      <c r="S1629">
        <v>1.3258776236921399</v>
      </c>
      <c r="T1629">
        <v>1.32976123760072</v>
      </c>
      <c r="U1629">
        <v>1.3327400796236899</v>
      </c>
      <c r="V1629">
        <v>1.33014275372154</v>
      </c>
      <c r="W1629">
        <v>1.3309527388417099</v>
      </c>
      <c r="X1629">
        <v>1.3392240192189899</v>
      </c>
      <c r="Y1629">
        <v>1.34053820442122</v>
      </c>
      <c r="Z1629">
        <v>1.34123931833224</v>
      </c>
      <c r="AA1629">
        <v>1.3432018314085901</v>
      </c>
      <c r="AB1629">
        <v>1.37119975661174</v>
      </c>
      <c r="AC1629">
        <v>1.3864728435098199</v>
      </c>
      <c r="AD1629">
        <v>1.38757821644374</v>
      </c>
      <c r="AE1629">
        <v>1.3848369946736101</v>
      </c>
      <c r="AF1629">
        <v>1.38089511147017</v>
      </c>
      <c r="AG1629">
        <v>1.3771038172199901</v>
      </c>
      <c r="AH1629">
        <v>1.3977136857057799</v>
      </c>
      <c r="AI1629">
        <v>1.4146254738624999</v>
      </c>
      <c r="AJ1629">
        <v>1.41974471330567</v>
      </c>
      <c r="AK1629">
        <v>1.4247230318042501</v>
      </c>
    </row>
    <row r="1630" spans="1:37" x14ac:dyDescent="0.3">
      <c r="A1630" s="13" t="str">
        <f t="shared" si="34"/>
        <v>SDGbaseTRA_UrbERT_v6_3PQXcsequ</v>
      </c>
      <c r="B1630" s="37" t="s">
        <v>220</v>
      </c>
      <c r="C1630" s="38" t="s">
        <v>296</v>
      </c>
      <c r="D1630" s="4" t="s">
        <v>120</v>
      </c>
      <c r="E1630" t="s">
        <v>112</v>
      </c>
      <c r="F1630">
        <v>1.1538066119605499</v>
      </c>
      <c r="G1630">
        <v>1.1669068237867399</v>
      </c>
      <c r="H1630">
        <v>1.1805560892637399</v>
      </c>
      <c r="I1630">
        <v>1.18627347055946</v>
      </c>
      <c r="J1630">
        <v>1.1897500149501301</v>
      </c>
      <c r="K1630">
        <v>1.1936937528562299</v>
      </c>
      <c r="L1630">
        <v>1.1969092931849701</v>
      </c>
      <c r="M1630">
        <v>1.1977936799228099</v>
      </c>
      <c r="N1630">
        <v>1.20028981321938</v>
      </c>
      <c r="O1630">
        <v>1.2193066136922901</v>
      </c>
      <c r="P1630">
        <v>1.22621475900675</v>
      </c>
      <c r="Q1630">
        <v>1.2295946623302101</v>
      </c>
      <c r="R1630">
        <v>1.22948986184536</v>
      </c>
      <c r="S1630">
        <v>1.23331026561266</v>
      </c>
      <c r="T1630">
        <v>1.2369492307785299</v>
      </c>
      <c r="U1630">
        <v>1.24028587681693</v>
      </c>
      <c r="V1630">
        <v>1.2420661786376199</v>
      </c>
      <c r="W1630">
        <v>1.24450422035477</v>
      </c>
      <c r="X1630">
        <v>1.2482395181277901</v>
      </c>
      <c r="Y1630">
        <v>1.2489189482408001</v>
      </c>
      <c r="Z1630">
        <v>1.24834180233596</v>
      </c>
      <c r="AA1630">
        <v>1.2495386146716301</v>
      </c>
      <c r="AB1630">
        <v>1.270650130535</v>
      </c>
      <c r="AC1630">
        <v>1.28276419505719</v>
      </c>
      <c r="AD1630">
        <v>1.2849957823076299</v>
      </c>
      <c r="AE1630">
        <v>1.2842302001958901</v>
      </c>
      <c r="AF1630">
        <v>1.2826631404758</v>
      </c>
      <c r="AG1630">
        <v>1.2808857663211699</v>
      </c>
      <c r="AH1630">
        <v>1.2953515888365701</v>
      </c>
      <c r="AI1630">
        <v>1.305027915246</v>
      </c>
      <c r="AJ1630">
        <v>1.3072842102100299</v>
      </c>
      <c r="AK1630">
        <v>1.3080707108401599</v>
      </c>
    </row>
    <row r="1631" spans="1:37" x14ac:dyDescent="0.3">
      <c r="A1631" s="13" t="str">
        <f t="shared" si="34"/>
        <v>SDGbaseTRA_UrbERT_v6_3PQXcvehi</v>
      </c>
      <c r="B1631" s="37" t="s">
        <v>220</v>
      </c>
      <c r="C1631" s="38" t="s">
        <v>296</v>
      </c>
      <c r="D1631" s="4" t="s">
        <v>120</v>
      </c>
      <c r="E1631" t="s">
        <v>113</v>
      </c>
      <c r="F1631">
        <v>1.2697466300101301</v>
      </c>
      <c r="G1631">
        <v>1.2917111519069</v>
      </c>
      <c r="H1631">
        <v>1.3084122833052501</v>
      </c>
      <c r="I1631">
        <v>1.3226930686625999</v>
      </c>
      <c r="J1631">
        <v>1.3277110762534301</v>
      </c>
      <c r="K1631">
        <v>1.33210312097286</v>
      </c>
      <c r="L1631">
        <v>1.33357347608191</v>
      </c>
      <c r="M1631">
        <v>1.32695681718185</v>
      </c>
      <c r="N1631">
        <v>1.3247288819034999</v>
      </c>
      <c r="O1631">
        <v>1.3225599164370501</v>
      </c>
      <c r="P1631">
        <v>1.3258529223020601</v>
      </c>
      <c r="Q1631">
        <v>1.3297529343880501</v>
      </c>
      <c r="R1631">
        <v>1.33190049480665</v>
      </c>
      <c r="S1631">
        <v>1.3373987972718899</v>
      </c>
      <c r="T1631">
        <v>1.3419882078298799</v>
      </c>
      <c r="U1631">
        <v>1.3456823859125999</v>
      </c>
      <c r="V1631">
        <v>1.3448494978843799</v>
      </c>
      <c r="W1631">
        <v>1.34686033171897</v>
      </c>
      <c r="X1631">
        <v>1.35535317686534</v>
      </c>
      <c r="Y1631">
        <v>1.3815662871643799</v>
      </c>
      <c r="Z1631">
        <v>1.40902862954541</v>
      </c>
      <c r="AA1631">
        <v>1.4366502965888801</v>
      </c>
      <c r="AB1631">
        <v>1.47688740454245</v>
      </c>
      <c r="AC1631">
        <v>1.50191438661862</v>
      </c>
      <c r="AD1631">
        <v>1.5079749068747601</v>
      </c>
      <c r="AE1631">
        <v>1.5080527348864099</v>
      </c>
      <c r="AF1631">
        <v>1.50614441323766</v>
      </c>
      <c r="AG1631">
        <v>1.5014901191374099</v>
      </c>
      <c r="AH1631">
        <v>1.5302141393705</v>
      </c>
      <c r="AI1631">
        <v>1.5602690054013599</v>
      </c>
      <c r="AJ1631">
        <v>1.57428535848422</v>
      </c>
      <c r="AK1631">
        <v>1.58425535394074</v>
      </c>
    </row>
    <row r="1632" spans="1:37" x14ac:dyDescent="0.3">
      <c r="A1632" s="13" t="str">
        <f t="shared" si="34"/>
        <v>SDGbaseTRA_UrbERT_v6_3PQXctequ</v>
      </c>
      <c r="B1632" s="37" t="s">
        <v>220</v>
      </c>
      <c r="C1632" s="38" t="s">
        <v>296</v>
      </c>
      <c r="D1632" s="4" t="s">
        <v>120</v>
      </c>
      <c r="E1632" t="s">
        <v>114</v>
      </c>
      <c r="F1632">
        <v>1.08451739466165</v>
      </c>
      <c r="G1632">
        <v>1.1380086382966199</v>
      </c>
      <c r="H1632">
        <v>1.1494345493848099</v>
      </c>
      <c r="I1632">
        <v>1.16567980450899</v>
      </c>
      <c r="J1632">
        <v>1.16891708433481</v>
      </c>
      <c r="K1632">
        <v>1.1723969685508799</v>
      </c>
      <c r="L1632">
        <v>1.17276177756682</v>
      </c>
      <c r="M1632">
        <v>1.16232498580503</v>
      </c>
      <c r="N1632">
        <v>1.15659217879863</v>
      </c>
      <c r="O1632">
        <v>1.13784404989779</v>
      </c>
      <c r="P1632">
        <v>1.13441881193372</v>
      </c>
      <c r="Q1632">
        <v>1.1345995351598399</v>
      </c>
      <c r="R1632">
        <v>1.13625498837379</v>
      </c>
      <c r="S1632">
        <v>1.1417869701108501</v>
      </c>
      <c r="T1632">
        <v>1.14590196587029</v>
      </c>
      <c r="U1632">
        <v>1.14972433887004</v>
      </c>
      <c r="V1632">
        <v>1.14887204388834</v>
      </c>
      <c r="W1632">
        <v>1.1514497821548899</v>
      </c>
      <c r="X1632">
        <v>1.16234135516606</v>
      </c>
      <c r="Y1632">
        <v>1.16662191759592</v>
      </c>
      <c r="Z1632">
        <v>1.1711868787965201</v>
      </c>
      <c r="AA1632">
        <v>1.1757418253370899</v>
      </c>
      <c r="AB1632">
        <v>1.2162601168623099</v>
      </c>
      <c r="AC1632">
        <v>1.23917640711826</v>
      </c>
      <c r="AD1632">
        <v>1.2411304171125499</v>
      </c>
      <c r="AE1632">
        <v>1.23811984084169</v>
      </c>
      <c r="AF1632">
        <v>1.2336203911650601</v>
      </c>
      <c r="AG1632">
        <v>1.2346368309860101</v>
      </c>
      <c r="AH1632">
        <v>1.27207971819265</v>
      </c>
      <c r="AI1632">
        <v>1.3098385605770799</v>
      </c>
      <c r="AJ1632">
        <v>1.32731074993208</v>
      </c>
      <c r="AK1632">
        <v>1.34105674466906</v>
      </c>
    </row>
    <row r="1633" spans="1:37" x14ac:dyDescent="0.3">
      <c r="A1633" s="13" t="str">
        <f t="shared" si="34"/>
        <v>SDGbaseTRA_UrbERT_v6_3PQXcfurn</v>
      </c>
      <c r="B1633" s="37" t="s">
        <v>220</v>
      </c>
      <c r="C1633" s="38" t="s">
        <v>296</v>
      </c>
      <c r="D1633" s="4" t="s">
        <v>120</v>
      </c>
      <c r="E1633" t="s">
        <v>115</v>
      </c>
      <c r="F1633">
        <v>1.3153729048665299</v>
      </c>
      <c r="G1633">
        <v>1.36875079316564</v>
      </c>
      <c r="H1633">
        <v>1.36914915033999</v>
      </c>
      <c r="I1633">
        <v>1.37575958684983</v>
      </c>
      <c r="J1633">
        <v>1.37128349811683</v>
      </c>
      <c r="K1633">
        <v>1.36990973112353</v>
      </c>
      <c r="L1633">
        <v>1.36958309101882</v>
      </c>
      <c r="M1633">
        <v>1.37013685926398</v>
      </c>
      <c r="N1633">
        <v>1.3704523600141101</v>
      </c>
      <c r="O1633">
        <v>1.36293340073305</v>
      </c>
      <c r="P1633">
        <v>1.3640595085998599</v>
      </c>
      <c r="Q1633">
        <v>1.3664829085257999</v>
      </c>
      <c r="R1633">
        <v>1.3636677780045099</v>
      </c>
      <c r="S1633">
        <v>1.36838016993112</v>
      </c>
      <c r="T1633">
        <v>1.3726079186620199</v>
      </c>
      <c r="U1633">
        <v>1.3767730507787099</v>
      </c>
      <c r="V1633">
        <v>1.37842627183476</v>
      </c>
      <c r="W1633">
        <v>1.3809115824245599</v>
      </c>
      <c r="X1633">
        <v>1.38611234578412</v>
      </c>
      <c r="Y1633">
        <v>1.38674724539537</v>
      </c>
      <c r="Z1633">
        <v>1.3869261355548199</v>
      </c>
      <c r="AA1633">
        <v>1.3870037556089301</v>
      </c>
      <c r="AB1633">
        <v>1.3851386192717099</v>
      </c>
      <c r="AC1633">
        <v>1.38499476295985</v>
      </c>
      <c r="AD1633">
        <v>1.3863391439788699</v>
      </c>
      <c r="AE1633">
        <v>1.38791252835217</v>
      </c>
      <c r="AF1633">
        <v>1.38935373543675</v>
      </c>
      <c r="AG1633">
        <v>1.3908808476401</v>
      </c>
      <c r="AH1633">
        <v>1.38541547764783</v>
      </c>
      <c r="AI1633">
        <v>1.38137942011813</v>
      </c>
      <c r="AJ1633">
        <v>1.38048885564515</v>
      </c>
      <c r="AK1633">
        <v>1.3807353486135601</v>
      </c>
    </row>
    <row r="1634" spans="1:37" x14ac:dyDescent="0.3">
      <c r="A1634" s="13" t="str">
        <f t="shared" si="34"/>
        <v>SDGbaseTRA_UrbERT_v6_3PQXcoman</v>
      </c>
      <c r="B1634" s="37" t="s">
        <v>220</v>
      </c>
      <c r="C1634" s="38" t="s">
        <v>296</v>
      </c>
      <c r="D1634" s="4" t="s">
        <v>120</v>
      </c>
      <c r="E1634" t="s">
        <v>116</v>
      </c>
      <c r="F1634">
        <v>1.20409156687984</v>
      </c>
      <c r="G1634">
        <v>1.25131979630479</v>
      </c>
      <c r="H1634">
        <v>1.2462953104527501</v>
      </c>
      <c r="I1634">
        <v>1.2411526865565701</v>
      </c>
      <c r="J1634">
        <v>1.2397252527129099</v>
      </c>
      <c r="K1634">
        <v>1.2384218843847301</v>
      </c>
      <c r="L1634">
        <v>1.2373047677862801</v>
      </c>
      <c r="M1634">
        <v>1.2379565131352399</v>
      </c>
      <c r="N1634">
        <v>1.2363523695682599</v>
      </c>
      <c r="O1634">
        <v>1.25171364575364</v>
      </c>
      <c r="P1634">
        <v>1.24710215985008</v>
      </c>
      <c r="Q1634">
        <v>1.24070072945787</v>
      </c>
      <c r="R1634">
        <v>1.2333726463293599</v>
      </c>
      <c r="S1634">
        <v>1.2322597219985201</v>
      </c>
      <c r="T1634">
        <v>1.2316905620691601</v>
      </c>
      <c r="U1634">
        <v>1.2304078815086199</v>
      </c>
      <c r="V1634">
        <v>1.2304228738352501</v>
      </c>
      <c r="W1634">
        <v>1.23191068431118</v>
      </c>
      <c r="X1634">
        <v>1.23365559759541</v>
      </c>
      <c r="Y1634">
        <v>1.23326461927702</v>
      </c>
      <c r="Z1634">
        <v>1.23227034257767</v>
      </c>
      <c r="AA1634">
        <v>1.2334611654935199</v>
      </c>
      <c r="AB1634">
        <v>1.23688807136434</v>
      </c>
      <c r="AC1634">
        <v>1.24110449343656</v>
      </c>
      <c r="AD1634">
        <v>1.2452932703097701</v>
      </c>
      <c r="AE1634">
        <v>1.24884253988036</v>
      </c>
      <c r="AF1634">
        <v>1.2526831465171699</v>
      </c>
      <c r="AG1634">
        <v>1.25507856269567</v>
      </c>
      <c r="AH1634">
        <v>1.26204575767025</v>
      </c>
      <c r="AI1634">
        <v>1.2676589530248199</v>
      </c>
      <c r="AJ1634">
        <v>1.2745243153624599</v>
      </c>
      <c r="AK1634">
        <v>1.2821216703476299</v>
      </c>
    </row>
    <row r="1635" spans="1:37" x14ac:dyDescent="0.3">
      <c r="A1635" s="13" t="str">
        <f t="shared" si="34"/>
        <v>SDGbaseTRA_UrbERT_v6_3PQXcelec</v>
      </c>
      <c r="B1635" s="37" t="s">
        <v>220</v>
      </c>
      <c r="C1635" s="38" t="s">
        <v>296</v>
      </c>
      <c r="D1635" s="4" t="s">
        <v>120</v>
      </c>
      <c r="E1635" t="s">
        <v>172</v>
      </c>
      <c r="F1635">
        <v>0.35515715847666401</v>
      </c>
      <c r="G1635">
        <v>0.36156187679484603</v>
      </c>
      <c r="H1635">
        <v>0.33267324188728198</v>
      </c>
      <c r="I1635">
        <v>0.33201476133392899</v>
      </c>
      <c r="J1635">
        <v>0.336880304312076</v>
      </c>
      <c r="K1635">
        <v>0.34196496205597299</v>
      </c>
      <c r="L1635">
        <v>0.34503038699201</v>
      </c>
      <c r="M1635">
        <v>0.34175191836114799</v>
      </c>
      <c r="N1635">
        <v>0.33631546321306699</v>
      </c>
      <c r="O1635">
        <v>0.33603621876261203</v>
      </c>
      <c r="P1635">
        <v>0.33579180613056098</v>
      </c>
      <c r="Q1635">
        <v>0.33953254562368002</v>
      </c>
      <c r="R1635">
        <v>0.34506104256553</v>
      </c>
      <c r="S1635">
        <v>0.34656071490159701</v>
      </c>
      <c r="T1635">
        <v>0.34927820690044298</v>
      </c>
      <c r="U1635">
        <v>0.35071810259783298</v>
      </c>
      <c r="V1635">
        <v>0.35106654171338603</v>
      </c>
      <c r="W1635">
        <v>0.356204335088109</v>
      </c>
      <c r="X1635">
        <v>0.36987181819438603</v>
      </c>
      <c r="Y1635">
        <v>0.38827794204963501</v>
      </c>
      <c r="Z1635">
        <v>0.41202811493417502</v>
      </c>
      <c r="AA1635">
        <v>0.44351658141348299</v>
      </c>
      <c r="AB1635">
        <v>0.45090792314382599</v>
      </c>
      <c r="AC1635">
        <v>0.44140113892614102</v>
      </c>
      <c r="AD1635">
        <v>0.423359329446795</v>
      </c>
      <c r="AE1635">
        <v>0.40042586050094697</v>
      </c>
      <c r="AF1635">
        <v>0.37539181224783003</v>
      </c>
      <c r="AG1635">
        <v>0.39099569536990603</v>
      </c>
      <c r="AH1635">
        <v>0.40665045095698799</v>
      </c>
      <c r="AI1635">
        <v>0.43006971966652102</v>
      </c>
      <c r="AJ1635">
        <v>0.45125800971595997</v>
      </c>
      <c r="AK1635">
        <v>0.46917945903486202</v>
      </c>
    </row>
    <row r="1636" spans="1:37" x14ac:dyDescent="0.3">
      <c r="A1636" s="13" t="str">
        <f t="shared" si="34"/>
        <v>SDGbaseTRA_UrbERT_v6_3PQXcwatr</v>
      </c>
      <c r="B1636" s="37" t="s">
        <v>220</v>
      </c>
      <c r="C1636" s="38" t="s">
        <v>296</v>
      </c>
      <c r="D1636" s="4" t="s">
        <v>120</v>
      </c>
      <c r="E1636" t="s">
        <v>173</v>
      </c>
      <c r="F1636">
        <v>1.0475553820608301</v>
      </c>
      <c r="G1636">
        <v>0.93920726697136203</v>
      </c>
      <c r="H1636">
        <v>0.954259984778143</v>
      </c>
      <c r="I1636">
        <v>0.95574102501730596</v>
      </c>
      <c r="J1636">
        <v>0.96653716357020003</v>
      </c>
      <c r="K1636">
        <v>0.97466115998880098</v>
      </c>
      <c r="L1636">
        <v>0.97925799810397995</v>
      </c>
      <c r="M1636">
        <v>0.98066154166370201</v>
      </c>
      <c r="N1636">
        <v>0.97897979191662599</v>
      </c>
      <c r="O1636">
        <v>0.97726669957234702</v>
      </c>
      <c r="P1636">
        <v>0.97973240368313497</v>
      </c>
      <c r="Q1636">
        <v>0.98406313971491899</v>
      </c>
      <c r="R1636">
        <v>0.99890298305863001</v>
      </c>
      <c r="S1636">
        <v>1.00380953645244</v>
      </c>
      <c r="T1636">
        <v>1.0060522725096801</v>
      </c>
      <c r="U1636">
        <v>1.00550502620749</v>
      </c>
      <c r="V1636">
        <v>1.0070364689495701</v>
      </c>
      <c r="W1636">
        <v>1.0089998959251201</v>
      </c>
      <c r="X1636">
        <v>1.00939164225811</v>
      </c>
      <c r="Y1636">
        <v>1.0075964969556099</v>
      </c>
      <c r="Z1636">
        <v>1.0066559747999599</v>
      </c>
      <c r="AA1636">
        <v>1.0053395544033199</v>
      </c>
      <c r="AB1636">
        <v>1.00941675426711</v>
      </c>
      <c r="AC1636">
        <v>1.0144610240410099</v>
      </c>
      <c r="AD1636">
        <v>1.0200418467600401</v>
      </c>
      <c r="AE1636">
        <v>1.0251394475887901</v>
      </c>
      <c r="AF1636">
        <v>1.0305355323415899</v>
      </c>
      <c r="AG1636">
        <v>1.0329738239461499</v>
      </c>
      <c r="AH1636">
        <v>1.046552987973</v>
      </c>
      <c r="AI1636">
        <v>1.0576948277218401</v>
      </c>
      <c r="AJ1636">
        <v>1.06406600958704</v>
      </c>
      <c r="AK1636">
        <v>1.0687696113198599</v>
      </c>
    </row>
    <row r="1637" spans="1:37" x14ac:dyDescent="0.3">
      <c r="A1637" s="13" t="str">
        <f t="shared" si="34"/>
        <v>SDGbaseTRA_UrbERT_v6_3PQXccons</v>
      </c>
      <c r="B1637" s="37" t="s">
        <v>220</v>
      </c>
      <c r="C1637" s="38" t="s">
        <v>296</v>
      </c>
      <c r="D1637" s="4" t="s">
        <v>120</v>
      </c>
      <c r="E1637" t="s">
        <v>117</v>
      </c>
      <c r="F1637">
        <v>1.0066853345789299</v>
      </c>
      <c r="G1637">
        <v>1.0668731328582901</v>
      </c>
      <c r="H1637">
        <v>1.0589251201471299</v>
      </c>
      <c r="I1637">
        <v>1.0731723451888699</v>
      </c>
      <c r="J1637">
        <v>1.0608743549314199</v>
      </c>
      <c r="K1637">
        <v>1.0554423109672999</v>
      </c>
      <c r="L1637">
        <v>1.0521651810047901</v>
      </c>
      <c r="M1637">
        <v>1.0506390109471699</v>
      </c>
      <c r="N1637">
        <v>1.04914354770302</v>
      </c>
      <c r="O1637">
        <v>1.04179870575224</v>
      </c>
      <c r="P1637">
        <v>1.0414709026278799</v>
      </c>
      <c r="Q1637">
        <v>1.0426679697471599</v>
      </c>
      <c r="R1637">
        <v>1.0301576886763699</v>
      </c>
      <c r="S1637">
        <v>1.03885651869949</v>
      </c>
      <c r="T1637">
        <v>1.0452919493723301</v>
      </c>
      <c r="U1637">
        <v>1.05034324323962</v>
      </c>
      <c r="V1637">
        <v>1.0524164349521199</v>
      </c>
      <c r="W1637">
        <v>1.0551616327884299</v>
      </c>
      <c r="X1637">
        <v>1.06109231610064</v>
      </c>
      <c r="Y1637">
        <v>1.06189842087054</v>
      </c>
      <c r="Z1637">
        <v>1.06285935677887</v>
      </c>
      <c r="AA1637">
        <v>1.06272594089534</v>
      </c>
      <c r="AB1637">
        <v>1.06034464033208</v>
      </c>
      <c r="AC1637">
        <v>1.0601150128666501</v>
      </c>
      <c r="AD1637">
        <v>1.0616708013794001</v>
      </c>
      <c r="AE1637">
        <v>1.0634634003121</v>
      </c>
      <c r="AF1637">
        <v>1.06496768556127</v>
      </c>
      <c r="AG1637">
        <v>1.0666453924695201</v>
      </c>
      <c r="AH1637">
        <v>1.0656101353301</v>
      </c>
      <c r="AI1637">
        <v>1.0650522360049901</v>
      </c>
      <c r="AJ1637">
        <v>1.06616975190833</v>
      </c>
      <c r="AK1637">
        <v>1.0680087876548801</v>
      </c>
    </row>
    <row r="1638" spans="1:37" x14ac:dyDescent="0.3">
      <c r="A1638" s="13" t="str">
        <f t="shared" si="34"/>
        <v>SDGbaseTRA_UrbERT_v6_3PQXctrad</v>
      </c>
      <c r="B1638" s="37" t="s">
        <v>220</v>
      </c>
      <c r="C1638" s="38" t="s">
        <v>296</v>
      </c>
      <c r="D1638" s="4" t="s">
        <v>120</v>
      </c>
      <c r="E1638" t="s">
        <v>174</v>
      </c>
      <c r="F1638">
        <v>1.00131749317995</v>
      </c>
      <c r="G1638">
        <v>1.0100415941380601</v>
      </c>
      <c r="H1638">
        <v>1.01306200894388</v>
      </c>
      <c r="I1638">
        <v>1.0196515613261701</v>
      </c>
      <c r="J1638">
        <v>1.01404736346636</v>
      </c>
      <c r="K1638">
        <v>1.0120441552183499</v>
      </c>
      <c r="L1638">
        <v>1.0112548185319199</v>
      </c>
      <c r="M1638">
        <v>1.0124004412291601</v>
      </c>
      <c r="N1638">
        <v>1.01234037343616</v>
      </c>
      <c r="O1638">
        <v>0.98579926219244896</v>
      </c>
      <c r="P1638">
        <v>0.989038728143666</v>
      </c>
      <c r="Q1638">
        <v>0.99709374240798798</v>
      </c>
      <c r="R1638">
        <v>1.0020747256892599</v>
      </c>
      <c r="S1638">
        <v>1.00894652112385</v>
      </c>
      <c r="T1638">
        <v>1.0136939431979901</v>
      </c>
      <c r="U1638">
        <v>1.0180147369721799</v>
      </c>
      <c r="V1638">
        <v>1.02353843035793</v>
      </c>
      <c r="W1638">
        <v>1.0267055853212499</v>
      </c>
      <c r="X1638">
        <v>1.02698070609256</v>
      </c>
      <c r="Y1638">
        <v>1.02606259266364</v>
      </c>
      <c r="Z1638">
        <v>1.0245730750845199</v>
      </c>
      <c r="AA1638">
        <v>1.0228620294726001</v>
      </c>
      <c r="AB1638">
        <v>1.01270280339531</v>
      </c>
      <c r="AC1638">
        <v>1.0102417236735199</v>
      </c>
      <c r="AD1638">
        <v>1.0130161493102701</v>
      </c>
      <c r="AE1638">
        <v>1.0170214404128199</v>
      </c>
      <c r="AF1638">
        <v>1.0212851385069801</v>
      </c>
      <c r="AG1638">
        <v>1.0209746724643001</v>
      </c>
      <c r="AH1638">
        <v>1.0108900094945901</v>
      </c>
      <c r="AI1638">
        <v>1.0027258014282201</v>
      </c>
      <c r="AJ1638">
        <v>0.998522084839505</v>
      </c>
      <c r="AK1638">
        <v>0.99549839887770897</v>
      </c>
    </row>
    <row r="1639" spans="1:37" x14ac:dyDescent="0.3">
      <c r="A1639" s="13" t="str">
        <f t="shared" si="34"/>
        <v>SDGbaseTRA_UrbERT_v6_3PQXchotl</v>
      </c>
      <c r="B1639" s="37" t="s">
        <v>220</v>
      </c>
      <c r="C1639" s="38" t="s">
        <v>296</v>
      </c>
      <c r="D1639" s="4" t="s">
        <v>120</v>
      </c>
      <c r="E1639" t="s">
        <v>175</v>
      </c>
      <c r="F1639">
        <v>1.07621407528443</v>
      </c>
      <c r="G1639">
        <v>1.0835097834232199</v>
      </c>
      <c r="H1639">
        <v>1.08103889873106</v>
      </c>
      <c r="I1639">
        <v>1.0735138223707801</v>
      </c>
      <c r="J1639">
        <v>1.0731262261843799</v>
      </c>
      <c r="K1639">
        <v>1.0744871439747401</v>
      </c>
      <c r="L1639">
        <v>1.07534638158576</v>
      </c>
      <c r="M1639">
        <v>1.0769804858541101</v>
      </c>
      <c r="N1639">
        <v>1.07841511961554</v>
      </c>
      <c r="O1639">
        <v>1.08124897160165</v>
      </c>
      <c r="P1639">
        <v>1.08321085602135</v>
      </c>
      <c r="Q1639">
        <v>1.08517208229054</v>
      </c>
      <c r="R1639">
        <v>1.0915150528825199</v>
      </c>
      <c r="S1639">
        <v>1.09372221949644</v>
      </c>
      <c r="T1639">
        <v>1.0955194836583899</v>
      </c>
      <c r="U1639">
        <v>1.09756241561927</v>
      </c>
      <c r="V1639">
        <v>1.10046695095088</v>
      </c>
      <c r="W1639">
        <v>1.1031223563493999</v>
      </c>
      <c r="X1639">
        <v>1.1048572766565199</v>
      </c>
      <c r="Y1639">
        <v>1.1049668951599401</v>
      </c>
      <c r="Z1639">
        <v>1.10478508149302</v>
      </c>
      <c r="AA1639">
        <v>1.10396616962669</v>
      </c>
      <c r="AB1639">
        <v>1.10236128096791</v>
      </c>
      <c r="AC1639">
        <v>1.10196424413719</v>
      </c>
      <c r="AD1639">
        <v>1.1034984224382001</v>
      </c>
      <c r="AE1639">
        <v>1.1060294128664201</v>
      </c>
      <c r="AF1639">
        <v>1.10937491871859</v>
      </c>
      <c r="AG1639">
        <v>1.1112350953638901</v>
      </c>
      <c r="AH1639">
        <v>1.1104763323215501</v>
      </c>
      <c r="AI1639">
        <v>1.10768558176691</v>
      </c>
      <c r="AJ1639">
        <v>1.10522430861631</v>
      </c>
      <c r="AK1639">
        <v>1.10292808019819</v>
      </c>
    </row>
    <row r="1640" spans="1:37" x14ac:dyDescent="0.3">
      <c r="A1640" s="13" t="str">
        <f t="shared" si="34"/>
        <v>SDGbaseTRA_UrbERT_v6_3PQXcptrp-l</v>
      </c>
      <c r="B1640" s="37" t="s">
        <v>220</v>
      </c>
      <c r="C1640" s="38" t="s">
        <v>296</v>
      </c>
      <c r="D1640" s="4" t="s">
        <v>120</v>
      </c>
      <c r="E1640" t="s">
        <v>176</v>
      </c>
      <c r="F1640">
        <v>0.94511785411850902</v>
      </c>
      <c r="G1640">
        <v>0.95255393862928806</v>
      </c>
      <c r="H1640">
        <v>0.95103668221541704</v>
      </c>
      <c r="I1640">
        <v>0.95142516774695596</v>
      </c>
      <c r="J1640">
        <v>0.953770440439074</v>
      </c>
      <c r="K1640">
        <v>0.95450653298350796</v>
      </c>
      <c r="L1640">
        <v>0.95474440900401802</v>
      </c>
      <c r="M1640">
        <v>0.95386586284779895</v>
      </c>
      <c r="N1640">
        <v>0.95055727990448202</v>
      </c>
      <c r="O1640">
        <v>0.95136948881968197</v>
      </c>
      <c r="P1640">
        <v>0.94642056996269297</v>
      </c>
      <c r="Q1640">
        <v>0.93982722815262498</v>
      </c>
      <c r="R1640">
        <v>0.93636506786554197</v>
      </c>
      <c r="S1640">
        <v>0.93005495770413804</v>
      </c>
      <c r="T1640">
        <v>0.92324394961834799</v>
      </c>
      <c r="U1640">
        <v>0.91518200028324304</v>
      </c>
      <c r="V1640">
        <v>0.90738922540713396</v>
      </c>
      <c r="W1640">
        <v>0.89993368960544695</v>
      </c>
      <c r="X1640">
        <v>0.89165305074675805</v>
      </c>
      <c r="Y1640">
        <v>0.88297453447145902</v>
      </c>
      <c r="Z1640">
        <v>0.87443884810596995</v>
      </c>
      <c r="AA1640">
        <v>0.86727953787427703</v>
      </c>
      <c r="AB1640">
        <v>0.86239439855681599</v>
      </c>
      <c r="AC1640">
        <v>0.856668628942997</v>
      </c>
      <c r="AD1640">
        <v>0.85175124693828697</v>
      </c>
      <c r="AE1640">
        <v>0.84694675369118599</v>
      </c>
      <c r="AF1640">
        <v>0.842295827336494</v>
      </c>
      <c r="AG1640">
        <v>0.837467367732326</v>
      </c>
      <c r="AH1640">
        <v>0.83789154462861803</v>
      </c>
      <c r="AI1640">
        <v>0.83950734960316498</v>
      </c>
      <c r="AJ1640">
        <v>0.84302628524703305</v>
      </c>
      <c r="AK1640">
        <v>0.846913090695538</v>
      </c>
    </row>
    <row r="1641" spans="1:37" x14ac:dyDescent="0.3">
      <c r="A1641" s="13" t="str">
        <f t="shared" si="34"/>
        <v>SDGbaseTRA_UrbERT_v6_3PQXcftrp-l</v>
      </c>
      <c r="B1641" s="37" t="s">
        <v>220</v>
      </c>
      <c r="C1641" s="38" t="s">
        <v>296</v>
      </c>
      <c r="D1641" s="4" t="s">
        <v>120</v>
      </c>
      <c r="E1641" t="s">
        <v>177</v>
      </c>
      <c r="F1641">
        <v>0.99797758367020195</v>
      </c>
      <c r="G1641">
        <v>0.97628454682116905</v>
      </c>
      <c r="H1641">
        <v>0.98045123748636298</v>
      </c>
      <c r="I1641">
        <v>0.98601214725160002</v>
      </c>
      <c r="J1641">
        <v>0.98016158970807699</v>
      </c>
      <c r="K1641">
        <v>0.97028763783708605</v>
      </c>
      <c r="L1641">
        <v>0.96152064524514902</v>
      </c>
      <c r="M1641">
        <v>0.95494655675389495</v>
      </c>
      <c r="N1641">
        <v>0.95368109184470096</v>
      </c>
      <c r="O1641">
        <v>0.94262960675718199</v>
      </c>
      <c r="P1641">
        <v>0.93311808323262602</v>
      </c>
      <c r="Q1641">
        <v>0.92255220886101696</v>
      </c>
      <c r="R1641">
        <v>0.90008035689442201</v>
      </c>
      <c r="S1641">
        <v>0.88514341048912304</v>
      </c>
      <c r="T1641">
        <v>0.87650801260669597</v>
      </c>
      <c r="U1641">
        <v>0.86595962848628405</v>
      </c>
      <c r="V1641">
        <v>0.85538899678403801</v>
      </c>
      <c r="W1641">
        <v>0.84122324089730305</v>
      </c>
      <c r="X1641">
        <v>0.82704102169031601</v>
      </c>
      <c r="Y1641">
        <v>0.82023318923298005</v>
      </c>
      <c r="Z1641">
        <v>0.81225150395889001</v>
      </c>
      <c r="AA1641">
        <v>0.80025408000773601</v>
      </c>
      <c r="AB1641">
        <v>0.78758571916845799</v>
      </c>
      <c r="AC1641">
        <v>0.77699008841290895</v>
      </c>
      <c r="AD1641">
        <v>0.76598726858986499</v>
      </c>
      <c r="AE1641">
        <v>0.75507169378582095</v>
      </c>
      <c r="AF1641">
        <v>0.74021497709974604</v>
      </c>
      <c r="AG1641">
        <v>0.72759491950187405</v>
      </c>
      <c r="AH1641">
        <v>0.72769314335425395</v>
      </c>
      <c r="AI1641">
        <v>0.72860488237815602</v>
      </c>
      <c r="AJ1641">
        <v>0.72986711899313705</v>
      </c>
      <c r="AK1641">
        <v>0.73114319845688902</v>
      </c>
    </row>
    <row r="1642" spans="1:37" x14ac:dyDescent="0.3">
      <c r="A1642" s="13" t="str">
        <f t="shared" si="34"/>
        <v>SDGbaseTRA_UrbERT_v6_3PQXcptrp-o</v>
      </c>
      <c r="B1642" s="37" t="s">
        <v>220</v>
      </c>
      <c r="C1642" s="38" t="s">
        <v>296</v>
      </c>
      <c r="D1642" s="4" t="s">
        <v>120</v>
      </c>
      <c r="E1642" t="s">
        <v>178</v>
      </c>
      <c r="F1642">
        <v>0.94683671611760301</v>
      </c>
      <c r="G1642">
        <v>0.93543205607731705</v>
      </c>
      <c r="H1642">
        <v>0.91403155676089798</v>
      </c>
      <c r="I1642">
        <v>0.89528466726925704</v>
      </c>
      <c r="J1642">
        <v>0.88406300560129603</v>
      </c>
      <c r="K1642">
        <v>0.87357438053636705</v>
      </c>
      <c r="L1642">
        <v>0.86583949469113897</v>
      </c>
      <c r="M1642">
        <v>0.86146262177771504</v>
      </c>
      <c r="N1642">
        <v>0.85900544858265904</v>
      </c>
      <c r="O1642">
        <v>0.87437894886870104</v>
      </c>
      <c r="P1642">
        <v>0.87920425302461702</v>
      </c>
      <c r="Q1642">
        <v>0.880607078803893</v>
      </c>
      <c r="R1642">
        <v>0.88321621014004903</v>
      </c>
      <c r="S1642">
        <v>0.88421137044909404</v>
      </c>
      <c r="T1642">
        <v>0.88546825992274603</v>
      </c>
      <c r="U1642">
        <v>0.88644446009876199</v>
      </c>
      <c r="V1642">
        <v>0.88639117318709104</v>
      </c>
      <c r="W1642">
        <v>0.88724614277893299</v>
      </c>
      <c r="X1642">
        <v>0.88875685780125202</v>
      </c>
      <c r="Y1642">
        <v>0.88877427533789499</v>
      </c>
      <c r="Z1642">
        <v>0.88831414394345398</v>
      </c>
      <c r="AA1642">
        <v>0.88926661890882697</v>
      </c>
      <c r="AB1642">
        <v>0.89488738593529804</v>
      </c>
      <c r="AC1642">
        <v>0.89875734871884705</v>
      </c>
      <c r="AD1642">
        <v>0.90198918139430795</v>
      </c>
      <c r="AE1642">
        <v>0.90424887223814199</v>
      </c>
      <c r="AF1642">
        <v>0.905960615299228</v>
      </c>
      <c r="AG1642">
        <v>0.90668681131333495</v>
      </c>
      <c r="AH1642">
        <v>0.90796633023061102</v>
      </c>
      <c r="AI1642">
        <v>0.90788297566631604</v>
      </c>
      <c r="AJ1642">
        <v>0.908985900683842</v>
      </c>
      <c r="AK1642">
        <v>0.90951269924137002</v>
      </c>
    </row>
    <row r="1643" spans="1:37" x14ac:dyDescent="0.3">
      <c r="A1643" s="13" t="str">
        <f t="shared" si="34"/>
        <v>SDGbaseTRA_UrbERT_v6_3PQXcftrp-o</v>
      </c>
      <c r="B1643" s="37" t="s">
        <v>220</v>
      </c>
      <c r="C1643" s="38" t="s">
        <v>296</v>
      </c>
      <c r="D1643" s="4" t="s">
        <v>120</v>
      </c>
      <c r="E1643" t="s">
        <v>179</v>
      </c>
      <c r="F1643">
        <v>0.97479049187387701</v>
      </c>
      <c r="G1643">
        <v>0.94369661529199</v>
      </c>
      <c r="H1643">
        <v>0.916377751436248</v>
      </c>
      <c r="I1643">
        <v>0.89941956183088001</v>
      </c>
      <c r="J1643">
        <v>0.88717563613990003</v>
      </c>
      <c r="K1643">
        <v>0.878001832931252</v>
      </c>
      <c r="L1643">
        <v>0.87222022580060199</v>
      </c>
      <c r="M1643">
        <v>0.87038919892872602</v>
      </c>
      <c r="N1643">
        <v>0.873073509470642</v>
      </c>
      <c r="O1643">
        <v>0.89323883316810404</v>
      </c>
      <c r="P1643">
        <v>0.90039472769853202</v>
      </c>
      <c r="Q1643">
        <v>0.90372847795085798</v>
      </c>
      <c r="R1643">
        <v>0.89947500819210002</v>
      </c>
      <c r="S1643">
        <v>0.898893726225932</v>
      </c>
      <c r="T1643">
        <v>0.90125512729969204</v>
      </c>
      <c r="U1643">
        <v>0.90412282110100595</v>
      </c>
      <c r="V1643">
        <v>0.90486325916461396</v>
      </c>
      <c r="W1643">
        <v>0.90487290650641705</v>
      </c>
      <c r="X1643">
        <v>0.90699290174995995</v>
      </c>
      <c r="Y1643">
        <v>0.91020809859263696</v>
      </c>
      <c r="Z1643">
        <v>0.91230879886267502</v>
      </c>
      <c r="AA1643">
        <v>0.91412851358763003</v>
      </c>
      <c r="AB1643">
        <v>0.92015554045780201</v>
      </c>
      <c r="AC1643">
        <v>0.92395434489779105</v>
      </c>
      <c r="AD1643">
        <v>0.92595656478753596</v>
      </c>
      <c r="AE1643">
        <v>0.92670224225416797</v>
      </c>
      <c r="AF1643">
        <v>0.92549556275420797</v>
      </c>
      <c r="AG1643">
        <v>0.92380245878494505</v>
      </c>
      <c r="AH1643">
        <v>0.92547053752480402</v>
      </c>
      <c r="AI1643">
        <v>0.92409848513125104</v>
      </c>
      <c r="AJ1643">
        <v>0.92359081198323401</v>
      </c>
      <c r="AK1643">
        <v>0.92270795047271703</v>
      </c>
    </row>
    <row r="1644" spans="1:37" x14ac:dyDescent="0.3">
      <c r="A1644" s="13" t="str">
        <f t="shared" si="34"/>
        <v>SDGbaseTRA_UrbERT_v6_3PQXcprtr</v>
      </c>
      <c r="B1644" s="37" t="s">
        <v>220</v>
      </c>
      <c r="C1644" s="38" t="s">
        <v>296</v>
      </c>
      <c r="D1644" s="4" t="s">
        <v>120</v>
      </c>
      <c r="E1644" t="s">
        <v>180</v>
      </c>
      <c r="F1644">
        <v>0.99999999999993905</v>
      </c>
      <c r="G1644">
        <v>1.0181341688916901</v>
      </c>
      <c r="H1644">
        <v>1.0237414786092101</v>
      </c>
      <c r="I1644">
        <v>1.0121212349754001</v>
      </c>
      <c r="J1644">
        <v>1.00551673009452</v>
      </c>
      <c r="K1644">
        <v>0.99762586874964199</v>
      </c>
      <c r="L1644">
        <v>0.99060206071321999</v>
      </c>
      <c r="M1644">
        <v>0.97886189581723404</v>
      </c>
      <c r="N1644">
        <v>0.96553938661466499</v>
      </c>
      <c r="O1644">
        <v>0.98422835736860903</v>
      </c>
      <c r="P1644">
        <v>0.94601325854245799</v>
      </c>
      <c r="Q1644">
        <v>0.89900790712423295</v>
      </c>
      <c r="R1644">
        <v>0.83802591193041498</v>
      </c>
      <c r="S1644">
        <v>0.78542104894662201</v>
      </c>
      <c r="T1644">
        <v>0.73662869119056895</v>
      </c>
      <c r="U1644">
        <v>0.69075980042650897</v>
      </c>
      <c r="V1644">
        <v>0.64599056990557702</v>
      </c>
      <c r="W1644">
        <v>0.60538803381253004</v>
      </c>
      <c r="X1644">
        <v>0.563805674468288</v>
      </c>
      <c r="Y1644">
        <v>0.51944141422234802</v>
      </c>
      <c r="Z1644">
        <v>0.47856384349930903</v>
      </c>
      <c r="AA1644">
        <v>0.44321528718645598</v>
      </c>
      <c r="AB1644">
        <v>0.41913504650750699</v>
      </c>
      <c r="AC1644">
        <v>0.39113226578202098</v>
      </c>
      <c r="AD1644">
        <v>0.36134847514833901</v>
      </c>
      <c r="AE1644">
        <v>0.33080120576939798</v>
      </c>
      <c r="AF1644">
        <v>0.300357152498272</v>
      </c>
      <c r="AG1644">
        <v>0.28109166459664298</v>
      </c>
      <c r="AH1644">
        <v>0.26278082767553701</v>
      </c>
      <c r="AI1644">
        <v>0.24697353231121799</v>
      </c>
      <c r="AJ1644">
        <v>0.23225710763798099</v>
      </c>
      <c r="AK1644">
        <v>0.21795253761345401</v>
      </c>
    </row>
    <row r="1645" spans="1:37" x14ac:dyDescent="0.3">
      <c r="A1645" s="13" t="str">
        <f t="shared" si="34"/>
        <v>SDGbaseTRA_UrbERT_v6_3PQXctrps</v>
      </c>
      <c r="B1645" s="37" t="s">
        <v>220</v>
      </c>
      <c r="C1645" s="38" t="s">
        <v>296</v>
      </c>
      <c r="D1645" s="4" t="s">
        <v>120</v>
      </c>
      <c r="E1645" t="s">
        <v>181</v>
      </c>
      <c r="F1645">
        <v>1.0049024468524299</v>
      </c>
      <c r="G1645">
        <v>0.99830347292246402</v>
      </c>
      <c r="H1645">
        <v>0.99768601130852097</v>
      </c>
      <c r="I1645">
        <v>0.99837803385520496</v>
      </c>
      <c r="J1645">
        <v>0.99555537100742497</v>
      </c>
      <c r="K1645">
        <v>0.99550710560382505</v>
      </c>
      <c r="L1645">
        <v>0.99482186736217004</v>
      </c>
      <c r="M1645">
        <v>0.992417780996251</v>
      </c>
      <c r="N1645">
        <v>0.99094848253030698</v>
      </c>
      <c r="O1645">
        <v>0.98516931135588004</v>
      </c>
      <c r="P1645">
        <v>0.98316188010929795</v>
      </c>
      <c r="Q1645">
        <v>0.98087332393206295</v>
      </c>
      <c r="R1645">
        <v>0.98114637195718002</v>
      </c>
      <c r="S1645">
        <v>0.98454092504980795</v>
      </c>
      <c r="T1645">
        <v>0.98679144910592098</v>
      </c>
      <c r="U1645">
        <v>0.98887780438328798</v>
      </c>
      <c r="V1645">
        <v>0.99046234330279603</v>
      </c>
      <c r="W1645">
        <v>0.99161918454706999</v>
      </c>
      <c r="X1645">
        <v>0.98996745827238797</v>
      </c>
      <c r="Y1645">
        <v>0.98949603346696502</v>
      </c>
      <c r="Z1645">
        <v>0.98854953083060304</v>
      </c>
      <c r="AA1645">
        <v>0.98641413353009</v>
      </c>
      <c r="AB1645">
        <v>0.99230569182530104</v>
      </c>
      <c r="AC1645">
        <v>0.99727670754328102</v>
      </c>
      <c r="AD1645">
        <v>1.0018162869206</v>
      </c>
      <c r="AE1645">
        <v>1.0049753581430301</v>
      </c>
      <c r="AF1645">
        <v>1.0063650123618499</v>
      </c>
      <c r="AG1645">
        <v>1.0024000501035299</v>
      </c>
      <c r="AH1645">
        <v>1.0033573416275401</v>
      </c>
      <c r="AI1645">
        <v>1.0042202496896799</v>
      </c>
      <c r="AJ1645">
        <v>1.00495060914951</v>
      </c>
      <c r="AK1645">
        <v>1.0055255126907301</v>
      </c>
    </row>
    <row r="1646" spans="1:37" x14ac:dyDescent="0.3">
      <c r="A1646" s="13" t="str">
        <f t="shared" si="34"/>
        <v>SDGbaseTRA_UrbERT_v6_3PQXccomm</v>
      </c>
      <c r="B1646" s="37" t="s">
        <v>220</v>
      </c>
      <c r="C1646" s="38" t="s">
        <v>296</v>
      </c>
      <c r="D1646" s="4" t="s">
        <v>120</v>
      </c>
      <c r="E1646" t="s">
        <v>182</v>
      </c>
      <c r="F1646">
        <v>1.0010985603248499</v>
      </c>
      <c r="G1646">
        <v>0.95535198437364499</v>
      </c>
      <c r="H1646">
        <v>0.97273466012154497</v>
      </c>
      <c r="I1646">
        <v>0.97994944123747296</v>
      </c>
      <c r="J1646">
        <v>0.98498248157246604</v>
      </c>
      <c r="K1646">
        <v>0.98981458045107196</v>
      </c>
      <c r="L1646">
        <v>0.99271091663965105</v>
      </c>
      <c r="M1646">
        <v>0.99518711448799901</v>
      </c>
      <c r="N1646">
        <v>0.99680444686318004</v>
      </c>
      <c r="O1646">
        <v>1.0003208552249501</v>
      </c>
      <c r="P1646">
        <v>1.0036868713397</v>
      </c>
      <c r="Q1646">
        <v>1.0066732956693101</v>
      </c>
      <c r="R1646">
        <v>1.01001098370442</v>
      </c>
      <c r="S1646">
        <v>1.0130269959226901</v>
      </c>
      <c r="T1646">
        <v>1.0153635462235999</v>
      </c>
      <c r="U1646">
        <v>1.0174989338682201</v>
      </c>
      <c r="V1646">
        <v>1.02065962871316</v>
      </c>
      <c r="W1646">
        <v>1.02323407262719</v>
      </c>
      <c r="X1646">
        <v>1.02493516880881</v>
      </c>
      <c r="Y1646">
        <v>1.02508293683734</v>
      </c>
      <c r="Z1646">
        <v>1.02460138859845</v>
      </c>
      <c r="AA1646">
        <v>1.0237970659209099</v>
      </c>
      <c r="AB1646">
        <v>1.02485438119383</v>
      </c>
      <c r="AC1646">
        <v>1.0272900268948599</v>
      </c>
      <c r="AD1646">
        <v>1.02982256433587</v>
      </c>
      <c r="AE1646">
        <v>1.03210862734995</v>
      </c>
      <c r="AF1646">
        <v>1.0343450021957199</v>
      </c>
      <c r="AG1646">
        <v>1.03415294015231</v>
      </c>
      <c r="AH1646">
        <v>1.0380981291462501</v>
      </c>
      <c r="AI1646">
        <v>1.03964204214261</v>
      </c>
      <c r="AJ1646">
        <v>1.03933806419626</v>
      </c>
      <c r="AK1646">
        <v>1.0387122907542601</v>
      </c>
    </row>
    <row r="1647" spans="1:37" x14ac:dyDescent="0.3">
      <c r="A1647" s="13" t="str">
        <f t="shared" si="34"/>
        <v>SDGbaseTRA_UrbERT_v6_3PQXcfsrv</v>
      </c>
      <c r="B1647" s="37" t="s">
        <v>220</v>
      </c>
      <c r="C1647" s="38" t="s">
        <v>296</v>
      </c>
      <c r="D1647" s="4" t="s">
        <v>120</v>
      </c>
      <c r="E1647" t="s">
        <v>183</v>
      </c>
      <c r="F1647">
        <v>1.03694361559526</v>
      </c>
      <c r="G1647">
        <v>1.00882630533936</v>
      </c>
      <c r="H1647">
        <v>1.01539430042853</v>
      </c>
      <c r="I1647">
        <v>1.0118521226455599</v>
      </c>
      <c r="J1647">
        <v>1.0124205207449899</v>
      </c>
      <c r="K1647">
        <v>1.0163741323063</v>
      </c>
      <c r="L1647">
        <v>1.0201214580179701</v>
      </c>
      <c r="M1647">
        <v>1.02349092345815</v>
      </c>
      <c r="N1647">
        <v>1.0254330555809501</v>
      </c>
      <c r="O1647">
        <v>1.0201815262857701</v>
      </c>
      <c r="P1647">
        <v>1.0226333067723501</v>
      </c>
      <c r="Q1647">
        <v>1.02572397278511</v>
      </c>
      <c r="R1647">
        <v>1.0363163161275999</v>
      </c>
      <c r="S1647">
        <v>1.0400263140186701</v>
      </c>
      <c r="T1647">
        <v>1.0426946604704099</v>
      </c>
      <c r="U1647">
        <v>1.0463661578204599</v>
      </c>
      <c r="V1647">
        <v>1.05121449640014</v>
      </c>
      <c r="W1647">
        <v>1.0553284218205301</v>
      </c>
      <c r="X1647">
        <v>1.05734896915633</v>
      </c>
      <c r="Y1647">
        <v>1.05720563342713</v>
      </c>
      <c r="Z1647">
        <v>1.0568550503988901</v>
      </c>
      <c r="AA1647">
        <v>1.0552092793627199</v>
      </c>
      <c r="AB1647">
        <v>1.0520193473220401</v>
      </c>
      <c r="AC1647">
        <v>1.0514085080396001</v>
      </c>
      <c r="AD1647">
        <v>1.0532742647898401</v>
      </c>
      <c r="AE1647">
        <v>1.0564266297916201</v>
      </c>
      <c r="AF1647">
        <v>1.0606301548541499</v>
      </c>
      <c r="AG1647">
        <v>1.0610566403336099</v>
      </c>
      <c r="AH1647">
        <v>1.05164793930609</v>
      </c>
      <c r="AI1647">
        <v>1.04238657606942</v>
      </c>
      <c r="AJ1647">
        <v>1.0350426019689001</v>
      </c>
      <c r="AK1647">
        <v>1.0286281087259199</v>
      </c>
    </row>
    <row r="1648" spans="1:37" x14ac:dyDescent="0.3">
      <c r="A1648" s="13" t="str">
        <f t="shared" si="34"/>
        <v>SDGbaseTRA_UrbERT_v6_3PQXcbsrv</v>
      </c>
      <c r="B1648" s="37" t="s">
        <v>220</v>
      </c>
      <c r="C1648" s="38" t="s">
        <v>296</v>
      </c>
      <c r="D1648" s="4" t="s">
        <v>120</v>
      </c>
      <c r="E1648" t="s">
        <v>118</v>
      </c>
      <c r="F1648">
        <v>1.0381864367859399</v>
      </c>
      <c r="G1648">
        <v>1.0077954302860499</v>
      </c>
      <c r="H1648">
        <v>1.0149588558804601</v>
      </c>
      <c r="I1648">
        <v>1.01955667981637</v>
      </c>
      <c r="J1648">
        <v>1.0209275954850401</v>
      </c>
      <c r="K1648">
        <v>1.0233203229666701</v>
      </c>
      <c r="L1648">
        <v>1.02483900390516</v>
      </c>
      <c r="M1648">
        <v>1.02628465271726</v>
      </c>
      <c r="N1648">
        <v>1.02717842206171</v>
      </c>
      <c r="O1648">
        <v>1.0247796038995001</v>
      </c>
      <c r="P1648">
        <v>1.0268417917538899</v>
      </c>
      <c r="Q1648">
        <v>1.0294458496805301</v>
      </c>
      <c r="R1648">
        <v>1.0317864189314601</v>
      </c>
      <c r="S1648">
        <v>1.0349936207247099</v>
      </c>
      <c r="T1648">
        <v>1.0372830710991101</v>
      </c>
      <c r="U1648">
        <v>1.0395981530476299</v>
      </c>
      <c r="V1648">
        <v>1.0426018736118701</v>
      </c>
      <c r="W1648">
        <v>1.0448821544984801</v>
      </c>
      <c r="X1648">
        <v>1.0465215312545799</v>
      </c>
      <c r="Y1648">
        <v>1.0467030757548901</v>
      </c>
      <c r="Z1648">
        <v>1.04659401856189</v>
      </c>
      <c r="AA1648">
        <v>1.04562483993962</v>
      </c>
      <c r="AB1648">
        <v>1.04320447629179</v>
      </c>
      <c r="AC1648">
        <v>1.04296843185986</v>
      </c>
      <c r="AD1648">
        <v>1.0444104603023201</v>
      </c>
      <c r="AE1648">
        <v>1.0464026483931601</v>
      </c>
      <c r="AF1648">
        <v>1.04860642698075</v>
      </c>
      <c r="AG1648">
        <v>1.04910579223916</v>
      </c>
      <c r="AH1648">
        <v>1.04862514444961</v>
      </c>
      <c r="AI1648">
        <v>1.0471271941923499</v>
      </c>
      <c r="AJ1648">
        <v>1.0457101356146501</v>
      </c>
      <c r="AK1648">
        <v>1.0444538983584799</v>
      </c>
    </row>
    <row r="1649" spans="1:37" x14ac:dyDescent="0.3">
      <c r="A1649" s="13" t="str">
        <f t="shared" si="34"/>
        <v>SDGbaseTRA_UrbERT_v6_3PQXcgsrv</v>
      </c>
      <c r="B1649" s="37" t="s">
        <v>220</v>
      </c>
      <c r="C1649" s="38" t="s">
        <v>296</v>
      </c>
      <c r="D1649" s="4" t="s">
        <v>120</v>
      </c>
      <c r="E1649" t="s">
        <v>184</v>
      </c>
      <c r="F1649">
        <v>1.0247663158727001</v>
      </c>
      <c r="G1649">
        <v>1.0326895336026101</v>
      </c>
      <c r="H1649">
        <v>1.03643603113089</v>
      </c>
      <c r="I1649">
        <v>1.0423522626491899</v>
      </c>
      <c r="J1649">
        <v>1.03958730010859</v>
      </c>
      <c r="K1649">
        <v>1.0407881922911</v>
      </c>
      <c r="L1649">
        <v>1.04326959011136</v>
      </c>
      <c r="M1649">
        <v>1.04552393120799</v>
      </c>
      <c r="N1649">
        <v>1.04669837676855</v>
      </c>
      <c r="O1649">
        <v>1.04210269902081</v>
      </c>
      <c r="P1649">
        <v>1.0427159973761899</v>
      </c>
      <c r="Q1649">
        <v>1.0430717691373399</v>
      </c>
      <c r="R1649">
        <v>1.0431638965091401</v>
      </c>
      <c r="S1649">
        <v>1.04375954819465</v>
      </c>
      <c r="T1649">
        <v>1.04429524468588</v>
      </c>
      <c r="U1649">
        <v>1.0466333602940501</v>
      </c>
      <c r="V1649">
        <v>1.0493583970326199</v>
      </c>
      <c r="W1649">
        <v>1.0512201170017801</v>
      </c>
      <c r="X1649">
        <v>1.0517889286331199</v>
      </c>
      <c r="Y1649">
        <v>1.0508335917757801</v>
      </c>
      <c r="Z1649">
        <v>1.0498905344810701</v>
      </c>
      <c r="AA1649">
        <v>1.04870108696019</v>
      </c>
      <c r="AB1649">
        <v>1.0462439999333</v>
      </c>
      <c r="AC1649">
        <v>1.0456223875525601</v>
      </c>
      <c r="AD1649">
        <v>1.0471923811007799</v>
      </c>
      <c r="AE1649">
        <v>1.04936923112386</v>
      </c>
      <c r="AF1649">
        <v>1.0518275076157499</v>
      </c>
      <c r="AG1649">
        <v>1.0501296924546</v>
      </c>
      <c r="AH1649">
        <v>1.03387457259779</v>
      </c>
      <c r="AI1649">
        <v>1.0206016112296801</v>
      </c>
      <c r="AJ1649">
        <v>1.01195286427915</v>
      </c>
      <c r="AK1649">
        <v>1.0049049204254401</v>
      </c>
    </row>
    <row r="1650" spans="1:37" x14ac:dyDescent="0.3">
      <c r="A1650" s="13" t="str">
        <f t="shared" si="34"/>
        <v>SDGbaseTRA_UrbERT_v6_3PQXcosrv</v>
      </c>
      <c r="B1650" s="37" t="s">
        <v>220</v>
      </c>
      <c r="C1650" s="38" t="s">
        <v>296</v>
      </c>
      <c r="D1650" s="4" t="s">
        <v>120</v>
      </c>
      <c r="E1650" t="s">
        <v>185</v>
      </c>
      <c r="F1650">
        <v>1.06678017525817</v>
      </c>
      <c r="G1650">
        <v>1.1462843934651401</v>
      </c>
      <c r="H1650">
        <v>1.13378713328167</v>
      </c>
      <c r="I1650">
        <v>1.12315225172093</v>
      </c>
      <c r="J1650">
        <v>1.1191246830760699</v>
      </c>
      <c r="K1650">
        <v>1.11804563715567</v>
      </c>
      <c r="L1650">
        <v>1.11726018823742</v>
      </c>
      <c r="M1650">
        <v>1.11790114223587</v>
      </c>
      <c r="N1650">
        <v>1.1187427758042201</v>
      </c>
      <c r="O1650">
        <v>1.1168745133504501</v>
      </c>
      <c r="P1650">
        <v>1.1197645844053099</v>
      </c>
      <c r="Q1650">
        <v>1.1234116591880801</v>
      </c>
      <c r="R1650">
        <v>1.13083055203883</v>
      </c>
      <c r="S1650">
        <v>1.13469100095827</v>
      </c>
      <c r="T1650">
        <v>1.1375655400779401</v>
      </c>
      <c r="U1650">
        <v>1.1403450735563401</v>
      </c>
      <c r="V1650">
        <v>1.14457857350117</v>
      </c>
      <c r="W1650">
        <v>1.1481016052480399</v>
      </c>
      <c r="X1650">
        <v>1.1504192115185701</v>
      </c>
      <c r="Y1650">
        <v>1.15148046144063</v>
      </c>
      <c r="Z1650">
        <v>1.1521266481344801</v>
      </c>
      <c r="AA1650">
        <v>1.1514812944474</v>
      </c>
      <c r="AB1650">
        <v>1.1489552560315499</v>
      </c>
      <c r="AC1650">
        <v>1.1489098592284199</v>
      </c>
      <c r="AD1650">
        <v>1.15064781413842</v>
      </c>
      <c r="AE1650">
        <v>1.1534166722571</v>
      </c>
      <c r="AF1650">
        <v>1.1568984034349401</v>
      </c>
      <c r="AG1650">
        <v>1.1578336965670299</v>
      </c>
      <c r="AH1650">
        <v>1.1588767966304201</v>
      </c>
      <c r="AI1650">
        <v>1.15831818575589</v>
      </c>
      <c r="AJ1650">
        <v>1.1568022092851999</v>
      </c>
      <c r="AK1650">
        <v>1.1551218397027501</v>
      </c>
    </row>
    <row r="1651" spans="1:37" x14ac:dyDescent="0.3">
      <c r="A1651" s="13" t="str">
        <f t="shared" si="34"/>
        <v>SDGbaseTRA_UrbERT_v6_3PQXcimpt</v>
      </c>
      <c r="B1651" s="37" t="s">
        <v>220</v>
      </c>
      <c r="C1651" s="38" t="s">
        <v>296</v>
      </c>
      <c r="D1651" s="4" t="s">
        <v>120</v>
      </c>
      <c r="E1651" t="s">
        <v>119</v>
      </c>
      <c r="F1651">
        <v>1.01401053572661</v>
      </c>
      <c r="G1651">
        <v>1.0362194132976299</v>
      </c>
      <c r="H1651">
        <v>1.0483470080123101</v>
      </c>
      <c r="I1651">
        <v>1.04755799091849</v>
      </c>
      <c r="J1651">
        <v>1.0488330124221199</v>
      </c>
      <c r="K1651">
        <v>1.0516089530658099</v>
      </c>
      <c r="L1651">
        <v>1.0552810577387799</v>
      </c>
      <c r="M1651">
        <v>1.0615621808805</v>
      </c>
      <c r="N1651">
        <v>1.06718458598948</v>
      </c>
      <c r="O1651">
        <v>1.0969231103475701</v>
      </c>
      <c r="P1651">
        <v>1.10598680471507</v>
      </c>
      <c r="Q1651">
        <v>1.1093277463507001</v>
      </c>
      <c r="R1651">
        <v>1.10807885504784</v>
      </c>
      <c r="S1651">
        <v>1.11026420697158</v>
      </c>
      <c r="T1651">
        <v>1.11294184514662</v>
      </c>
      <c r="U1651">
        <v>1.1155873011792401</v>
      </c>
      <c r="V1651">
        <v>1.1161177013969701</v>
      </c>
      <c r="W1651">
        <v>1.1178224799274299</v>
      </c>
      <c r="X1651">
        <v>1.12097024059303</v>
      </c>
      <c r="Y1651">
        <v>1.12103319053182</v>
      </c>
      <c r="Z1651">
        <v>1.11963952103811</v>
      </c>
      <c r="AA1651">
        <v>1.1207141644310299</v>
      </c>
      <c r="AB1651">
        <v>1.1267024950621101</v>
      </c>
      <c r="AC1651">
        <v>1.12973098434845</v>
      </c>
      <c r="AD1651">
        <v>1.13103551002084</v>
      </c>
      <c r="AE1651">
        <v>1.13100485242397</v>
      </c>
      <c r="AF1651">
        <v>1.1306285554559401</v>
      </c>
      <c r="AG1651">
        <v>1.12867356580108</v>
      </c>
      <c r="AH1651">
        <v>1.1244696240252401</v>
      </c>
      <c r="AI1651">
        <v>1.1149178715149299</v>
      </c>
      <c r="AJ1651">
        <v>1.10797979144114</v>
      </c>
      <c r="AK1651">
        <v>1.1014857057309</v>
      </c>
    </row>
    <row r="1652" spans="1:37" x14ac:dyDescent="0.3">
      <c r="A1652" s="13" t="str">
        <f t="shared" si="34"/>
        <v>SDGbaseTRA_UrbERT_v6_3C_InvValctext</v>
      </c>
      <c r="B1652" s="37" t="s">
        <v>220</v>
      </c>
      <c r="C1652" s="38" t="s">
        <v>296</v>
      </c>
      <c r="D1652" s="4" t="s">
        <v>186</v>
      </c>
      <c r="E1652" t="s">
        <v>102</v>
      </c>
      <c r="F1652">
        <v>3.2468516958317102E-2</v>
      </c>
      <c r="G1652">
        <v>3.0183199423785001E-2</v>
      </c>
      <c r="H1652">
        <v>3.1346612265058298E-2</v>
      </c>
      <c r="I1652">
        <v>3.3829355558352502E-2</v>
      </c>
      <c r="J1652">
        <v>3.446682569613E-2</v>
      </c>
      <c r="K1652">
        <v>3.52053189326757E-2</v>
      </c>
      <c r="L1652">
        <v>3.6098685495480898E-2</v>
      </c>
      <c r="M1652">
        <v>3.71274444097624E-2</v>
      </c>
      <c r="N1652">
        <v>3.8199129128506898E-2</v>
      </c>
      <c r="O1652">
        <v>3.95213030464985E-2</v>
      </c>
      <c r="P1652">
        <v>4.0809618039969298E-2</v>
      </c>
      <c r="Q1652">
        <v>4.20407792251015E-2</v>
      </c>
      <c r="R1652">
        <v>4.1224876610055201E-2</v>
      </c>
      <c r="S1652">
        <v>4.2625338693036703E-2</v>
      </c>
      <c r="T1652">
        <v>4.4114125177469703E-2</v>
      </c>
      <c r="U1652">
        <v>4.5821845491623603E-2</v>
      </c>
      <c r="V1652">
        <v>4.7575042868208801E-2</v>
      </c>
      <c r="W1652">
        <v>4.9299513151470402E-2</v>
      </c>
      <c r="X1652">
        <v>5.0892865302374697E-2</v>
      </c>
      <c r="Y1652">
        <v>5.2495385268134097E-2</v>
      </c>
      <c r="Z1652">
        <v>5.4159487563772202E-2</v>
      </c>
      <c r="AA1652">
        <v>5.5807787300560102E-2</v>
      </c>
      <c r="AB1652">
        <v>5.7176900778362898E-2</v>
      </c>
      <c r="AC1652">
        <v>5.8618668334181501E-2</v>
      </c>
      <c r="AD1652">
        <v>6.0365130599446599E-2</v>
      </c>
      <c r="AE1652">
        <v>6.2254765083053901E-2</v>
      </c>
      <c r="AF1652">
        <v>6.4241909890853696E-2</v>
      </c>
      <c r="AG1652">
        <v>6.6044844108669995E-2</v>
      </c>
      <c r="AH1652">
        <v>6.54465050225575E-2</v>
      </c>
      <c r="AI1652">
        <v>6.4602784706333405E-2</v>
      </c>
      <c r="AJ1652">
        <v>6.4138890727466702E-2</v>
      </c>
      <c r="AK1652">
        <v>6.3615023059422293E-2</v>
      </c>
    </row>
    <row r="1653" spans="1:37" x14ac:dyDescent="0.3">
      <c r="A1653" s="13" t="str">
        <f t="shared" si="34"/>
        <v>SDGbaseTRA_UrbERT_v6_3C_InvValcleat</v>
      </c>
      <c r="B1653" s="37" t="s">
        <v>220</v>
      </c>
      <c r="C1653" s="38" t="s">
        <v>296</v>
      </c>
      <c r="D1653" s="4" t="s">
        <v>186</v>
      </c>
      <c r="E1653" t="s">
        <v>103</v>
      </c>
      <c r="F1653" s="143">
        <v>4.0175040329651301E-5</v>
      </c>
      <c r="G1653" s="143">
        <v>3.6568279802006901E-5</v>
      </c>
      <c r="H1653" s="143">
        <v>3.7799953972261397E-5</v>
      </c>
      <c r="I1653" s="143">
        <v>4.0469177071059301E-5</v>
      </c>
      <c r="J1653" s="143">
        <v>4.1239090317507599E-5</v>
      </c>
      <c r="K1653" s="143">
        <v>4.2116707860723902E-5</v>
      </c>
      <c r="L1653" s="143">
        <v>4.3158645918298898E-5</v>
      </c>
      <c r="M1653" s="143">
        <v>4.4413059086461597E-5</v>
      </c>
      <c r="N1653" s="143">
        <v>4.5683213876597703E-5</v>
      </c>
      <c r="O1653" s="143">
        <v>4.7860614189691503E-5</v>
      </c>
      <c r="P1653" s="143">
        <v>4.92053148143563E-5</v>
      </c>
      <c r="Q1653" s="143">
        <v>5.0359515631823599E-5</v>
      </c>
      <c r="R1653" s="143">
        <v>4.9142434704307501E-5</v>
      </c>
      <c r="S1653" s="143">
        <v>5.0644761618440303E-5</v>
      </c>
      <c r="T1653" s="143">
        <v>5.2264390898153601E-5</v>
      </c>
      <c r="U1653" s="143">
        <v>5.4142231859937301E-5</v>
      </c>
      <c r="V1653" s="143">
        <v>5.6108710885191301E-5</v>
      </c>
      <c r="W1653" s="143">
        <v>5.8109320588505397E-5</v>
      </c>
      <c r="X1653" s="143">
        <v>5.9971050796976501E-5</v>
      </c>
      <c r="Y1653" s="143">
        <v>6.1688020854986205E-5</v>
      </c>
      <c r="Z1653" s="143">
        <v>6.34715624532129E-5</v>
      </c>
      <c r="AA1653" s="143">
        <v>6.5280856410359606E-5</v>
      </c>
      <c r="AB1653" s="143">
        <v>6.6959472019223397E-5</v>
      </c>
      <c r="AC1653" s="143">
        <v>6.8597569374559796E-5</v>
      </c>
      <c r="AD1653" s="143">
        <v>7.0568818668834295E-5</v>
      </c>
      <c r="AE1653" s="143">
        <v>7.2709083659899603E-5</v>
      </c>
      <c r="AF1653" s="143">
        <v>7.5001048412239206E-5</v>
      </c>
      <c r="AG1653" s="143">
        <v>7.71853915554473E-5</v>
      </c>
      <c r="AH1653" s="143">
        <v>7.6969414719689201E-5</v>
      </c>
      <c r="AI1653" s="143">
        <v>7.6225770240578305E-5</v>
      </c>
      <c r="AJ1653" s="143">
        <v>7.5886579401687203E-5</v>
      </c>
      <c r="AK1653" s="143">
        <v>7.5447093253285503E-5</v>
      </c>
    </row>
    <row r="1654" spans="1:37" x14ac:dyDescent="0.3">
      <c r="A1654" s="13" t="str">
        <f t="shared" si="34"/>
        <v>SDGbaseTRA_UrbERT_v6_3C_InvValcprnt</v>
      </c>
      <c r="B1654" s="37" t="s">
        <v>220</v>
      </c>
      <c r="C1654" s="38" t="s">
        <v>296</v>
      </c>
      <c r="D1654" s="4" t="s">
        <v>186</v>
      </c>
      <c r="E1654" t="s">
        <v>104</v>
      </c>
      <c r="F1654">
        <v>1.6898649277363E-3</v>
      </c>
      <c r="G1654">
        <v>1.57291297023159E-3</v>
      </c>
      <c r="H1654">
        <v>1.6196546498137101E-3</v>
      </c>
      <c r="I1654">
        <v>1.74303893710726E-3</v>
      </c>
      <c r="J1654">
        <v>1.76927684761708E-3</v>
      </c>
      <c r="K1654">
        <v>1.8012316351281299E-3</v>
      </c>
      <c r="L1654">
        <v>1.84435249164627E-3</v>
      </c>
      <c r="M1654">
        <v>1.9001453024413801E-3</v>
      </c>
      <c r="N1654">
        <v>1.9530853391004101E-3</v>
      </c>
      <c r="O1654">
        <v>2.0003548016715401E-3</v>
      </c>
      <c r="P1654">
        <v>2.0626675989643098E-3</v>
      </c>
      <c r="Q1654">
        <v>2.1246960573962099E-3</v>
      </c>
      <c r="R1654">
        <v>2.0731303347768198E-3</v>
      </c>
      <c r="S1654">
        <v>2.1435299616904399E-3</v>
      </c>
      <c r="T1654">
        <v>2.2173046955836699E-3</v>
      </c>
      <c r="U1654">
        <v>2.3030666002554498E-3</v>
      </c>
      <c r="V1654">
        <v>2.39232972796305E-3</v>
      </c>
      <c r="W1654">
        <v>2.4781423204881898E-3</v>
      </c>
      <c r="X1654">
        <v>2.5549852414995201E-3</v>
      </c>
      <c r="Y1654">
        <v>2.63024205409185E-3</v>
      </c>
      <c r="Z1654">
        <v>2.70877156705782E-3</v>
      </c>
      <c r="AA1654">
        <v>2.7844460150386898E-3</v>
      </c>
      <c r="AB1654">
        <v>2.84104210703639E-3</v>
      </c>
      <c r="AC1654">
        <v>2.9068155080301302E-3</v>
      </c>
      <c r="AD1654">
        <v>2.99198736391411E-3</v>
      </c>
      <c r="AE1654">
        <v>3.0860815229017098E-3</v>
      </c>
      <c r="AF1654">
        <v>3.1853404790385398E-3</v>
      </c>
      <c r="AG1654">
        <v>3.2774990413242601E-3</v>
      </c>
      <c r="AH1654">
        <v>3.2362878233660399E-3</v>
      </c>
      <c r="AI1654">
        <v>3.1876806948252299E-3</v>
      </c>
      <c r="AJ1654">
        <v>3.1610723995947301E-3</v>
      </c>
      <c r="AK1654">
        <v>3.13307940523178E-3</v>
      </c>
    </row>
    <row r="1655" spans="1:37" x14ac:dyDescent="0.3">
      <c r="A1655" s="13" t="str">
        <f t="shared" si="34"/>
        <v>SDGbaseTRA_UrbERT_v6_3C_InvValcrubb</v>
      </c>
      <c r="B1655" s="37" t="s">
        <v>220</v>
      </c>
      <c r="C1655" s="38" t="s">
        <v>296</v>
      </c>
      <c r="D1655" s="4" t="s">
        <v>186</v>
      </c>
      <c r="E1655" t="s">
        <v>105</v>
      </c>
      <c r="F1655">
        <v>5.6662119632731201E-3</v>
      </c>
      <c r="G1655">
        <v>5.1981917680840699E-3</v>
      </c>
      <c r="H1655">
        <v>5.3825775706717698E-3</v>
      </c>
      <c r="I1655">
        <v>5.78335933009672E-3</v>
      </c>
      <c r="J1655">
        <v>5.88446554445633E-3</v>
      </c>
      <c r="K1655">
        <v>6.0114142701561497E-3</v>
      </c>
      <c r="L1655">
        <v>6.1679308660462298E-3</v>
      </c>
      <c r="M1655">
        <v>6.3542220476580898E-3</v>
      </c>
      <c r="N1655">
        <v>6.5479737163720601E-3</v>
      </c>
      <c r="O1655">
        <v>6.8468462306554897E-3</v>
      </c>
      <c r="P1655">
        <v>7.0848555575402997E-3</v>
      </c>
      <c r="Q1655">
        <v>7.2969915699194598E-3</v>
      </c>
      <c r="R1655">
        <v>7.1410672532947498E-3</v>
      </c>
      <c r="S1655">
        <v>7.3805217464232402E-3</v>
      </c>
      <c r="T1655">
        <v>7.6357051060569597E-3</v>
      </c>
      <c r="U1655">
        <v>7.9310036278879802E-3</v>
      </c>
      <c r="V1655">
        <v>8.2275633644020799E-3</v>
      </c>
      <c r="W1655">
        <v>8.5269256849022507E-3</v>
      </c>
      <c r="X1655">
        <v>8.8187446825826396E-3</v>
      </c>
      <c r="Y1655">
        <v>9.1067381694246892E-3</v>
      </c>
      <c r="Z1655">
        <v>9.4094858187611808E-3</v>
      </c>
      <c r="AA1655">
        <v>9.7298509238013704E-3</v>
      </c>
      <c r="AB1655">
        <v>9.9995328620693606E-3</v>
      </c>
      <c r="AC1655">
        <v>1.0255783073283601E-2</v>
      </c>
      <c r="AD1655">
        <v>1.0549068842459401E-2</v>
      </c>
      <c r="AE1655">
        <v>1.0855904229316E-2</v>
      </c>
      <c r="AF1655">
        <v>1.1171584722243401E-2</v>
      </c>
      <c r="AG1655">
        <v>1.14820180719393E-2</v>
      </c>
      <c r="AH1655">
        <v>1.1378702453430501E-2</v>
      </c>
      <c r="AI1655">
        <v>1.1209131640370899E-2</v>
      </c>
      <c r="AJ1655">
        <v>1.1107225636010101E-2</v>
      </c>
      <c r="AK1655">
        <v>1.0995789492471901E-2</v>
      </c>
    </row>
    <row r="1656" spans="1:37" x14ac:dyDescent="0.3">
      <c r="A1656" s="13" t="str">
        <f t="shared" si="34"/>
        <v>SDGbaseTRA_UrbERT_v6_3C_InvValcplas</v>
      </c>
      <c r="B1656" s="37" t="s">
        <v>220</v>
      </c>
      <c r="C1656" s="38" t="s">
        <v>296</v>
      </c>
      <c r="D1656" s="4" t="s">
        <v>186</v>
      </c>
      <c r="E1656" t="s">
        <v>106</v>
      </c>
      <c r="F1656">
        <v>1.40737115558564E-2</v>
      </c>
      <c r="G1656">
        <v>1.2997127962715901E-2</v>
      </c>
      <c r="H1656">
        <v>1.34345587310851E-2</v>
      </c>
      <c r="I1656">
        <v>1.4459044795691199E-2</v>
      </c>
      <c r="J1656">
        <v>1.46791322215857E-2</v>
      </c>
      <c r="K1656">
        <v>1.4965459886083899E-2</v>
      </c>
      <c r="L1656">
        <v>1.53339480227912E-2</v>
      </c>
      <c r="M1656">
        <v>1.57864194001773E-2</v>
      </c>
      <c r="N1656">
        <v>1.6239966472768898E-2</v>
      </c>
      <c r="O1656">
        <v>1.67551778773808E-2</v>
      </c>
      <c r="P1656">
        <v>1.7304108558529499E-2</v>
      </c>
      <c r="Q1656">
        <v>1.78287687113689E-2</v>
      </c>
      <c r="R1656">
        <v>1.7433349075819001E-2</v>
      </c>
      <c r="S1656">
        <v>1.8026715018928701E-2</v>
      </c>
      <c r="T1656">
        <v>1.8649201002913701E-2</v>
      </c>
      <c r="U1656">
        <v>1.93684778458614E-2</v>
      </c>
      <c r="V1656">
        <v>2.01033961099517E-2</v>
      </c>
      <c r="W1656">
        <v>2.0823426306112201E-2</v>
      </c>
      <c r="X1656">
        <v>2.1488196940228799E-2</v>
      </c>
      <c r="Y1656">
        <v>2.2155740472858398E-2</v>
      </c>
      <c r="Z1656">
        <v>2.2849726660636002E-2</v>
      </c>
      <c r="AA1656">
        <v>2.3546270581497799E-2</v>
      </c>
      <c r="AB1656">
        <v>2.4081927974877002E-2</v>
      </c>
      <c r="AC1656">
        <v>2.4664142704510301E-2</v>
      </c>
      <c r="AD1656">
        <v>2.53867415796519E-2</v>
      </c>
      <c r="AE1656">
        <v>2.6171501620124198E-2</v>
      </c>
      <c r="AF1656">
        <v>2.6994956366757399E-2</v>
      </c>
      <c r="AG1656">
        <v>2.7755560208956101E-2</v>
      </c>
      <c r="AH1656">
        <v>2.74345303584007E-2</v>
      </c>
      <c r="AI1656">
        <v>2.7009280721406501E-2</v>
      </c>
      <c r="AJ1656">
        <v>2.6766311044941E-2</v>
      </c>
      <c r="AK1656">
        <v>2.6504306078420799E-2</v>
      </c>
    </row>
    <row r="1657" spans="1:37" x14ac:dyDescent="0.3">
      <c r="A1657" s="13" t="str">
        <f t="shared" si="34"/>
        <v>SDGbaseTRA_UrbERT_v6_3C_InvValcnmet</v>
      </c>
      <c r="B1657" s="37" t="s">
        <v>220</v>
      </c>
      <c r="C1657" s="38" t="s">
        <v>296</v>
      </c>
      <c r="D1657" s="4" t="s">
        <v>186</v>
      </c>
      <c r="E1657" t="s">
        <v>107</v>
      </c>
      <c r="F1657">
        <v>2.9495101884183399E-2</v>
      </c>
      <c r="G1657">
        <v>2.7347753549200601E-2</v>
      </c>
      <c r="H1657">
        <v>2.81365725616235E-2</v>
      </c>
      <c r="I1657">
        <v>3.0425806601832198E-2</v>
      </c>
      <c r="J1657">
        <v>3.0790984758988098E-2</v>
      </c>
      <c r="K1657">
        <v>3.1306871007482001E-2</v>
      </c>
      <c r="L1657">
        <v>3.1985212773044801E-2</v>
      </c>
      <c r="M1657">
        <v>3.2806616819335402E-2</v>
      </c>
      <c r="N1657">
        <v>3.3624707868746599E-2</v>
      </c>
      <c r="O1657">
        <v>3.4379999318404797E-2</v>
      </c>
      <c r="P1657">
        <v>3.5328801566493602E-2</v>
      </c>
      <c r="Q1657">
        <v>3.6308686268055397E-2</v>
      </c>
      <c r="R1657">
        <v>3.5368994171279401E-2</v>
      </c>
      <c r="S1657">
        <v>3.66162831444019E-2</v>
      </c>
      <c r="T1657">
        <v>3.7916161831098201E-2</v>
      </c>
      <c r="U1657">
        <v>3.9387295379769503E-2</v>
      </c>
      <c r="V1657">
        <v>4.09348102379972E-2</v>
      </c>
      <c r="W1657">
        <v>4.2451577228882403E-2</v>
      </c>
      <c r="X1657">
        <v>4.3864649850806903E-2</v>
      </c>
      <c r="Y1657">
        <v>4.5236152342640501E-2</v>
      </c>
      <c r="Z1657">
        <v>4.6680288200641101E-2</v>
      </c>
      <c r="AA1657">
        <v>4.8073812854110803E-2</v>
      </c>
      <c r="AB1657">
        <v>4.9053206042196103E-2</v>
      </c>
      <c r="AC1657">
        <v>5.0157843814522901E-2</v>
      </c>
      <c r="AD1657">
        <v>5.1604612850525901E-2</v>
      </c>
      <c r="AE1657">
        <v>5.3211698877180899E-2</v>
      </c>
      <c r="AF1657">
        <v>5.4926885587339602E-2</v>
      </c>
      <c r="AG1657">
        <v>5.6855851224983101E-2</v>
      </c>
      <c r="AH1657">
        <v>5.6643455812852801E-2</v>
      </c>
      <c r="AI1657">
        <v>5.6251545338931799E-2</v>
      </c>
      <c r="AJ1657">
        <v>5.6235377656796502E-2</v>
      </c>
      <c r="AK1657">
        <v>5.62121674244992E-2</v>
      </c>
    </row>
    <row r="1658" spans="1:37" x14ac:dyDescent="0.3">
      <c r="A1658" s="13" t="str">
        <f t="shared" si="34"/>
        <v>SDGbaseTRA_UrbERT_v6_3C_InvValcnfrm</v>
      </c>
      <c r="B1658" s="37" t="s">
        <v>220</v>
      </c>
      <c r="C1658" s="38" t="s">
        <v>296</v>
      </c>
      <c r="D1658" s="4" t="s">
        <v>186</v>
      </c>
      <c r="E1658" t="s">
        <v>108</v>
      </c>
      <c r="F1658">
        <v>1.5791173492785699</v>
      </c>
      <c r="G1658">
        <v>1.4915799937741401</v>
      </c>
      <c r="H1658">
        <v>1.60668923772243</v>
      </c>
      <c r="I1658">
        <v>1.8054272645320499</v>
      </c>
      <c r="J1658">
        <v>1.8783732810558</v>
      </c>
      <c r="K1658">
        <v>1.93953908389498</v>
      </c>
      <c r="L1658">
        <v>1.9849471298097601</v>
      </c>
      <c r="M1658">
        <v>1.9785634738684601</v>
      </c>
      <c r="N1658">
        <v>1.9945777184458</v>
      </c>
      <c r="O1658">
        <v>1.96855874646844</v>
      </c>
      <c r="P1658">
        <v>1.9905746878019299</v>
      </c>
      <c r="Q1658">
        <v>2.0352944240855</v>
      </c>
      <c r="R1658">
        <v>1.98540268066976</v>
      </c>
      <c r="S1658">
        <v>2.0516349672768301</v>
      </c>
      <c r="T1658">
        <v>2.1219318218136398</v>
      </c>
      <c r="U1658">
        <v>2.1941694479619902</v>
      </c>
      <c r="V1658">
        <v>2.2228867229362699</v>
      </c>
      <c r="W1658">
        <v>2.2706793000371901</v>
      </c>
      <c r="X1658">
        <v>2.3747180453941699</v>
      </c>
      <c r="Y1658">
        <v>2.4568919369393498</v>
      </c>
      <c r="Z1658">
        <v>2.5513555656900602</v>
      </c>
      <c r="AA1658">
        <v>2.6438800625719101</v>
      </c>
      <c r="AB1658">
        <v>2.9680767119558298</v>
      </c>
      <c r="AC1658">
        <v>3.1809399405397998</v>
      </c>
      <c r="AD1658">
        <v>3.2716809766758801</v>
      </c>
      <c r="AE1658">
        <v>3.33420231862093</v>
      </c>
      <c r="AF1658">
        <v>3.3876805180155798</v>
      </c>
      <c r="AG1658">
        <v>3.4811933301515499</v>
      </c>
      <c r="AH1658">
        <v>3.7715563477460798</v>
      </c>
      <c r="AI1658">
        <v>4.0233511238292197</v>
      </c>
      <c r="AJ1658">
        <v>4.1305384379213104</v>
      </c>
      <c r="AK1658">
        <v>4.1974226998437798</v>
      </c>
    </row>
    <row r="1659" spans="1:37" x14ac:dyDescent="0.3">
      <c r="A1659" s="13" t="str">
        <f t="shared" si="34"/>
        <v>SDGbaseTRA_UrbERT_v6_3C_InvValcmetp</v>
      </c>
      <c r="B1659" s="37" t="s">
        <v>220</v>
      </c>
      <c r="C1659" s="38" t="s">
        <v>296</v>
      </c>
      <c r="D1659" s="4" t="s">
        <v>186</v>
      </c>
      <c r="E1659" t="s">
        <v>109</v>
      </c>
      <c r="F1659">
        <v>2.8443098004737801</v>
      </c>
      <c r="G1659">
        <v>2.7729489067086499</v>
      </c>
      <c r="H1659">
        <v>2.88001166001707</v>
      </c>
      <c r="I1659">
        <v>3.1231993302321301</v>
      </c>
      <c r="J1659">
        <v>3.1805190947522499</v>
      </c>
      <c r="K1659">
        <v>3.2487049662743601</v>
      </c>
      <c r="L1659">
        <v>3.3235001639582098</v>
      </c>
      <c r="M1659">
        <v>3.3982719992859498</v>
      </c>
      <c r="N1659">
        <v>3.4803143060020298</v>
      </c>
      <c r="O1659">
        <v>3.54798563421281</v>
      </c>
      <c r="P1659">
        <v>3.6473573227640501</v>
      </c>
      <c r="Q1659">
        <v>3.7518915372116699</v>
      </c>
      <c r="R1659">
        <v>3.6723462877184798</v>
      </c>
      <c r="S1659">
        <v>3.7970370877160602</v>
      </c>
      <c r="T1659">
        <v>3.9290008149369098</v>
      </c>
      <c r="U1659">
        <v>4.0782430053176197</v>
      </c>
      <c r="V1659">
        <v>4.1846431312516703</v>
      </c>
      <c r="W1659">
        <v>4.3276909852128096</v>
      </c>
      <c r="X1659">
        <v>4.5417216383349501</v>
      </c>
      <c r="Y1659">
        <v>4.6834525271512701</v>
      </c>
      <c r="Z1659">
        <v>4.8350227024928198</v>
      </c>
      <c r="AA1659">
        <v>4.9851658255856401</v>
      </c>
      <c r="AB1659">
        <v>5.1535033119065501</v>
      </c>
      <c r="AC1659">
        <v>5.3026553780958503</v>
      </c>
      <c r="AD1659">
        <v>5.4487805065309702</v>
      </c>
      <c r="AE1659">
        <v>5.5989906140731502</v>
      </c>
      <c r="AF1659">
        <v>5.7525899106667904</v>
      </c>
      <c r="AG1659">
        <v>5.9292241563446204</v>
      </c>
      <c r="AH1659">
        <v>5.9440832692566996</v>
      </c>
      <c r="AI1659">
        <v>5.9434606921325903</v>
      </c>
      <c r="AJ1659">
        <v>5.9442974752893498</v>
      </c>
      <c r="AK1659">
        <v>5.9349710143677799</v>
      </c>
    </row>
    <row r="1660" spans="1:37" x14ac:dyDescent="0.3">
      <c r="A1660" s="13" t="str">
        <f t="shared" si="34"/>
        <v>SDGbaseTRA_UrbERT_v6_3C_InvValcmach</v>
      </c>
      <c r="B1660" s="37" t="s">
        <v>220</v>
      </c>
      <c r="C1660" s="38" t="s">
        <v>296</v>
      </c>
      <c r="D1660" s="4" t="s">
        <v>186</v>
      </c>
      <c r="E1660" t="s">
        <v>110</v>
      </c>
      <c r="F1660">
        <v>159.35794887059299</v>
      </c>
      <c r="G1660">
        <v>150.74222448614699</v>
      </c>
      <c r="H1660">
        <v>156.96515077107901</v>
      </c>
      <c r="I1660">
        <v>170.321468018178</v>
      </c>
      <c r="J1660">
        <v>173.674727494564</v>
      </c>
      <c r="K1660">
        <v>177.61425868570899</v>
      </c>
      <c r="L1660">
        <v>182.05674985961701</v>
      </c>
      <c r="M1660">
        <v>186.41835920346401</v>
      </c>
      <c r="N1660">
        <v>191.36742818197499</v>
      </c>
      <c r="O1660">
        <v>198.43607678487001</v>
      </c>
      <c r="P1660">
        <v>204.85182580257299</v>
      </c>
      <c r="Q1660">
        <v>210.86536051609701</v>
      </c>
      <c r="R1660">
        <v>206.05525804782999</v>
      </c>
      <c r="S1660">
        <v>213.30407682925599</v>
      </c>
      <c r="T1660">
        <v>220.90120143049199</v>
      </c>
      <c r="U1660">
        <v>229.53203928086</v>
      </c>
      <c r="V1660">
        <v>237.312398847905</v>
      </c>
      <c r="W1660">
        <v>245.891345512161</v>
      </c>
      <c r="X1660">
        <v>255.76546517839699</v>
      </c>
      <c r="Y1660">
        <v>263.77525798511402</v>
      </c>
      <c r="Z1660">
        <v>272.10737452381699</v>
      </c>
      <c r="AA1660">
        <v>280.52669985749299</v>
      </c>
      <c r="AB1660">
        <v>292.776614892883</v>
      </c>
      <c r="AC1660">
        <v>302.96380333742002</v>
      </c>
      <c r="AD1660">
        <v>311.78920396275799</v>
      </c>
      <c r="AE1660">
        <v>320.54396775582001</v>
      </c>
      <c r="AF1660">
        <v>329.49158273095702</v>
      </c>
      <c r="AG1660">
        <v>338.91461653190498</v>
      </c>
      <c r="AH1660">
        <v>342.52736678737398</v>
      </c>
      <c r="AI1660">
        <v>344.35204702372101</v>
      </c>
      <c r="AJ1660">
        <v>344.82148672857602</v>
      </c>
      <c r="AK1660">
        <v>344.25697266782697</v>
      </c>
    </row>
    <row r="1661" spans="1:37" x14ac:dyDescent="0.3">
      <c r="A1661" s="13" t="str">
        <f t="shared" si="34"/>
        <v>SDGbaseTRA_UrbERT_v6_3C_InvValcemch</v>
      </c>
      <c r="B1661" s="37" t="s">
        <v>220</v>
      </c>
      <c r="C1661" s="38" t="s">
        <v>296</v>
      </c>
      <c r="D1661" s="4" t="s">
        <v>186</v>
      </c>
      <c r="E1661" t="s">
        <v>111</v>
      </c>
      <c r="F1661">
        <v>74.742496873506198</v>
      </c>
      <c r="G1661">
        <v>69.606636514532596</v>
      </c>
      <c r="H1661">
        <v>72.645680742745199</v>
      </c>
      <c r="I1661">
        <v>78.847453525413002</v>
      </c>
      <c r="J1661">
        <v>80.550456982337906</v>
      </c>
      <c r="K1661">
        <v>82.447830443221093</v>
      </c>
      <c r="L1661">
        <v>84.550427612657103</v>
      </c>
      <c r="M1661">
        <v>86.540219760578296</v>
      </c>
      <c r="N1661">
        <v>88.840493092813901</v>
      </c>
      <c r="O1661">
        <v>91.975044621779304</v>
      </c>
      <c r="P1661">
        <v>94.947978921247397</v>
      </c>
      <c r="Q1661">
        <v>97.788401190592097</v>
      </c>
      <c r="R1661">
        <v>95.703007632808195</v>
      </c>
      <c r="S1661">
        <v>99.009953678184701</v>
      </c>
      <c r="T1661">
        <v>102.49425440130901</v>
      </c>
      <c r="U1661">
        <v>106.427872541547</v>
      </c>
      <c r="V1661">
        <v>110.054833685346</v>
      </c>
      <c r="W1661">
        <v>113.904758016332</v>
      </c>
      <c r="X1661">
        <v>118.110595262716</v>
      </c>
      <c r="Y1661">
        <v>121.79714687611499</v>
      </c>
      <c r="Z1661">
        <v>125.642940393484</v>
      </c>
      <c r="AA1661">
        <v>129.503141977957</v>
      </c>
      <c r="AB1661">
        <v>135.48344593853301</v>
      </c>
      <c r="AC1661">
        <v>140.36335939281901</v>
      </c>
      <c r="AD1661">
        <v>144.44695852166799</v>
      </c>
      <c r="AE1661">
        <v>148.46221935998199</v>
      </c>
      <c r="AF1661">
        <v>152.55460529766299</v>
      </c>
      <c r="AG1661">
        <v>156.55576763202799</v>
      </c>
      <c r="AH1661">
        <v>158.32830671881899</v>
      </c>
      <c r="AI1661">
        <v>159.07417087889499</v>
      </c>
      <c r="AJ1661">
        <v>159.013618631334</v>
      </c>
      <c r="AK1661">
        <v>158.644960109734</v>
      </c>
    </row>
    <row r="1662" spans="1:37" x14ac:dyDescent="0.3">
      <c r="A1662" s="13" t="str">
        <f t="shared" si="34"/>
        <v>SDGbaseTRA_UrbERT_v6_3C_InvValcsequ</v>
      </c>
      <c r="B1662" s="37" t="s">
        <v>220</v>
      </c>
      <c r="C1662" s="38" t="s">
        <v>296</v>
      </c>
      <c r="D1662" s="4" t="s">
        <v>186</v>
      </c>
      <c r="E1662" t="s">
        <v>112</v>
      </c>
      <c r="F1662">
        <v>34.736686859060299</v>
      </c>
      <c r="G1662">
        <v>32.0172019965595</v>
      </c>
      <c r="H1662">
        <v>33.342024024321098</v>
      </c>
      <c r="I1662">
        <v>36.001249916843697</v>
      </c>
      <c r="J1662">
        <v>36.756844923770601</v>
      </c>
      <c r="K1662">
        <v>37.623054870363802</v>
      </c>
      <c r="L1662">
        <v>38.622717886986898</v>
      </c>
      <c r="M1662">
        <v>39.667329308283598</v>
      </c>
      <c r="N1662">
        <v>40.822614637660202</v>
      </c>
      <c r="O1662">
        <v>42.830042154508398</v>
      </c>
      <c r="P1662">
        <v>44.338978274937098</v>
      </c>
      <c r="Q1662">
        <v>45.669553733450599</v>
      </c>
      <c r="R1662">
        <v>44.682957780837</v>
      </c>
      <c r="S1662">
        <v>46.210809714458897</v>
      </c>
      <c r="T1662">
        <v>47.823612050174198</v>
      </c>
      <c r="U1662">
        <v>49.665454359701499</v>
      </c>
      <c r="V1662">
        <v>51.515876071927302</v>
      </c>
      <c r="W1662">
        <v>53.3746226782227</v>
      </c>
      <c r="X1662">
        <v>55.154871359888801</v>
      </c>
      <c r="Y1662">
        <v>56.837879815756303</v>
      </c>
      <c r="Z1662">
        <v>58.560762209635598</v>
      </c>
      <c r="AA1662">
        <v>60.3162978443263</v>
      </c>
      <c r="AB1662">
        <v>62.8461025008896</v>
      </c>
      <c r="AC1662">
        <v>64.994934237798802</v>
      </c>
      <c r="AD1662">
        <v>66.935629392100594</v>
      </c>
      <c r="AE1662">
        <v>68.8774720215781</v>
      </c>
      <c r="AF1662">
        <v>70.877315219905597</v>
      </c>
      <c r="AG1662">
        <v>72.821938576364005</v>
      </c>
      <c r="AH1662">
        <v>73.381646334188403</v>
      </c>
      <c r="AI1662">
        <v>73.393551367205205</v>
      </c>
      <c r="AJ1662">
        <v>73.229353616162001</v>
      </c>
      <c r="AK1662">
        <v>72.850848442760196</v>
      </c>
    </row>
    <row r="1663" spans="1:37" x14ac:dyDescent="0.3">
      <c r="A1663" s="13" t="str">
        <f t="shared" si="34"/>
        <v>SDGbaseTRA_UrbERT_v6_3C_InvValcvehi</v>
      </c>
      <c r="B1663" s="37" t="s">
        <v>220</v>
      </c>
      <c r="C1663" s="38" t="s">
        <v>296</v>
      </c>
      <c r="D1663" s="4" t="s">
        <v>186</v>
      </c>
      <c r="E1663" t="s">
        <v>113</v>
      </c>
      <c r="F1663">
        <v>115.652055349397</v>
      </c>
      <c r="G1663">
        <v>107.224374590461</v>
      </c>
      <c r="H1663">
        <v>111.79718371315199</v>
      </c>
      <c r="I1663">
        <v>121.443074951125</v>
      </c>
      <c r="J1663">
        <v>124.098634173915</v>
      </c>
      <c r="K1663">
        <v>127.02227799341</v>
      </c>
      <c r="L1663">
        <v>130.190548960173</v>
      </c>
      <c r="M1663">
        <v>132.95009457901801</v>
      </c>
      <c r="N1663">
        <v>136.30839943587799</v>
      </c>
      <c r="O1663">
        <v>140.55032196363601</v>
      </c>
      <c r="P1663">
        <v>145.04254401876801</v>
      </c>
      <c r="Q1663">
        <v>149.42273186779701</v>
      </c>
      <c r="R1663">
        <v>146.44335097094799</v>
      </c>
      <c r="S1663">
        <v>151.604843533154</v>
      </c>
      <c r="T1663">
        <v>156.97124966735899</v>
      </c>
      <c r="U1663">
        <v>163.02570937282201</v>
      </c>
      <c r="V1663">
        <v>168.75278739500101</v>
      </c>
      <c r="W1663">
        <v>174.759954321354</v>
      </c>
      <c r="X1663">
        <v>181.18379105903699</v>
      </c>
      <c r="Y1663">
        <v>190.22003536472999</v>
      </c>
      <c r="Z1663">
        <v>199.97418745590201</v>
      </c>
      <c r="AA1663">
        <v>209.805552932876</v>
      </c>
      <c r="AB1663">
        <v>220.99409374577601</v>
      </c>
      <c r="AC1663">
        <v>230.228335179282</v>
      </c>
      <c r="AD1663">
        <v>237.64609385954699</v>
      </c>
      <c r="AE1663">
        <v>244.698758110694</v>
      </c>
      <c r="AF1663">
        <v>251.79214362168599</v>
      </c>
      <c r="AG1663">
        <v>258.258860943814</v>
      </c>
      <c r="AH1663">
        <v>262.26051865485402</v>
      </c>
      <c r="AI1663">
        <v>265.47186382233502</v>
      </c>
      <c r="AJ1663">
        <v>266.79614966752399</v>
      </c>
      <c r="AK1663">
        <v>266.93744075870097</v>
      </c>
    </row>
    <row r="1664" spans="1:37" x14ac:dyDescent="0.3">
      <c r="A1664" s="13" t="str">
        <f t="shared" si="34"/>
        <v>SDGbaseTRA_UrbERT_v6_3C_InvValctequ</v>
      </c>
      <c r="B1664" s="37" t="s">
        <v>220</v>
      </c>
      <c r="C1664" s="38" t="s">
        <v>296</v>
      </c>
      <c r="D1664" s="4" t="s">
        <v>186</v>
      </c>
      <c r="E1664" t="s">
        <v>114</v>
      </c>
      <c r="F1664">
        <v>11.6792231841657</v>
      </c>
      <c r="G1664">
        <v>11.1690136185325</v>
      </c>
      <c r="H1664">
        <v>11.6121235162068</v>
      </c>
      <c r="I1664">
        <v>12.654182650138299</v>
      </c>
      <c r="J1664">
        <v>12.9177917387745</v>
      </c>
      <c r="K1664">
        <v>13.217760765048199</v>
      </c>
      <c r="L1664">
        <v>13.536720481871001</v>
      </c>
      <c r="M1664">
        <v>13.768942407652499</v>
      </c>
      <c r="N1664">
        <v>14.070742439577399</v>
      </c>
      <c r="O1664">
        <v>14.296850652894101</v>
      </c>
      <c r="P1664">
        <v>14.672855048637899</v>
      </c>
      <c r="Q1664">
        <v>15.074033123906499</v>
      </c>
      <c r="R1664">
        <v>14.771167729496501</v>
      </c>
      <c r="S1664">
        <v>15.303063483278001</v>
      </c>
      <c r="T1664">
        <v>15.8474733324782</v>
      </c>
      <c r="U1664">
        <v>16.468286165699201</v>
      </c>
      <c r="V1664">
        <v>17.044728214752801</v>
      </c>
      <c r="W1664">
        <v>17.664669300531799</v>
      </c>
      <c r="X1664">
        <v>18.371376745496001</v>
      </c>
      <c r="Y1664">
        <v>18.9913488523982</v>
      </c>
      <c r="Z1664">
        <v>19.6526658767242</v>
      </c>
      <c r="AA1664">
        <v>20.301074669129299</v>
      </c>
      <c r="AB1664">
        <v>21.5179500517823</v>
      </c>
      <c r="AC1664">
        <v>22.458868948835299</v>
      </c>
      <c r="AD1664">
        <v>23.1257131178576</v>
      </c>
      <c r="AE1664">
        <v>23.753032825235699</v>
      </c>
      <c r="AF1664">
        <v>24.383623757708001</v>
      </c>
      <c r="AG1664">
        <v>25.108058401393201</v>
      </c>
      <c r="AH1664">
        <v>25.7772262002945</v>
      </c>
      <c r="AI1664">
        <v>26.349837312801199</v>
      </c>
      <c r="AJ1664">
        <v>26.595604264446699</v>
      </c>
      <c r="AK1664">
        <v>26.716072458239399</v>
      </c>
    </row>
    <row r="1665" spans="1:37" x14ac:dyDescent="0.3">
      <c r="A1665" s="13" t="str">
        <f t="shared" ref="A1665:A1728" si="35">_xlfn.CONCAT(C1665,D1665,E1665)</f>
        <v>SDGbaseTRA_UrbERT_v6_3C_InvValcfurn</v>
      </c>
      <c r="B1665" s="37" t="s">
        <v>220</v>
      </c>
      <c r="C1665" s="38" t="s">
        <v>296</v>
      </c>
      <c r="D1665" s="4" t="s">
        <v>186</v>
      </c>
      <c r="E1665" t="s">
        <v>115</v>
      </c>
      <c r="F1665">
        <v>28.6353826209942</v>
      </c>
      <c r="G1665">
        <v>27.1562819363971</v>
      </c>
      <c r="H1665">
        <v>27.961136797694401</v>
      </c>
      <c r="I1665">
        <v>30.190759422387</v>
      </c>
      <c r="J1665">
        <v>30.634336987730698</v>
      </c>
      <c r="K1665">
        <v>31.221359798609502</v>
      </c>
      <c r="L1665">
        <v>31.957198993964301</v>
      </c>
      <c r="M1665">
        <v>32.810558481677802</v>
      </c>
      <c r="N1665">
        <v>33.703683563455499</v>
      </c>
      <c r="O1665">
        <v>34.618554953026702</v>
      </c>
      <c r="P1665">
        <v>35.665735788012299</v>
      </c>
      <c r="Q1665">
        <v>36.700140869029198</v>
      </c>
      <c r="R1665">
        <v>35.836391191994103</v>
      </c>
      <c r="S1665">
        <v>37.074622052288198</v>
      </c>
      <c r="T1665">
        <v>38.373881348991702</v>
      </c>
      <c r="U1665">
        <v>39.865177259275399</v>
      </c>
      <c r="V1665">
        <v>41.340775963715103</v>
      </c>
      <c r="W1665">
        <v>42.825559442215301</v>
      </c>
      <c r="X1665">
        <v>44.2876981470177</v>
      </c>
      <c r="Y1665">
        <v>45.6351681551048</v>
      </c>
      <c r="Z1665">
        <v>47.0462777038871</v>
      </c>
      <c r="AA1665">
        <v>48.412929281432099</v>
      </c>
      <c r="AB1665">
        <v>49.538668633439499</v>
      </c>
      <c r="AC1665">
        <v>50.743397189110397</v>
      </c>
      <c r="AD1665">
        <v>52.218436431146003</v>
      </c>
      <c r="AE1665">
        <v>53.826376517108997</v>
      </c>
      <c r="AF1665">
        <v>55.514470943959097</v>
      </c>
      <c r="AG1665">
        <v>57.179518230948602</v>
      </c>
      <c r="AH1665">
        <v>56.751657825608802</v>
      </c>
      <c r="AI1665">
        <v>56.175870556682</v>
      </c>
      <c r="AJ1665">
        <v>55.917380541136403</v>
      </c>
      <c r="AK1665">
        <v>55.604836061227701</v>
      </c>
    </row>
    <row r="1666" spans="1:37" x14ac:dyDescent="0.3">
      <c r="A1666" s="13" t="str">
        <f t="shared" si="35"/>
        <v>SDGbaseTRA_UrbERT_v6_3C_InvValcoman</v>
      </c>
      <c r="B1666" s="37" t="s">
        <v>220</v>
      </c>
      <c r="C1666" s="38" t="s">
        <v>296</v>
      </c>
      <c r="D1666" s="4" t="s">
        <v>186</v>
      </c>
      <c r="E1666" t="s">
        <v>116</v>
      </c>
      <c r="F1666">
        <v>1.75164302777768</v>
      </c>
      <c r="G1666">
        <v>1.65899940997502</v>
      </c>
      <c r="H1666">
        <v>1.7008147562432401</v>
      </c>
      <c r="I1666">
        <v>1.82007251975177</v>
      </c>
      <c r="J1666">
        <v>1.85071129111981</v>
      </c>
      <c r="K1666">
        <v>1.8860815755885001</v>
      </c>
      <c r="L1666">
        <v>1.9292521775414599</v>
      </c>
      <c r="M1666">
        <v>1.9810117580520199</v>
      </c>
      <c r="N1666">
        <v>2.0318314686890599</v>
      </c>
      <c r="O1666">
        <v>2.1245711457245098</v>
      </c>
      <c r="P1666">
        <v>2.1789732229424099</v>
      </c>
      <c r="Q1666">
        <v>2.2267043420202102</v>
      </c>
      <c r="R1666">
        <v>2.1659179159678299</v>
      </c>
      <c r="S1666">
        <v>2.23102380885843</v>
      </c>
      <c r="T1666">
        <v>2.3010329264698299</v>
      </c>
      <c r="U1666">
        <v>2.3807425758860798</v>
      </c>
      <c r="V1666">
        <v>2.4659341188722199</v>
      </c>
      <c r="W1666">
        <v>2.5529857211387998</v>
      </c>
      <c r="X1666">
        <v>2.63396865004764</v>
      </c>
      <c r="Y1666">
        <v>2.7120057554113299</v>
      </c>
      <c r="Z1666">
        <v>2.79325074432013</v>
      </c>
      <c r="AA1666">
        <v>2.8770088365183302</v>
      </c>
      <c r="AB1666">
        <v>2.9560616345506299</v>
      </c>
      <c r="AC1666">
        <v>3.0385875018354098</v>
      </c>
      <c r="AD1666">
        <v>3.1344259204570899</v>
      </c>
      <c r="AE1666">
        <v>3.2364784828494</v>
      </c>
      <c r="AF1666">
        <v>3.3447726087903602</v>
      </c>
      <c r="AG1666">
        <v>3.4478905241531002</v>
      </c>
      <c r="AH1666">
        <v>3.4546623741557001</v>
      </c>
      <c r="AI1666">
        <v>3.4448574010311801</v>
      </c>
      <c r="AJ1666">
        <v>3.4498008922365702</v>
      </c>
      <c r="AK1666">
        <v>3.4503515999191201</v>
      </c>
    </row>
    <row r="1667" spans="1:37" x14ac:dyDescent="0.3">
      <c r="A1667" s="13" t="str">
        <f t="shared" si="35"/>
        <v>SDGbaseTRA_UrbERT_v6_3C_InvValccons</v>
      </c>
      <c r="B1667" s="37" t="s">
        <v>220</v>
      </c>
      <c r="C1667" s="38" t="s">
        <v>296</v>
      </c>
      <c r="D1667" s="4" t="s">
        <v>186</v>
      </c>
      <c r="E1667" t="s">
        <v>117</v>
      </c>
      <c r="F1667">
        <v>407.96078927222601</v>
      </c>
      <c r="G1667">
        <v>394.02999767473301</v>
      </c>
      <c r="H1667">
        <v>402.56859937606703</v>
      </c>
      <c r="I1667">
        <v>438.401009012055</v>
      </c>
      <c r="J1667">
        <v>441.17995234906499</v>
      </c>
      <c r="K1667">
        <v>447.78026243041899</v>
      </c>
      <c r="L1667">
        <v>457.01960419813997</v>
      </c>
      <c r="M1667">
        <v>468.35350860905203</v>
      </c>
      <c r="N1667">
        <v>480.30700683916001</v>
      </c>
      <c r="O1667">
        <v>492.59352306779903</v>
      </c>
      <c r="P1667">
        <v>506.91552720488897</v>
      </c>
      <c r="Q1667">
        <v>521.29089837025401</v>
      </c>
      <c r="R1667">
        <v>503.95293747083002</v>
      </c>
      <c r="S1667">
        <v>523.95756173999905</v>
      </c>
      <c r="T1667">
        <v>543.99814228190701</v>
      </c>
      <c r="U1667">
        <v>566.15216415592295</v>
      </c>
      <c r="V1667">
        <v>587.56143989929797</v>
      </c>
      <c r="W1667">
        <v>609.15350388974605</v>
      </c>
      <c r="X1667">
        <v>631.11489339080799</v>
      </c>
      <c r="Y1667">
        <v>650.51288152862003</v>
      </c>
      <c r="Z1667">
        <v>671.14802801434905</v>
      </c>
      <c r="AA1667">
        <v>690.51892912323603</v>
      </c>
      <c r="AB1667">
        <v>705.94151194264396</v>
      </c>
      <c r="AC1667">
        <v>723.02776587417304</v>
      </c>
      <c r="AD1667">
        <v>744.41451689496103</v>
      </c>
      <c r="AE1667">
        <v>767.76123364188095</v>
      </c>
      <c r="AF1667">
        <v>792.13715652679798</v>
      </c>
      <c r="AG1667">
        <v>816.283859677377</v>
      </c>
      <c r="AH1667">
        <v>812.58245821848402</v>
      </c>
      <c r="AI1667">
        <v>806.26595338178595</v>
      </c>
      <c r="AJ1667">
        <v>803.91633510375004</v>
      </c>
      <c r="AK1667">
        <v>800.65888970657704</v>
      </c>
    </row>
    <row r="1668" spans="1:37" x14ac:dyDescent="0.3">
      <c r="A1668" s="13" t="str">
        <f t="shared" si="35"/>
        <v>SDGbaseTRA_UrbERT_v6_3C_InvValcbsrv</v>
      </c>
      <c r="B1668" s="37" t="s">
        <v>220</v>
      </c>
      <c r="C1668" s="38" t="s">
        <v>296</v>
      </c>
      <c r="D1668" s="4" t="s">
        <v>186</v>
      </c>
      <c r="E1668" t="s">
        <v>118</v>
      </c>
      <c r="F1668">
        <v>64.137533812048304</v>
      </c>
      <c r="G1668">
        <v>56.7415397601631</v>
      </c>
      <c r="H1668">
        <v>58.821393288750897</v>
      </c>
      <c r="I1668">
        <v>63.492974168925102</v>
      </c>
      <c r="J1668">
        <v>64.723051610458796</v>
      </c>
      <c r="K1668">
        <v>66.1841917735469</v>
      </c>
      <c r="L1668">
        <v>67.860768586803403</v>
      </c>
      <c r="M1668">
        <v>69.742950169870497</v>
      </c>
      <c r="N1668">
        <v>71.687282922751805</v>
      </c>
      <c r="O1668">
        <v>73.866510133304104</v>
      </c>
      <c r="P1668">
        <v>76.1910947092437</v>
      </c>
      <c r="Q1668">
        <v>78.460277755323602</v>
      </c>
      <c r="R1668">
        <v>76.946399698597403</v>
      </c>
      <c r="S1668">
        <v>79.577527343906794</v>
      </c>
      <c r="T1668">
        <v>82.294218519047803</v>
      </c>
      <c r="U1668">
        <v>85.423950005253204</v>
      </c>
      <c r="V1668">
        <v>88.735293524914496</v>
      </c>
      <c r="W1668">
        <v>91.957528760522194</v>
      </c>
      <c r="X1668">
        <v>94.888952352456201</v>
      </c>
      <c r="Y1668">
        <v>97.748173411984695</v>
      </c>
      <c r="Z1668">
        <v>100.74720140401401</v>
      </c>
      <c r="AA1668">
        <v>103.572014331177</v>
      </c>
      <c r="AB1668">
        <v>105.87741792750499</v>
      </c>
      <c r="AC1668">
        <v>108.43896868521701</v>
      </c>
      <c r="AD1668">
        <v>111.63706177890801</v>
      </c>
      <c r="AE1668">
        <v>115.163455129338</v>
      </c>
      <c r="AF1668">
        <v>118.90187261260201</v>
      </c>
      <c r="AG1668">
        <v>122.391894354493</v>
      </c>
      <c r="AH1668">
        <v>121.89940664764799</v>
      </c>
      <c r="AI1668">
        <v>120.842325790594</v>
      </c>
      <c r="AJ1668">
        <v>120.200988184091</v>
      </c>
      <c r="AK1668">
        <v>119.36423070567299</v>
      </c>
    </row>
    <row r="1669" spans="1:37" x14ac:dyDescent="0.3">
      <c r="A1669" s="13" t="str">
        <f t="shared" si="35"/>
        <v>SDGbaseTRA_UrbERT_v6_3C_InvValcimpt</v>
      </c>
      <c r="B1669" s="37" t="s">
        <v>220</v>
      </c>
      <c r="C1669" s="38" t="s">
        <v>296</v>
      </c>
      <c r="D1669" s="4" t="s">
        <v>186</v>
      </c>
      <c r="E1669" t="s">
        <v>119</v>
      </c>
      <c r="F1669">
        <v>2.8575125020253598</v>
      </c>
      <c r="G1669">
        <v>2.9200977938731101</v>
      </c>
      <c r="H1669">
        <v>2.9542737242956201</v>
      </c>
      <c r="I1669">
        <v>2.9520502501496901</v>
      </c>
      <c r="J1669">
        <v>2.9556432994905002</v>
      </c>
      <c r="K1669">
        <v>2.96346598457587</v>
      </c>
      <c r="L1669">
        <v>2.9738140871271299</v>
      </c>
      <c r="M1669">
        <v>2.9915144830025602</v>
      </c>
      <c r="N1669">
        <v>3.0073585914455099</v>
      </c>
      <c r="O1669">
        <v>3.0911626567397099</v>
      </c>
      <c r="P1669">
        <v>3.11670442288231</v>
      </c>
      <c r="Q1669">
        <v>3.1261192979314401</v>
      </c>
      <c r="R1669">
        <v>3.1225998842903899</v>
      </c>
      <c r="S1669">
        <v>3.12875827241694</v>
      </c>
      <c r="T1669">
        <v>3.1363039381585498</v>
      </c>
      <c r="U1669">
        <v>3.14375891364495</v>
      </c>
      <c r="V1669">
        <v>3.1452535975755702</v>
      </c>
      <c r="W1669">
        <v>3.1500577152768501</v>
      </c>
      <c r="X1669">
        <v>3.1589282004823098</v>
      </c>
      <c r="Y1669">
        <v>3.1591055953226501</v>
      </c>
      <c r="Z1669">
        <v>3.1551781923404798</v>
      </c>
      <c r="AA1669">
        <v>3.1582065700764899</v>
      </c>
      <c r="AB1669">
        <v>3.1750818677599701</v>
      </c>
      <c r="AC1669">
        <v>3.1836162425944199</v>
      </c>
      <c r="AD1669">
        <v>3.1872924355793502</v>
      </c>
      <c r="AE1669">
        <v>3.1872060415397701</v>
      </c>
      <c r="AF1669">
        <v>3.18614562524948</v>
      </c>
      <c r="AG1669">
        <v>3.1806364049965499</v>
      </c>
      <c r="AH1669">
        <v>3.1687895693287</v>
      </c>
      <c r="AI1669">
        <v>3.1418724405091898</v>
      </c>
      <c r="AJ1669">
        <v>3.1223207200364902</v>
      </c>
      <c r="AK1669">
        <v>3.10402018917175</v>
      </c>
    </row>
    <row r="1670" spans="1:37" x14ac:dyDescent="0.3">
      <c r="A1670" s="13" t="str">
        <f t="shared" si="35"/>
        <v>SDGbaseTRA_UrbERT_v6_3C_InvValtotal</v>
      </c>
      <c r="B1670" s="37" t="s">
        <v>220</v>
      </c>
      <c r="C1670" s="38" t="s">
        <v>296</v>
      </c>
      <c r="D1670" s="4" t="s">
        <v>186</v>
      </c>
      <c r="E1670" t="s">
        <v>1</v>
      </c>
      <c r="F1670">
        <v>906.01813310387604</v>
      </c>
      <c r="G1670">
        <v>857.60823243581103</v>
      </c>
      <c r="H1670">
        <v>884.93503938402603</v>
      </c>
      <c r="I1670">
        <v>961.13920210413096</v>
      </c>
      <c r="J1670">
        <v>974.48867515119298</v>
      </c>
      <c r="K1670">
        <v>993.23812078310004</v>
      </c>
      <c r="L1670">
        <v>1016.09772342694</v>
      </c>
      <c r="M1670">
        <v>1040.69534349484</v>
      </c>
      <c r="N1670">
        <v>1067.7183437435899</v>
      </c>
      <c r="O1670">
        <v>1099.99875405685</v>
      </c>
      <c r="P1670">
        <v>1133.6627886813401</v>
      </c>
      <c r="Q1670">
        <v>1166.51705730905</v>
      </c>
      <c r="R1670">
        <v>1135.4410278518701</v>
      </c>
      <c r="S1670">
        <v>1177.35775554412</v>
      </c>
      <c r="T1670">
        <v>1220.30288729534</v>
      </c>
      <c r="U1670">
        <v>1268.4724329150699</v>
      </c>
      <c r="V1670">
        <v>1314.4561404245101</v>
      </c>
      <c r="W1670">
        <v>1361.95699333676</v>
      </c>
      <c r="X1670">
        <v>1411.7146594431399</v>
      </c>
      <c r="Y1670">
        <v>1458.6610337509801</v>
      </c>
      <c r="Z1670">
        <v>1508.3501160180299</v>
      </c>
      <c r="AA1670">
        <v>1556.7609087609101</v>
      </c>
      <c r="AB1670">
        <v>1609.37174872886</v>
      </c>
      <c r="AC1670">
        <v>1658.0719037587201</v>
      </c>
      <c r="AD1670">
        <v>1707.40676190824</v>
      </c>
      <c r="AE1670">
        <v>1758.5990454791399</v>
      </c>
      <c r="AF1670">
        <v>1811.4845550520899</v>
      </c>
      <c r="AG1670">
        <v>1863.7189517220199</v>
      </c>
      <c r="AH1670">
        <v>1870.01189539864</v>
      </c>
      <c r="AI1670">
        <v>1868.64149844039</v>
      </c>
      <c r="AJ1670">
        <v>1867.2993590265501</v>
      </c>
      <c r="AK1670">
        <v>1861.88155222659</v>
      </c>
    </row>
    <row r="1671" spans="1:37" x14ac:dyDescent="0.3">
      <c r="A1671" s="13" t="str">
        <f t="shared" si="35"/>
        <v>SDGbaseTRA_UrbERT_v6_3IADJXtotal</v>
      </c>
      <c r="B1671" s="37" t="s">
        <v>220</v>
      </c>
      <c r="C1671" s="38" t="s">
        <v>296</v>
      </c>
      <c r="D1671" s="4" t="s">
        <v>187</v>
      </c>
      <c r="E1671" t="s">
        <v>1</v>
      </c>
      <c r="F1671">
        <v>1</v>
      </c>
      <c r="G1671">
        <v>0.90820100000000004</v>
      </c>
      <c r="H1671">
        <v>0.93589299999999997</v>
      </c>
      <c r="I1671">
        <v>1.0083260000000001</v>
      </c>
      <c r="J1671">
        <v>1.027123</v>
      </c>
      <c r="K1671">
        <v>1.048575</v>
      </c>
      <c r="L1671">
        <v>1.0743940000000001</v>
      </c>
      <c r="M1671">
        <v>1.1035759999999999</v>
      </c>
      <c r="N1671">
        <v>1.1343179999999999</v>
      </c>
      <c r="O1671">
        <v>1.1727069999999999</v>
      </c>
      <c r="P1671">
        <v>1.208232</v>
      </c>
      <c r="Q1671">
        <v>1.2420389999999999</v>
      </c>
      <c r="R1671">
        <v>1.2145429999999999</v>
      </c>
      <c r="S1671">
        <v>1.253287</v>
      </c>
      <c r="T1671">
        <v>1.294349</v>
      </c>
      <c r="U1671">
        <v>1.3418570000000001</v>
      </c>
      <c r="V1671">
        <v>1.391133</v>
      </c>
      <c r="W1671">
        <v>1.4397180000000001</v>
      </c>
      <c r="X1671">
        <v>1.4843660000000001</v>
      </c>
      <c r="Y1671">
        <v>1.5298970000000001</v>
      </c>
      <c r="Z1671">
        <v>1.5780989999999999</v>
      </c>
      <c r="AA1671">
        <v>1.6248849999999999</v>
      </c>
      <c r="AB1671">
        <v>1.665786</v>
      </c>
      <c r="AC1671">
        <v>1.7073449999999999</v>
      </c>
      <c r="AD1671">
        <v>1.756273</v>
      </c>
      <c r="AE1671">
        <v>1.809358</v>
      </c>
      <c r="AF1671">
        <v>1.865248</v>
      </c>
      <c r="AG1671">
        <v>1.920113</v>
      </c>
      <c r="AH1671">
        <v>1.9131359999999999</v>
      </c>
      <c r="AI1671">
        <v>1.899</v>
      </c>
      <c r="AJ1671">
        <v>1.89134</v>
      </c>
      <c r="AK1671">
        <v>1.8802270000000001</v>
      </c>
    </row>
    <row r="1672" spans="1:37" x14ac:dyDescent="0.3">
      <c r="A1672" s="13" t="str">
        <f t="shared" si="35"/>
        <v>SDGbaseTRA_UrbERT_v6_3C_QINV_IADJtotal</v>
      </c>
      <c r="B1672" s="37" t="s">
        <v>220</v>
      </c>
      <c r="C1672" s="38" t="s">
        <v>296</v>
      </c>
      <c r="D1672" s="4" t="s">
        <v>188</v>
      </c>
      <c r="E1672" t="s">
        <v>1</v>
      </c>
      <c r="F1672">
        <v>906.01813310387604</v>
      </c>
      <c r="G1672">
        <v>944.29342451264802</v>
      </c>
      <c r="H1672">
        <v>945.55151003803496</v>
      </c>
      <c r="I1672">
        <v>953.20283529744404</v>
      </c>
      <c r="J1672">
        <v>948.75557761942105</v>
      </c>
      <c r="K1672">
        <v>947.22658921212098</v>
      </c>
      <c r="L1672">
        <v>945.74031819513505</v>
      </c>
      <c r="M1672">
        <v>943.02100036140996</v>
      </c>
      <c r="N1672">
        <v>941.28660899641295</v>
      </c>
      <c r="O1672">
        <v>937.99964872457701</v>
      </c>
      <c r="P1672">
        <v>938.28237348566802</v>
      </c>
      <c r="Q1672">
        <v>939.19519218723894</v>
      </c>
      <c r="R1672">
        <v>934.87099909337701</v>
      </c>
      <c r="S1672">
        <v>939.41591634168401</v>
      </c>
      <c r="T1672">
        <v>942.79277636506197</v>
      </c>
      <c r="U1672">
        <v>945.31118659817696</v>
      </c>
      <c r="V1672">
        <v>944.88171901932799</v>
      </c>
      <c r="W1672">
        <v>945.98872372003598</v>
      </c>
      <c r="X1672">
        <v>951.05564223590704</v>
      </c>
      <c r="Y1672">
        <v>953.43741032956802</v>
      </c>
      <c r="Z1672">
        <v>955.80195920409903</v>
      </c>
      <c r="AA1672">
        <v>958.07451528010404</v>
      </c>
      <c r="AB1672">
        <v>966.13355420736104</v>
      </c>
      <c r="AC1672">
        <v>971.140515688817</v>
      </c>
      <c r="AD1672">
        <v>972.17617187546796</v>
      </c>
      <c r="AE1672">
        <v>971.94642822434105</v>
      </c>
      <c r="AF1672">
        <v>971.17624844100897</v>
      </c>
      <c r="AG1672">
        <v>970.62982841219105</v>
      </c>
      <c r="AH1672">
        <v>977.45894458033399</v>
      </c>
      <c r="AI1672">
        <v>984.01342729878502</v>
      </c>
      <c r="AJ1672">
        <v>987.28909610463904</v>
      </c>
      <c r="AK1672">
        <v>990.24296120978704</v>
      </c>
    </row>
    <row r="1673" spans="1:37" x14ac:dyDescent="0.3">
      <c r="A1673" s="13" t="str">
        <f t="shared" si="35"/>
        <v>SDGbaseTRA_UrbERT_v6_3trnsfrx_govent-n</v>
      </c>
      <c r="B1673" s="37" t="s">
        <v>220</v>
      </c>
      <c r="C1673" s="38" t="s">
        <v>296</v>
      </c>
      <c r="D1673" s="4" t="s">
        <v>193</v>
      </c>
      <c r="E1673" t="s">
        <v>82</v>
      </c>
      <c r="F1673">
        <v>182.306313741493</v>
      </c>
      <c r="G1673">
        <v>182.306313741493</v>
      </c>
      <c r="H1673">
        <v>182.306313741493</v>
      </c>
      <c r="I1673">
        <v>182.306313741493</v>
      </c>
      <c r="J1673">
        <v>182.306313741493</v>
      </c>
      <c r="K1673">
        <v>182.306313741493</v>
      </c>
      <c r="L1673">
        <v>182.306313741493</v>
      </c>
      <c r="M1673">
        <v>182.306313741493</v>
      </c>
      <c r="N1673">
        <v>182.306313741493</v>
      </c>
      <c r="O1673">
        <v>182.306313741493</v>
      </c>
      <c r="P1673">
        <v>182.306313741493</v>
      </c>
      <c r="Q1673">
        <v>182.306313741493</v>
      </c>
      <c r="R1673">
        <v>182.306313741493</v>
      </c>
      <c r="S1673">
        <v>182.306313741493</v>
      </c>
      <c r="T1673">
        <v>182.306313741493</v>
      </c>
      <c r="U1673">
        <v>182.306313741493</v>
      </c>
      <c r="V1673">
        <v>182.306313741493</v>
      </c>
      <c r="W1673">
        <v>182.306313741493</v>
      </c>
      <c r="X1673">
        <v>182.306313741493</v>
      </c>
      <c r="Y1673">
        <v>182.306313741493</v>
      </c>
      <c r="Z1673">
        <v>182.306313741493</v>
      </c>
      <c r="AA1673">
        <v>182.306313741493</v>
      </c>
      <c r="AB1673">
        <v>182.306313741493</v>
      </c>
      <c r="AC1673">
        <v>182.306313741493</v>
      </c>
      <c r="AD1673">
        <v>182.306313741493</v>
      </c>
      <c r="AE1673">
        <v>182.306313741493</v>
      </c>
      <c r="AF1673">
        <v>182.306313741493</v>
      </c>
      <c r="AG1673">
        <v>182.306313741493</v>
      </c>
      <c r="AH1673">
        <v>182.306313741493</v>
      </c>
      <c r="AI1673">
        <v>182.306313741493</v>
      </c>
      <c r="AJ1673">
        <v>182.306313741493</v>
      </c>
      <c r="AK1673">
        <v>182.306313741493</v>
      </c>
    </row>
    <row r="1674" spans="1:37" x14ac:dyDescent="0.3">
      <c r="A1674" s="13" t="str">
        <f t="shared" si="35"/>
        <v>SDGbaseTRA_UrbERT_v6_3trnsfrx_govhhd-0</v>
      </c>
      <c r="B1674" s="37" t="s">
        <v>220</v>
      </c>
      <c r="C1674" s="38" t="s">
        <v>296</v>
      </c>
      <c r="D1674" s="4" t="s">
        <v>193</v>
      </c>
      <c r="E1674" t="s">
        <v>84</v>
      </c>
      <c r="F1674">
        <v>42.273558357640603</v>
      </c>
      <c r="G1674">
        <v>42.273558357640603</v>
      </c>
      <c r="H1674">
        <v>40.1277525354067</v>
      </c>
      <c r="I1674">
        <v>41.621146973764397</v>
      </c>
      <c r="J1674">
        <v>42.782668322361303</v>
      </c>
      <c r="K1674">
        <v>43.802906613844598</v>
      </c>
      <c r="L1674">
        <v>44.9841395965001</v>
      </c>
      <c r="M1674">
        <v>46.309372349013003</v>
      </c>
      <c r="N1674">
        <v>47.6714699179146</v>
      </c>
      <c r="O1674">
        <v>49.155530447929202</v>
      </c>
      <c r="P1674">
        <v>50.861473132124502</v>
      </c>
      <c r="Q1674">
        <v>52.671531237950603</v>
      </c>
      <c r="R1674">
        <v>54.472686920163497</v>
      </c>
      <c r="S1674">
        <v>56.5837759017545</v>
      </c>
      <c r="T1674">
        <v>58.747765827341198</v>
      </c>
      <c r="U1674">
        <v>61.029999034201701</v>
      </c>
      <c r="V1674">
        <v>63.615840093280902</v>
      </c>
      <c r="W1674">
        <v>66.164227031577596</v>
      </c>
      <c r="X1674">
        <v>68.819992940398095</v>
      </c>
      <c r="Y1674">
        <v>71.606996194505399</v>
      </c>
      <c r="Z1674">
        <v>74.276505012636505</v>
      </c>
      <c r="AA1674">
        <v>77.108668148768402</v>
      </c>
      <c r="AB1674">
        <v>79.901235674444195</v>
      </c>
      <c r="AC1674">
        <v>83.001084013669896</v>
      </c>
      <c r="AD1674">
        <v>85.949863525423595</v>
      </c>
      <c r="AE1674">
        <v>88.953123656728906</v>
      </c>
      <c r="AF1674">
        <v>92.076890500182301</v>
      </c>
      <c r="AG1674">
        <v>95.3289541957582</v>
      </c>
      <c r="AH1674">
        <v>98.585105284222706</v>
      </c>
      <c r="AI1674">
        <v>99.572730868960093</v>
      </c>
      <c r="AJ1674">
        <v>100.164192890322</v>
      </c>
      <c r="AK1674">
        <v>100.693560649747</v>
      </c>
    </row>
    <row r="1675" spans="1:37" x14ac:dyDescent="0.3">
      <c r="A1675" s="13" t="str">
        <f t="shared" si="35"/>
        <v>SDGbaseTRA_UrbERT_v6_3trnsfrx_govhhd-1</v>
      </c>
      <c r="B1675" s="37" t="s">
        <v>220</v>
      </c>
      <c r="C1675" s="38" t="s">
        <v>296</v>
      </c>
      <c r="D1675" s="4" t="s">
        <v>193</v>
      </c>
      <c r="E1675" t="s">
        <v>85</v>
      </c>
      <c r="F1675">
        <v>53.474000035044902</v>
      </c>
      <c r="G1675">
        <v>53.474000035044902</v>
      </c>
      <c r="H1675">
        <v>50.759659793266003</v>
      </c>
      <c r="I1675">
        <v>52.648731292132197</v>
      </c>
      <c r="J1675">
        <v>54.117999436301702</v>
      </c>
      <c r="K1675">
        <v>55.4085513688592</v>
      </c>
      <c r="L1675">
        <v>56.902753773623203</v>
      </c>
      <c r="M1675">
        <v>58.5791088997942</v>
      </c>
      <c r="N1675">
        <v>60.3020962298638</v>
      </c>
      <c r="O1675">
        <v>62.179360787595698</v>
      </c>
      <c r="P1675">
        <v>64.337295503729194</v>
      </c>
      <c r="Q1675">
        <v>66.626931176115903</v>
      </c>
      <c r="R1675">
        <v>68.9053057146144</v>
      </c>
      <c r="S1675">
        <v>71.575730837584203</v>
      </c>
      <c r="T1675">
        <v>74.313073087736797</v>
      </c>
      <c r="U1675">
        <v>77.199987351049202</v>
      </c>
      <c r="V1675">
        <v>80.470950815113198</v>
      </c>
      <c r="W1675">
        <v>83.694536633815801</v>
      </c>
      <c r="X1675">
        <v>87.053951639760498</v>
      </c>
      <c r="Y1675">
        <v>90.579375519315903</v>
      </c>
      <c r="Z1675">
        <v>93.956174638676003</v>
      </c>
      <c r="AA1675">
        <v>97.538723577648696</v>
      </c>
      <c r="AB1675">
        <v>101.07118599073701</v>
      </c>
      <c r="AC1675">
        <v>104.99234372243301</v>
      </c>
      <c r="AD1675">
        <v>108.72240671786</v>
      </c>
      <c r="AE1675">
        <v>112.521385053396</v>
      </c>
      <c r="AF1675">
        <v>116.47279853231601</v>
      </c>
      <c r="AG1675">
        <v>120.586501303679</v>
      </c>
      <c r="AH1675">
        <v>124.70537442870901</v>
      </c>
      <c r="AI1675">
        <v>125.95467286973501</v>
      </c>
      <c r="AJ1675">
        <v>126.70284362658199</v>
      </c>
      <c r="AK1675">
        <v>127.372468155148</v>
      </c>
    </row>
    <row r="1676" spans="1:37" x14ac:dyDescent="0.3">
      <c r="A1676" s="13" t="str">
        <f t="shared" si="35"/>
        <v>SDGbaseTRA_UrbERT_v6_3trnsfrx_govhhd-2</v>
      </c>
      <c r="B1676" s="37" t="s">
        <v>220</v>
      </c>
      <c r="C1676" s="38" t="s">
        <v>296</v>
      </c>
      <c r="D1676" s="4" t="s">
        <v>193</v>
      </c>
      <c r="E1676" t="s">
        <v>86</v>
      </c>
      <c r="F1676">
        <v>58.0983201113118</v>
      </c>
      <c r="G1676">
        <v>58.0983201113118</v>
      </c>
      <c r="H1676">
        <v>55.149249382461598</v>
      </c>
      <c r="I1676">
        <v>57.201683847479302</v>
      </c>
      <c r="J1676">
        <v>58.798011238610897</v>
      </c>
      <c r="K1676">
        <v>60.200167412618001</v>
      </c>
      <c r="L1676">
        <v>61.823585327234099</v>
      </c>
      <c r="M1676">
        <v>63.644908150974402</v>
      </c>
      <c r="N1676">
        <v>65.516895834419003</v>
      </c>
      <c r="O1676">
        <v>67.556502318640298</v>
      </c>
      <c r="P1676">
        <v>69.901050731608706</v>
      </c>
      <c r="Q1676">
        <v>72.388689325045206</v>
      </c>
      <c r="R1676">
        <v>74.864092945204405</v>
      </c>
      <c r="S1676">
        <v>77.765450867295897</v>
      </c>
      <c r="T1676">
        <v>80.739512770264696</v>
      </c>
      <c r="U1676">
        <v>83.876081362363905</v>
      </c>
      <c r="V1676">
        <v>87.429910929687296</v>
      </c>
      <c r="W1676">
        <v>90.932265731619694</v>
      </c>
      <c r="X1676">
        <v>94.582195945821098</v>
      </c>
      <c r="Y1676">
        <v>98.412491135039105</v>
      </c>
      <c r="Z1676">
        <v>102.081308804553</v>
      </c>
      <c r="AA1676">
        <v>105.973669109271</v>
      </c>
      <c r="AB1676">
        <v>109.811611509732</v>
      </c>
      <c r="AC1676">
        <v>114.071862789864</v>
      </c>
      <c r="AD1676">
        <v>118.12449385919901</v>
      </c>
      <c r="AE1676">
        <v>122.25199992362801</v>
      </c>
      <c r="AF1676">
        <v>126.545123404946</v>
      </c>
      <c r="AG1676">
        <v>131.01457061848501</v>
      </c>
      <c r="AH1676">
        <v>135.4896353071</v>
      </c>
      <c r="AI1676">
        <v>136.846970473607</v>
      </c>
      <c r="AJ1676">
        <v>137.65984147821999</v>
      </c>
      <c r="AK1676">
        <v>138.38737374043299</v>
      </c>
    </row>
    <row r="1677" spans="1:37" x14ac:dyDescent="0.3">
      <c r="A1677" s="13" t="str">
        <f t="shared" si="35"/>
        <v>SDGbaseTRA_UrbERT_v6_3trnsfrx_govhhd-3</v>
      </c>
      <c r="B1677" s="37" t="s">
        <v>220</v>
      </c>
      <c r="C1677" s="38" t="s">
        <v>296</v>
      </c>
      <c r="D1677" s="4" t="s">
        <v>193</v>
      </c>
      <c r="E1677" t="s">
        <v>87</v>
      </c>
      <c r="F1677">
        <v>61.808786157081002</v>
      </c>
      <c r="G1677">
        <v>61.808786157081002</v>
      </c>
      <c r="H1677">
        <v>58.6713721717475</v>
      </c>
      <c r="I1677">
        <v>60.854885958491302</v>
      </c>
      <c r="J1677">
        <v>62.553163260934902</v>
      </c>
      <c r="K1677">
        <v>64.044868545218407</v>
      </c>
      <c r="L1677">
        <v>65.771966515277299</v>
      </c>
      <c r="M1677">
        <v>67.709608648817394</v>
      </c>
      <c r="N1677">
        <v>69.701151368005</v>
      </c>
      <c r="O1677">
        <v>71.871017911242404</v>
      </c>
      <c r="P1677">
        <v>74.365301587852102</v>
      </c>
      <c r="Q1677">
        <v>77.011813940760504</v>
      </c>
      <c r="R1677">
        <v>79.645309930278799</v>
      </c>
      <c r="S1677">
        <v>82.731963916626697</v>
      </c>
      <c r="T1677">
        <v>85.895965144654198</v>
      </c>
      <c r="U1677">
        <v>89.232851598593697</v>
      </c>
      <c r="V1677">
        <v>93.013647520826098</v>
      </c>
      <c r="W1677">
        <v>96.739681226862899</v>
      </c>
      <c r="X1677">
        <v>100.622715291628</v>
      </c>
      <c r="Y1677">
        <v>104.69763339279299</v>
      </c>
      <c r="Z1677">
        <v>108.600761165676</v>
      </c>
      <c r="AA1677">
        <v>112.74170818892399</v>
      </c>
      <c r="AB1677">
        <v>116.824761892694</v>
      </c>
      <c r="AC1677">
        <v>121.357095355083</v>
      </c>
      <c r="AD1677">
        <v>125.668548881763</v>
      </c>
      <c r="AE1677">
        <v>130.05965931678901</v>
      </c>
      <c r="AF1677">
        <v>134.62696437301699</v>
      </c>
      <c r="AG1677">
        <v>139.38185412770699</v>
      </c>
      <c r="AH1677">
        <v>144.14272011914801</v>
      </c>
      <c r="AI1677">
        <v>145.58674188930101</v>
      </c>
      <c r="AJ1677">
        <v>146.45152713612401</v>
      </c>
      <c r="AK1677">
        <v>147.22552345703801</v>
      </c>
    </row>
    <row r="1678" spans="1:37" x14ac:dyDescent="0.3">
      <c r="A1678" s="13" t="str">
        <f t="shared" si="35"/>
        <v>SDGbaseTRA_UrbERT_v6_3trnsfrx_govhhd-4</v>
      </c>
      <c r="B1678" s="37" t="s">
        <v>220</v>
      </c>
      <c r="C1678" s="38" t="s">
        <v>296</v>
      </c>
      <c r="D1678" s="4" t="s">
        <v>193</v>
      </c>
      <c r="E1678" t="s">
        <v>88</v>
      </c>
      <c r="F1678">
        <v>54.277256646940998</v>
      </c>
      <c r="G1678">
        <v>54.277256646940998</v>
      </c>
      <c r="H1678">
        <v>51.522143099542198</v>
      </c>
      <c r="I1678">
        <v>53.439591177134801</v>
      </c>
      <c r="J1678">
        <v>54.930929848115099</v>
      </c>
      <c r="K1678">
        <v>56.2408677322031</v>
      </c>
      <c r="L1678">
        <v>57.757515212337402</v>
      </c>
      <c r="M1678">
        <v>59.459051610492899</v>
      </c>
      <c r="N1678">
        <v>61.2079206955123</v>
      </c>
      <c r="O1678">
        <v>63.113384474684302</v>
      </c>
      <c r="P1678">
        <v>65.303734482878198</v>
      </c>
      <c r="Q1678">
        <v>67.627763785654906</v>
      </c>
      <c r="R1678">
        <v>69.940362796069095</v>
      </c>
      <c r="S1678">
        <v>72.650901556230806</v>
      </c>
      <c r="T1678">
        <v>75.429362635347303</v>
      </c>
      <c r="U1678">
        <v>78.359642515005305</v>
      </c>
      <c r="V1678">
        <v>81.679740568366</v>
      </c>
      <c r="W1678">
        <v>84.951749295794201</v>
      </c>
      <c r="X1678">
        <v>88.361627560778103</v>
      </c>
      <c r="Y1678">
        <v>91.940008392106904</v>
      </c>
      <c r="Z1678">
        <v>95.367531904964693</v>
      </c>
      <c r="AA1678">
        <v>99.003895896501007</v>
      </c>
      <c r="AB1678">
        <v>102.589420990289</v>
      </c>
      <c r="AC1678">
        <v>106.569480167028</v>
      </c>
      <c r="AD1678">
        <v>110.355574088922</v>
      </c>
      <c r="AE1678">
        <v>114.211618558737</v>
      </c>
      <c r="AF1678">
        <v>118.22238796766401</v>
      </c>
      <c r="AG1678">
        <v>122.397884488294</v>
      </c>
      <c r="AH1678">
        <v>126.578629028761</v>
      </c>
      <c r="AI1678">
        <v>127.846693734371</v>
      </c>
      <c r="AJ1678">
        <v>128.606103095153</v>
      </c>
      <c r="AK1678">
        <v>129.28578635001099</v>
      </c>
    </row>
    <row r="1679" spans="1:37" x14ac:dyDescent="0.3">
      <c r="A1679" s="13" t="str">
        <f t="shared" si="35"/>
        <v>SDGbaseTRA_UrbERT_v6_3trnsfrx_govhhd-5</v>
      </c>
      <c r="B1679" s="37" t="s">
        <v>220</v>
      </c>
      <c r="C1679" s="38" t="s">
        <v>296</v>
      </c>
      <c r="D1679" s="4" t="s">
        <v>193</v>
      </c>
      <c r="E1679" t="s">
        <v>89</v>
      </c>
      <c r="F1679">
        <v>51.448840412463099</v>
      </c>
      <c r="G1679">
        <v>51.448840412463099</v>
      </c>
      <c r="H1679">
        <v>48.837297273126502</v>
      </c>
      <c r="I1679">
        <v>50.654826128443197</v>
      </c>
      <c r="J1679">
        <v>52.068450361209599</v>
      </c>
      <c r="K1679">
        <v>53.310126696973398</v>
      </c>
      <c r="L1679">
        <v>54.747740883610703</v>
      </c>
      <c r="M1679">
        <v>56.360609330041797</v>
      </c>
      <c r="N1679">
        <v>58.018343932266397</v>
      </c>
      <c r="O1679">
        <v>59.824512997221703</v>
      </c>
      <c r="P1679">
        <v>61.900722720790299</v>
      </c>
      <c r="Q1679">
        <v>64.103645640977803</v>
      </c>
      <c r="R1679">
        <v>66.295733907316702</v>
      </c>
      <c r="S1679">
        <v>68.865025074894703</v>
      </c>
      <c r="T1679">
        <v>71.498699093859003</v>
      </c>
      <c r="U1679">
        <v>74.276280556257205</v>
      </c>
      <c r="V1679">
        <v>77.423366563425901</v>
      </c>
      <c r="W1679">
        <v>80.524869204590203</v>
      </c>
      <c r="X1679">
        <v>83.757056929593205</v>
      </c>
      <c r="Y1679">
        <v>87.148966464070895</v>
      </c>
      <c r="Z1679">
        <v>90.397879933851499</v>
      </c>
      <c r="AA1679">
        <v>93.844751095729293</v>
      </c>
      <c r="AB1679">
        <v>97.243432601412195</v>
      </c>
      <c r="AC1679">
        <v>101.016088812617</v>
      </c>
      <c r="AD1679">
        <v>104.60488739986199</v>
      </c>
      <c r="AE1679">
        <v>108.259991375388</v>
      </c>
      <c r="AF1679">
        <v>112.061757492518</v>
      </c>
      <c r="AG1679">
        <v>116.01966670539601</v>
      </c>
      <c r="AH1679">
        <v>119.982550461052</v>
      </c>
      <c r="AI1679">
        <v>121.184535651571</v>
      </c>
      <c r="AJ1679">
        <v>121.90437179334199</v>
      </c>
      <c r="AK1679">
        <v>122.548636398269</v>
      </c>
    </row>
    <row r="1680" spans="1:37" x14ac:dyDescent="0.3">
      <c r="A1680" s="13" t="str">
        <f t="shared" si="35"/>
        <v>SDGbaseTRA_UrbERT_v6_3trnsfrx_govhhd-6</v>
      </c>
      <c r="B1680" s="37" t="s">
        <v>220</v>
      </c>
      <c r="C1680" s="38" t="s">
        <v>296</v>
      </c>
      <c r="D1680" s="4" t="s">
        <v>193</v>
      </c>
      <c r="E1680" t="s">
        <v>90</v>
      </c>
      <c r="F1680">
        <v>33.304564377838098</v>
      </c>
      <c r="G1680">
        <v>33.304564377838098</v>
      </c>
      <c r="H1680">
        <v>31.614024690019001</v>
      </c>
      <c r="I1680">
        <v>32.790572232882703</v>
      </c>
      <c r="J1680">
        <v>33.705658732185803</v>
      </c>
      <c r="K1680">
        <v>34.5094375759722</v>
      </c>
      <c r="L1680">
        <v>35.440053579083497</v>
      </c>
      <c r="M1680">
        <v>36.484117557523298</v>
      </c>
      <c r="N1680">
        <v>37.557224907242698</v>
      </c>
      <c r="O1680">
        <v>38.726418875830099</v>
      </c>
      <c r="P1680">
        <v>40.070419242915797</v>
      </c>
      <c r="Q1680">
        <v>41.496445322932601</v>
      </c>
      <c r="R1680">
        <v>42.915457767195598</v>
      </c>
      <c r="S1680">
        <v>44.578646332963302</v>
      </c>
      <c r="T1680">
        <v>46.283512083321199</v>
      </c>
      <c r="U1680">
        <v>48.081533960733999</v>
      </c>
      <c r="V1680">
        <v>50.118748554650303</v>
      </c>
      <c r="W1680">
        <v>52.126455503001097</v>
      </c>
      <c r="X1680">
        <v>54.218759300435998</v>
      </c>
      <c r="Y1680">
        <v>56.414456395825802</v>
      </c>
      <c r="Z1680">
        <v>58.517587330262202</v>
      </c>
      <c r="AA1680">
        <v>60.7488629351651</v>
      </c>
      <c r="AB1680">
        <v>62.948943755225002</v>
      </c>
      <c r="AC1680">
        <v>65.391110977152707</v>
      </c>
      <c r="AD1680">
        <v>67.714260976838005</v>
      </c>
      <c r="AE1680">
        <v>70.080332683890703</v>
      </c>
      <c r="AF1680">
        <v>72.541343726750895</v>
      </c>
      <c r="AG1680">
        <v>75.103431445835994</v>
      </c>
      <c r="AH1680">
        <v>77.668739353731496</v>
      </c>
      <c r="AI1680">
        <v>78.446824784577103</v>
      </c>
      <c r="AJ1680">
        <v>78.912798923797496</v>
      </c>
      <c r="AK1680">
        <v>79.329853066109806</v>
      </c>
    </row>
    <row r="1681" spans="1:37" x14ac:dyDescent="0.3">
      <c r="A1681" s="13" t="str">
        <f t="shared" si="35"/>
        <v>SDGbaseTRA_UrbERT_v6_3trnsfrx_govhhd-7</v>
      </c>
      <c r="B1681" s="37" t="s">
        <v>220</v>
      </c>
      <c r="C1681" s="38" t="s">
        <v>296</v>
      </c>
      <c r="D1681" s="4" t="s">
        <v>193</v>
      </c>
      <c r="E1681" t="s">
        <v>91</v>
      </c>
      <c r="F1681">
        <v>17.1658864276604</v>
      </c>
      <c r="G1681">
        <v>17.1658864276604</v>
      </c>
      <c r="H1681">
        <v>16.2945460325924</v>
      </c>
      <c r="I1681">
        <v>16.900963857741299</v>
      </c>
      <c r="J1681">
        <v>17.372619056119301</v>
      </c>
      <c r="K1681">
        <v>17.786903902750598</v>
      </c>
      <c r="L1681">
        <v>18.266563340295999</v>
      </c>
      <c r="M1681">
        <v>18.804696296301199</v>
      </c>
      <c r="N1681">
        <v>19.357798828464301</v>
      </c>
      <c r="O1681">
        <v>19.960426463793201</v>
      </c>
      <c r="P1681">
        <v>20.653153064219101</v>
      </c>
      <c r="Q1681">
        <v>21.388157475468599</v>
      </c>
      <c r="R1681">
        <v>22.1195469084997</v>
      </c>
      <c r="S1681">
        <v>22.976789948938599</v>
      </c>
      <c r="T1681">
        <v>23.8555143037458</v>
      </c>
      <c r="U1681">
        <v>24.782253323417699</v>
      </c>
      <c r="V1681">
        <v>25.832277396730898</v>
      </c>
      <c r="W1681">
        <v>26.8670925969666</v>
      </c>
      <c r="X1681">
        <v>27.945510826716198</v>
      </c>
      <c r="Y1681">
        <v>29.077220178665701</v>
      </c>
      <c r="Z1681">
        <v>30.1612189469264</v>
      </c>
      <c r="AA1681">
        <v>31.311266225372702</v>
      </c>
      <c r="AB1681">
        <v>32.445235042990802</v>
      </c>
      <c r="AC1681">
        <v>33.703980381718701</v>
      </c>
      <c r="AD1681">
        <v>34.901381692740003</v>
      </c>
      <c r="AE1681">
        <v>36.120905771847703</v>
      </c>
      <c r="AF1681">
        <v>37.389363619837702</v>
      </c>
      <c r="AG1681">
        <v>38.709918553526798</v>
      </c>
      <c r="AH1681">
        <v>40.032133241559599</v>
      </c>
      <c r="AI1681">
        <v>40.433175152373501</v>
      </c>
      <c r="AJ1681">
        <v>40.673348212778599</v>
      </c>
      <c r="AK1681">
        <v>40.888306858083098</v>
      </c>
    </row>
    <row r="1682" spans="1:37" x14ac:dyDescent="0.3">
      <c r="A1682" s="13" t="str">
        <f t="shared" si="35"/>
        <v>SDGbaseTRA_UrbERT_v6_3trnsfrx_govhhd-8</v>
      </c>
      <c r="B1682" s="37" t="s">
        <v>220</v>
      </c>
      <c r="C1682" s="38" t="s">
        <v>296</v>
      </c>
      <c r="D1682" s="4" t="s">
        <v>193</v>
      </c>
      <c r="E1682" t="s">
        <v>92</v>
      </c>
      <c r="F1682">
        <v>-31.5393310233951</v>
      </c>
      <c r="G1682">
        <v>-31.5393310233951</v>
      </c>
      <c r="H1682">
        <v>-29.9383945806475</v>
      </c>
      <c r="I1682">
        <v>-31.0525818733609</v>
      </c>
      <c r="J1682">
        <v>-31.9191662757008</v>
      </c>
      <c r="K1682">
        <v>-32.680342633877402</v>
      </c>
      <c r="L1682">
        <v>-33.561633433685202</v>
      </c>
      <c r="M1682">
        <v>-34.550359154641498</v>
      </c>
      <c r="N1682">
        <v>-35.566588868457004</v>
      </c>
      <c r="O1682">
        <v>-36.673812346520997</v>
      </c>
      <c r="P1682">
        <v>-37.946577004006997</v>
      </c>
      <c r="Q1682">
        <v>-39.297019786425601</v>
      </c>
      <c r="R1682">
        <v>-40.6408206750422</v>
      </c>
      <c r="S1682">
        <v>-42.215855680303399</v>
      </c>
      <c r="T1682">
        <v>-43.830358864940898</v>
      </c>
      <c r="U1682">
        <v>-45.533080646126201</v>
      </c>
      <c r="V1682">
        <v>-47.462317273102499</v>
      </c>
      <c r="W1682">
        <v>-49.3636102407458</v>
      </c>
      <c r="X1682">
        <v>-51.345016192198997</v>
      </c>
      <c r="Y1682">
        <v>-53.424335312934502</v>
      </c>
      <c r="Z1682">
        <v>-55.415994533400699</v>
      </c>
      <c r="AA1682">
        <v>-57.529006404959297</v>
      </c>
      <c r="AB1682">
        <v>-59.612476900921301</v>
      </c>
      <c r="AC1682">
        <v>-61.925202554769399</v>
      </c>
      <c r="AD1682">
        <v>-64.125219225932796</v>
      </c>
      <c r="AE1682">
        <v>-66.365882636125306</v>
      </c>
      <c r="AF1682">
        <v>-68.696453336658095</v>
      </c>
      <c r="AG1682">
        <v>-71.122743372055496</v>
      </c>
      <c r="AH1682">
        <v>-73.552082917414793</v>
      </c>
      <c r="AI1682">
        <v>-74.2889276840815</v>
      </c>
      <c r="AJ1682">
        <v>-74.730203914524907</v>
      </c>
      <c r="AK1682">
        <v>-75.125153042213199</v>
      </c>
    </row>
    <row r="1683" spans="1:37" x14ac:dyDescent="0.3">
      <c r="A1683" s="13" t="str">
        <f t="shared" si="35"/>
        <v>SDGbaseTRA_UrbERT_v6_3trnsfrx_govhhd-9</v>
      </c>
      <c r="B1683" s="37" t="s">
        <v>220</v>
      </c>
      <c r="C1683" s="38" t="s">
        <v>296</v>
      </c>
      <c r="D1683" s="4" t="s">
        <v>193</v>
      </c>
      <c r="E1683" t="s">
        <v>93</v>
      </c>
      <c r="F1683">
        <v>-164.453474595279</v>
      </c>
      <c r="G1683">
        <v>-164.453474595279</v>
      </c>
      <c r="H1683">
        <v>-156.105816224823</v>
      </c>
      <c r="I1683">
        <v>-161.915450281446</v>
      </c>
      <c r="J1683">
        <v>-166.43402475245</v>
      </c>
      <c r="K1683">
        <v>-170.402976940722</v>
      </c>
      <c r="L1683">
        <v>-174.99823401988201</v>
      </c>
      <c r="M1683">
        <v>-180.15368199410801</v>
      </c>
      <c r="N1683">
        <v>-185.452542242601</v>
      </c>
      <c r="O1683">
        <v>-191.22586533515499</v>
      </c>
      <c r="P1683">
        <v>-197.86235899161201</v>
      </c>
      <c r="Q1683">
        <v>-204.90388462340499</v>
      </c>
      <c r="R1683">
        <v>-211.91077786198699</v>
      </c>
      <c r="S1683">
        <v>-220.123380058028</v>
      </c>
      <c r="T1683">
        <v>-228.54177860496799</v>
      </c>
      <c r="U1683">
        <v>-237.42016962021299</v>
      </c>
      <c r="V1683">
        <v>-247.47966220702199</v>
      </c>
      <c r="W1683">
        <v>-257.39344999537298</v>
      </c>
      <c r="X1683">
        <v>-267.72496568473701</v>
      </c>
      <c r="Y1683">
        <v>-278.56702362007201</v>
      </c>
      <c r="Z1683">
        <v>-288.95200226062798</v>
      </c>
      <c r="AA1683">
        <v>-299.969742106826</v>
      </c>
      <c r="AB1683">
        <v>-310.83344628696699</v>
      </c>
      <c r="AC1683">
        <v>-322.89254066911599</v>
      </c>
      <c r="AD1683">
        <v>-334.36394396146801</v>
      </c>
      <c r="AE1683">
        <v>-346.04728889136902</v>
      </c>
      <c r="AF1683">
        <v>-358.19943153536798</v>
      </c>
      <c r="AG1683">
        <v>-370.85067725776503</v>
      </c>
      <c r="AH1683">
        <v>-383.51782384085902</v>
      </c>
      <c r="AI1683">
        <v>-387.35990540009601</v>
      </c>
      <c r="AJ1683">
        <v>-389.66082323817301</v>
      </c>
      <c r="AK1683">
        <v>-391.720180688987</v>
      </c>
    </row>
    <row r="1684" spans="1:37" x14ac:dyDescent="0.3">
      <c r="A1684" s="13" t="str">
        <f t="shared" si="35"/>
        <v>SDGbaseTRA_UrbERT_v6_3trnsfrx_rowent-e</v>
      </c>
      <c r="B1684" s="37" t="s">
        <v>220</v>
      </c>
      <c r="C1684" s="38" t="s">
        <v>296</v>
      </c>
      <c r="D1684" s="4" t="s">
        <v>194</v>
      </c>
      <c r="E1684" t="s">
        <v>83</v>
      </c>
      <c r="F1684">
        <v>-32.416327613782698</v>
      </c>
      <c r="G1684">
        <v>-32.416327613782698</v>
      </c>
      <c r="H1684">
        <v>-32.416327613782698</v>
      </c>
      <c r="I1684">
        <v>-32.416327613782698</v>
      </c>
      <c r="J1684">
        <v>-32.416327613782698</v>
      </c>
      <c r="K1684">
        <v>-32.416327613782698</v>
      </c>
      <c r="L1684">
        <v>-32.416327613782698</v>
      </c>
      <c r="M1684">
        <v>-32.416327613782698</v>
      </c>
      <c r="N1684">
        <v>-32.416327613782698</v>
      </c>
      <c r="O1684">
        <v>-32.416327613782698</v>
      </c>
      <c r="P1684">
        <v>-32.416327613782698</v>
      </c>
      <c r="Q1684">
        <v>-32.416327613782698</v>
      </c>
      <c r="R1684">
        <v>-32.416327613782698</v>
      </c>
      <c r="S1684">
        <v>-32.416327613782698</v>
      </c>
      <c r="T1684">
        <v>-32.416327613782698</v>
      </c>
      <c r="U1684">
        <v>-32.416327613782698</v>
      </c>
      <c r="V1684">
        <v>-32.416327613782698</v>
      </c>
      <c r="W1684">
        <v>-32.416327613782698</v>
      </c>
      <c r="X1684">
        <v>-32.416327613782698</v>
      </c>
      <c r="Y1684">
        <v>-32.416327613782698</v>
      </c>
      <c r="Z1684">
        <v>-32.416327613782698</v>
      </c>
      <c r="AA1684">
        <v>-32.416327613782698</v>
      </c>
      <c r="AB1684">
        <v>-32.416327613782698</v>
      </c>
      <c r="AC1684">
        <v>-32.416327613782698</v>
      </c>
      <c r="AD1684">
        <v>-32.416327613782698</v>
      </c>
      <c r="AE1684">
        <v>-32.416327613782698</v>
      </c>
      <c r="AF1684">
        <v>-32.416327613782698</v>
      </c>
      <c r="AG1684">
        <v>-32.416327613782698</v>
      </c>
      <c r="AH1684">
        <v>-32.416327613782698</v>
      </c>
      <c r="AI1684">
        <v>-32.416327613782698</v>
      </c>
      <c r="AJ1684">
        <v>-32.416327613782698</v>
      </c>
      <c r="AK1684">
        <v>-32.416327613782698</v>
      </c>
    </row>
    <row r="1685" spans="1:37" x14ac:dyDescent="0.3">
      <c r="A1685" s="13" t="str">
        <f t="shared" si="35"/>
        <v>SDGbaseTRA_UrbERT_v6_3trnsfrx_rowhhd-0</v>
      </c>
      <c r="B1685" s="37" t="s">
        <v>220</v>
      </c>
      <c r="C1685" s="38" t="s">
        <v>296</v>
      </c>
      <c r="D1685" s="4" t="s">
        <v>194</v>
      </c>
      <c r="E1685" t="s">
        <v>84</v>
      </c>
      <c r="F1685">
        <v>2.9558537024277999E-2</v>
      </c>
      <c r="G1685">
        <v>2.9558537024277999E-2</v>
      </c>
      <c r="H1685">
        <v>2.9558537024277999E-2</v>
      </c>
      <c r="I1685">
        <v>2.9558537024277999E-2</v>
      </c>
      <c r="J1685">
        <v>2.9558537024277999E-2</v>
      </c>
      <c r="K1685">
        <v>2.9558537024277999E-2</v>
      </c>
      <c r="L1685">
        <v>2.9558537024277999E-2</v>
      </c>
      <c r="M1685">
        <v>2.9558537024277999E-2</v>
      </c>
      <c r="N1685">
        <v>2.9558537024277999E-2</v>
      </c>
      <c r="O1685">
        <v>2.9558537024277999E-2</v>
      </c>
      <c r="P1685">
        <v>2.9558537024277999E-2</v>
      </c>
      <c r="Q1685">
        <v>2.9558537024277999E-2</v>
      </c>
      <c r="R1685">
        <v>2.9558537024277999E-2</v>
      </c>
      <c r="S1685">
        <v>2.9558537024277999E-2</v>
      </c>
      <c r="T1685">
        <v>2.9558537024277999E-2</v>
      </c>
      <c r="U1685">
        <v>2.9558537024277999E-2</v>
      </c>
      <c r="V1685">
        <v>2.9558537024277999E-2</v>
      </c>
      <c r="W1685">
        <v>2.9558537024277999E-2</v>
      </c>
      <c r="X1685">
        <v>2.9558537024277999E-2</v>
      </c>
      <c r="Y1685">
        <v>2.9558537024277999E-2</v>
      </c>
      <c r="Z1685">
        <v>2.9558537024277999E-2</v>
      </c>
      <c r="AA1685">
        <v>2.9558537024277999E-2</v>
      </c>
      <c r="AB1685">
        <v>2.9558537024277999E-2</v>
      </c>
      <c r="AC1685">
        <v>2.9558537024277999E-2</v>
      </c>
      <c r="AD1685">
        <v>2.9558537024277999E-2</v>
      </c>
      <c r="AE1685">
        <v>2.9558537024277999E-2</v>
      </c>
      <c r="AF1685">
        <v>2.9558537024277999E-2</v>
      </c>
      <c r="AG1685">
        <v>2.9558537024277999E-2</v>
      </c>
      <c r="AH1685">
        <v>2.9558537024277999E-2</v>
      </c>
      <c r="AI1685">
        <v>2.9558537024277999E-2</v>
      </c>
      <c r="AJ1685">
        <v>2.9558537024277999E-2</v>
      </c>
      <c r="AK1685">
        <v>2.9558537024277999E-2</v>
      </c>
    </row>
    <row r="1686" spans="1:37" x14ac:dyDescent="0.3">
      <c r="A1686" s="13" t="str">
        <f t="shared" si="35"/>
        <v>SDGbaseTRA_UrbERT_v6_3trnsfrx_rowhhd-1</v>
      </c>
      <c r="B1686" s="37" t="s">
        <v>220</v>
      </c>
      <c r="C1686" s="38" t="s">
        <v>296</v>
      </c>
      <c r="D1686" s="4" t="s">
        <v>194</v>
      </c>
      <c r="E1686" t="s">
        <v>85</v>
      </c>
      <c r="F1686">
        <v>6.0737858203831901E-2</v>
      </c>
      <c r="G1686">
        <v>6.0737858203831901E-2</v>
      </c>
      <c r="H1686">
        <v>6.0737858203831901E-2</v>
      </c>
      <c r="I1686">
        <v>6.0737858203831901E-2</v>
      </c>
      <c r="J1686">
        <v>6.0737858203831901E-2</v>
      </c>
      <c r="K1686">
        <v>6.0737858203831901E-2</v>
      </c>
      <c r="L1686">
        <v>6.0737858203831901E-2</v>
      </c>
      <c r="M1686">
        <v>6.0737858203831901E-2</v>
      </c>
      <c r="N1686">
        <v>6.0737858203831901E-2</v>
      </c>
      <c r="O1686">
        <v>6.0737858203831901E-2</v>
      </c>
      <c r="P1686">
        <v>6.0737858203831901E-2</v>
      </c>
      <c r="Q1686">
        <v>6.0737858203831901E-2</v>
      </c>
      <c r="R1686">
        <v>6.0737858203831901E-2</v>
      </c>
      <c r="S1686">
        <v>6.0737858203831901E-2</v>
      </c>
      <c r="T1686">
        <v>6.0737858203831901E-2</v>
      </c>
      <c r="U1686">
        <v>6.0737858203831901E-2</v>
      </c>
      <c r="V1686">
        <v>6.0737858203831901E-2</v>
      </c>
      <c r="W1686">
        <v>6.0737858203831901E-2</v>
      </c>
      <c r="X1686">
        <v>6.0737858203831901E-2</v>
      </c>
      <c r="Y1686">
        <v>6.0737858203831901E-2</v>
      </c>
      <c r="Z1686">
        <v>6.0737858203831901E-2</v>
      </c>
      <c r="AA1686">
        <v>6.0737858203831901E-2</v>
      </c>
      <c r="AB1686">
        <v>6.0737858203831901E-2</v>
      </c>
      <c r="AC1686">
        <v>6.0737858203831901E-2</v>
      </c>
      <c r="AD1686">
        <v>6.0737858203831901E-2</v>
      </c>
      <c r="AE1686">
        <v>6.0737858203831901E-2</v>
      </c>
      <c r="AF1686">
        <v>6.0737858203831901E-2</v>
      </c>
      <c r="AG1686">
        <v>6.0737858203831901E-2</v>
      </c>
      <c r="AH1686">
        <v>6.0737858203831901E-2</v>
      </c>
      <c r="AI1686">
        <v>6.0737858203831901E-2</v>
      </c>
      <c r="AJ1686">
        <v>6.0737858203831901E-2</v>
      </c>
      <c r="AK1686">
        <v>6.0737858203831901E-2</v>
      </c>
    </row>
    <row r="1687" spans="1:37" x14ac:dyDescent="0.3">
      <c r="A1687" s="13" t="str">
        <f t="shared" si="35"/>
        <v>SDGbaseTRA_UrbERT_v6_3trnsfrx_rowhhd-2</v>
      </c>
      <c r="B1687" s="37" t="s">
        <v>220</v>
      </c>
      <c r="C1687" s="38" t="s">
        <v>296</v>
      </c>
      <c r="D1687" s="4" t="s">
        <v>194</v>
      </c>
      <c r="E1687" t="s">
        <v>86</v>
      </c>
      <c r="F1687">
        <v>0.132672966576039</v>
      </c>
      <c r="G1687">
        <v>0.132672966576039</v>
      </c>
      <c r="H1687">
        <v>0.132672966576039</v>
      </c>
      <c r="I1687">
        <v>0.132672966576039</v>
      </c>
      <c r="J1687">
        <v>0.132672966576039</v>
      </c>
      <c r="K1687">
        <v>0.132672966576039</v>
      </c>
      <c r="L1687">
        <v>0.132672966576039</v>
      </c>
      <c r="M1687">
        <v>0.132672966576039</v>
      </c>
      <c r="N1687">
        <v>0.132672966576039</v>
      </c>
      <c r="O1687">
        <v>0.132672966576039</v>
      </c>
      <c r="P1687">
        <v>0.132672966576039</v>
      </c>
      <c r="Q1687">
        <v>0.132672966576039</v>
      </c>
      <c r="R1687">
        <v>0.132672966576039</v>
      </c>
      <c r="S1687">
        <v>0.132672966576039</v>
      </c>
      <c r="T1687">
        <v>0.132672966576039</v>
      </c>
      <c r="U1687">
        <v>0.132672966576039</v>
      </c>
      <c r="V1687">
        <v>0.132672966576039</v>
      </c>
      <c r="W1687">
        <v>0.132672966576039</v>
      </c>
      <c r="X1687">
        <v>0.132672966576039</v>
      </c>
      <c r="Y1687">
        <v>0.132672966576039</v>
      </c>
      <c r="Z1687">
        <v>0.132672966576039</v>
      </c>
      <c r="AA1687">
        <v>0.132672966576039</v>
      </c>
      <c r="AB1687">
        <v>0.132672966576039</v>
      </c>
      <c r="AC1687">
        <v>0.132672966576039</v>
      </c>
      <c r="AD1687">
        <v>0.132672966576039</v>
      </c>
      <c r="AE1687">
        <v>0.132672966576039</v>
      </c>
      <c r="AF1687">
        <v>0.132672966576039</v>
      </c>
      <c r="AG1687">
        <v>0.132672966576039</v>
      </c>
      <c r="AH1687">
        <v>0.132672966576039</v>
      </c>
      <c r="AI1687">
        <v>0.132672966576039</v>
      </c>
      <c r="AJ1687">
        <v>0.132672966576039</v>
      </c>
      <c r="AK1687">
        <v>0.132672966576039</v>
      </c>
    </row>
    <row r="1688" spans="1:37" x14ac:dyDescent="0.3">
      <c r="A1688" s="13" t="str">
        <f t="shared" si="35"/>
        <v>SDGbaseTRA_UrbERT_v6_3trnsfrx_rowhhd-3</v>
      </c>
      <c r="B1688" s="37" t="s">
        <v>220</v>
      </c>
      <c r="C1688" s="38" t="s">
        <v>296</v>
      </c>
      <c r="D1688" s="4" t="s">
        <v>194</v>
      </c>
      <c r="E1688" t="s">
        <v>87</v>
      </c>
      <c r="F1688">
        <v>0.206152741521125</v>
      </c>
      <c r="G1688">
        <v>0.206152741521125</v>
      </c>
      <c r="H1688">
        <v>0.206152741521125</v>
      </c>
      <c r="I1688">
        <v>0.206152741521125</v>
      </c>
      <c r="J1688">
        <v>0.206152741521125</v>
      </c>
      <c r="K1688">
        <v>0.206152741521125</v>
      </c>
      <c r="L1688">
        <v>0.206152741521125</v>
      </c>
      <c r="M1688">
        <v>0.206152741521125</v>
      </c>
      <c r="N1688">
        <v>0.206152741521125</v>
      </c>
      <c r="O1688">
        <v>0.206152741521125</v>
      </c>
      <c r="P1688">
        <v>0.206152741521125</v>
      </c>
      <c r="Q1688">
        <v>0.206152741521125</v>
      </c>
      <c r="R1688">
        <v>0.206152741521125</v>
      </c>
      <c r="S1688">
        <v>0.206152741521125</v>
      </c>
      <c r="T1688">
        <v>0.206152741521125</v>
      </c>
      <c r="U1688">
        <v>0.206152741521125</v>
      </c>
      <c r="V1688">
        <v>0.206152741521125</v>
      </c>
      <c r="W1688">
        <v>0.206152741521125</v>
      </c>
      <c r="X1688">
        <v>0.206152741521125</v>
      </c>
      <c r="Y1688">
        <v>0.206152741521125</v>
      </c>
      <c r="Z1688">
        <v>0.206152741521125</v>
      </c>
      <c r="AA1688">
        <v>0.206152741521125</v>
      </c>
      <c r="AB1688">
        <v>0.206152741521125</v>
      </c>
      <c r="AC1688">
        <v>0.206152741521125</v>
      </c>
      <c r="AD1688">
        <v>0.206152741521125</v>
      </c>
      <c r="AE1688">
        <v>0.206152741521125</v>
      </c>
      <c r="AF1688">
        <v>0.206152741521125</v>
      </c>
      <c r="AG1688">
        <v>0.206152741521125</v>
      </c>
      <c r="AH1688">
        <v>0.206152741521125</v>
      </c>
      <c r="AI1688">
        <v>0.206152741521125</v>
      </c>
      <c r="AJ1688">
        <v>0.206152741521125</v>
      </c>
      <c r="AK1688">
        <v>0.206152741521125</v>
      </c>
    </row>
    <row r="1689" spans="1:37" x14ac:dyDescent="0.3">
      <c r="A1689" s="13" t="str">
        <f t="shared" si="35"/>
        <v>SDGbaseTRA_UrbERT_v6_3trnsfrx_rowhhd-4</v>
      </c>
      <c r="B1689" s="37" t="s">
        <v>220</v>
      </c>
      <c r="C1689" s="38" t="s">
        <v>296</v>
      </c>
      <c r="D1689" s="4" t="s">
        <v>194</v>
      </c>
      <c r="E1689" t="s">
        <v>88</v>
      </c>
      <c r="F1689">
        <v>0.20943764483930299</v>
      </c>
      <c r="G1689">
        <v>0.20943764483930299</v>
      </c>
      <c r="H1689">
        <v>0.20943764483930299</v>
      </c>
      <c r="I1689">
        <v>0.20943764483930299</v>
      </c>
      <c r="J1689">
        <v>0.20943764483930299</v>
      </c>
      <c r="K1689">
        <v>0.20943764483930299</v>
      </c>
      <c r="L1689">
        <v>0.20943764483930299</v>
      </c>
      <c r="M1689">
        <v>0.20943764483930299</v>
      </c>
      <c r="N1689">
        <v>0.20943764483930299</v>
      </c>
      <c r="O1689">
        <v>0.20943764483930299</v>
      </c>
      <c r="P1689">
        <v>0.20943764483930299</v>
      </c>
      <c r="Q1689">
        <v>0.20943764483930299</v>
      </c>
      <c r="R1689">
        <v>0.20943764483930299</v>
      </c>
      <c r="S1689">
        <v>0.20943764483930299</v>
      </c>
      <c r="T1689">
        <v>0.20943764483930299</v>
      </c>
      <c r="U1689">
        <v>0.20943764483930299</v>
      </c>
      <c r="V1689">
        <v>0.20943764483930299</v>
      </c>
      <c r="W1689">
        <v>0.20943764483930299</v>
      </c>
      <c r="X1689">
        <v>0.20943764483930299</v>
      </c>
      <c r="Y1689">
        <v>0.20943764483930299</v>
      </c>
      <c r="Z1689">
        <v>0.20943764483930299</v>
      </c>
      <c r="AA1689">
        <v>0.20943764483930299</v>
      </c>
      <c r="AB1689">
        <v>0.20943764483930299</v>
      </c>
      <c r="AC1689">
        <v>0.20943764483930299</v>
      </c>
      <c r="AD1689">
        <v>0.20943764483930299</v>
      </c>
      <c r="AE1689">
        <v>0.20943764483930299</v>
      </c>
      <c r="AF1689">
        <v>0.20943764483930299</v>
      </c>
      <c r="AG1689">
        <v>0.20943764483930299</v>
      </c>
      <c r="AH1689">
        <v>0.20943764483930299</v>
      </c>
      <c r="AI1689">
        <v>0.20943764483930299</v>
      </c>
      <c r="AJ1689">
        <v>0.20943764483930299</v>
      </c>
      <c r="AK1689">
        <v>0.20943764483930299</v>
      </c>
    </row>
    <row r="1690" spans="1:37" x14ac:dyDescent="0.3">
      <c r="A1690" s="13" t="str">
        <f t="shared" si="35"/>
        <v>SDGbaseTRA_UrbERT_v6_3trnsfrx_rowhhd-5</v>
      </c>
      <c r="B1690" s="37" t="s">
        <v>220</v>
      </c>
      <c r="C1690" s="38" t="s">
        <v>296</v>
      </c>
      <c r="D1690" s="4" t="s">
        <v>194</v>
      </c>
      <c r="E1690" t="s">
        <v>89</v>
      </c>
      <c r="F1690">
        <v>0.29828284698503399</v>
      </c>
      <c r="G1690">
        <v>0.29828284698503399</v>
      </c>
      <c r="H1690">
        <v>0.29828284698503399</v>
      </c>
      <c r="I1690">
        <v>0.29828284698503399</v>
      </c>
      <c r="J1690">
        <v>0.29828284698503399</v>
      </c>
      <c r="K1690">
        <v>0.29828284698503399</v>
      </c>
      <c r="L1690">
        <v>0.29828284698503399</v>
      </c>
      <c r="M1690">
        <v>0.29828284698503399</v>
      </c>
      <c r="N1690">
        <v>0.29828284698503399</v>
      </c>
      <c r="O1690">
        <v>0.29828284698503399</v>
      </c>
      <c r="P1690">
        <v>0.29828284698503399</v>
      </c>
      <c r="Q1690">
        <v>0.29828284698503399</v>
      </c>
      <c r="R1690">
        <v>0.29828284698503399</v>
      </c>
      <c r="S1690">
        <v>0.29828284698503399</v>
      </c>
      <c r="T1690">
        <v>0.29828284698503399</v>
      </c>
      <c r="U1690">
        <v>0.29828284698503399</v>
      </c>
      <c r="V1690">
        <v>0.29828284698503399</v>
      </c>
      <c r="W1690">
        <v>0.29828284698503399</v>
      </c>
      <c r="X1690">
        <v>0.29828284698503399</v>
      </c>
      <c r="Y1690">
        <v>0.29828284698503399</v>
      </c>
      <c r="Z1690">
        <v>0.29828284698503399</v>
      </c>
      <c r="AA1690">
        <v>0.29828284698503399</v>
      </c>
      <c r="AB1690">
        <v>0.29828284698503399</v>
      </c>
      <c r="AC1690">
        <v>0.29828284698503399</v>
      </c>
      <c r="AD1690">
        <v>0.29828284698503399</v>
      </c>
      <c r="AE1690">
        <v>0.29828284698503399</v>
      </c>
      <c r="AF1690">
        <v>0.29828284698503399</v>
      </c>
      <c r="AG1690">
        <v>0.29828284698503399</v>
      </c>
      <c r="AH1690">
        <v>0.29828284698503399</v>
      </c>
      <c r="AI1690">
        <v>0.29828284698503399</v>
      </c>
      <c r="AJ1690">
        <v>0.29828284698503399</v>
      </c>
      <c r="AK1690">
        <v>0.29828284698503399</v>
      </c>
    </row>
    <row r="1691" spans="1:37" x14ac:dyDescent="0.3">
      <c r="A1691" s="13" t="str">
        <f t="shared" si="35"/>
        <v>SDGbaseTRA_UrbERT_v6_3trnsfrx_rowhhd-6</v>
      </c>
      <c r="B1691" s="37" t="s">
        <v>220</v>
      </c>
      <c r="C1691" s="38" t="s">
        <v>296</v>
      </c>
      <c r="D1691" s="4" t="s">
        <v>194</v>
      </c>
      <c r="E1691" t="s">
        <v>90</v>
      </c>
      <c r="F1691">
        <v>0.55915071720831799</v>
      </c>
      <c r="G1691">
        <v>0.55915071720831799</v>
      </c>
      <c r="H1691">
        <v>0.55915071720831799</v>
      </c>
      <c r="I1691">
        <v>0.55915071720831799</v>
      </c>
      <c r="J1691">
        <v>0.55915071720831799</v>
      </c>
      <c r="K1691">
        <v>0.55915071720831799</v>
      </c>
      <c r="L1691">
        <v>0.55915071720831799</v>
      </c>
      <c r="M1691">
        <v>0.55915071720831799</v>
      </c>
      <c r="N1691">
        <v>0.55915071720831799</v>
      </c>
      <c r="O1691">
        <v>0.55915071720831799</v>
      </c>
      <c r="P1691">
        <v>0.55915071720831799</v>
      </c>
      <c r="Q1691">
        <v>0.55915071720831799</v>
      </c>
      <c r="R1691">
        <v>0.55915071720831799</v>
      </c>
      <c r="S1691">
        <v>0.55915071720831799</v>
      </c>
      <c r="T1691">
        <v>0.55915071720831799</v>
      </c>
      <c r="U1691">
        <v>0.55915071720831799</v>
      </c>
      <c r="V1691">
        <v>0.55915071720831799</v>
      </c>
      <c r="W1691">
        <v>0.55915071720831799</v>
      </c>
      <c r="X1691">
        <v>0.55915071720831799</v>
      </c>
      <c r="Y1691">
        <v>0.55915071720831799</v>
      </c>
      <c r="Z1691">
        <v>0.55915071720831799</v>
      </c>
      <c r="AA1691">
        <v>0.55915071720831799</v>
      </c>
      <c r="AB1691">
        <v>0.55915071720831799</v>
      </c>
      <c r="AC1691">
        <v>0.55915071720831799</v>
      </c>
      <c r="AD1691">
        <v>0.55915071720831799</v>
      </c>
      <c r="AE1691">
        <v>0.55915071720831799</v>
      </c>
      <c r="AF1691">
        <v>0.55915071720831799</v>
      </c>
      <c r="AG1691">
        <v>0.55915071720831799</v>
      </c>
      <c r="AH1691">
        <v>0.55915071720831799</v>
      </c>
      <c r="AI1691">
        <v>0.55915071720831799</v>
      </c>
      <c r="AJ1691">
        <v>0.55915071720831799</v>
      </c>
      <c r="AK1691">
        <v>0.55915071720831799</v>
      </c>
    </row>
    <row r="1692" spans="1:37" x14ac:dyDescent="0.3">
      <c r="A1692" s="13" t="str">
        <f t="shared" si="35"/>
        <v>SDGbaseTRA_UrbERT_v6_3trnsfrx_rowhhd-7</v>
      </c>
      <c r="B1692" s="37" t="s">
        <v>220</v>
      </c>
      <c r="C1692" s="38" t="s">
        <v>296</v>
      </c>
      <c r="D1692" s="4" t="s">
        <v>194</v>
      </c>
      <c r="E1692" t="s">
        <v>91</v>
      </c>
      <c r="F1692">
        <v>0.68306578145445995</v>
      </c>
      <c r="G1692">
        <v>0.68306578145445995</v>
      </c>
      <c r="H1692">
        <v>0.68306578145445995</v>
      </c>
      <c r="I1692">
        <v>0.68306578145445995</v>
      </c>
      <c r="J1692">
        <v>0.68306578145445995</v>
      </c>
      <c r="K1692">
        <v>0.68306578145445995</v>
      </c>
      <c r="L1692">
        <v>0.68306578145445995</v>
      </c>
      <c r="M1692">
        <v>0.68306578145445995</v>
      </c>
      <c r="N1692">
        <v>0.68306578145445995</v>
      </c>
      <c r="O1692">
        <v>0.68306578145445995</v>
      </c>
      <c r="P1692">
        <v>0.68306578145445995</v>
      </c>
      <c r="Q1692">
        <v>0.68306578145445995</v>
      </c>
      <c r="R1692">
        <v>0.68306578145445995</v>
      </c>
      <c r="S1692">
        <v>0.68306578145445995</v>
      </c>
      <c r="T1692">
        <v>0.68306578145445995</v>
      </c>
      <c r="U1692">
        <v>0.68306578145445995</v>
      </c>
      <c r="V1692">
        <v>0.68306578145445995</v>
      </c>
      <c r="W1692">
        <v>0.68306578145445995</v>
      </c>
      <c r="X1692">
        <v>0.68306578145445995</v>
      </c>
      <c r="Y1692">
        <v>0.68306578145445995</v>
      </c>
      <c r="Z1692">
        <v>0.68306578145445995</v>
      </c>
      <c r="AA1692">
        <v>0.68306578145445995</v>
      </c>
      <c r="AB1692">
        <v>0.68306578145445995</v>
      </c>
      <c r="AC1692">
        <v>0.68306578145445995</v>
      </c>
      <c r="AD1692">
        <v>0.68306578145445995</v>
      </c>
      <c r="AE1692">
        <v>0.68306578145445995</v>
      </c>
      <c r="AF1692">
        <v>0.68306578145445995</v>
      </c>
      <c r="AG1692">
        <v>0.68306578145445995</v>
      </c>
      <c r="AH1692">
        <v>0.68306578145445995</v>
      </c>
      <c r="AI1692">
        <v>0.68306578145445995</v>
      </c>
      <c r="AJ1692">
        <v>0.68306578145445995</v>
      </c>
      <c r="AK1692">
        <v>0.68306578145445995</v>
      </c>
    </row>
    <row r="1693" spans="1:37" x14ac:dyDescent="0.3">
      <c r="A1693" s="13" t="str">
        <f t="shared" si="35"/>
        <v>SDGbaseTRA_UrbERT_v6_3trnsfrx_rowhhd-8</v>
      </c>
      <c r="B1693" s="37" t="s">
        <v>220</v>
      </c>
      <c r="C1693" s="38" t="s">
        <v>296</v>
      </c>
      <c r="D1693" s="4" t="s">
        <v>194</v>
      </c>
      <c r="E1693" t="s">
        <v>92</v>
      </c>
      <c r="F1693">
        <v>2.3350091454819899</v>
      </c>
      <c r="G1693">
        <v>2.3350091454819899</v>
      </c>
      <c r="H1693">
        <v>2.3350091454819899</v>
      </c>
      <c r="I1693">
        <v>2.3350091454819899</v>
      </c>
      <c r="J1693">
        <v>2.3350091454819899</v>
      </c>
      <c r="K1693">
        <v>2.3350091454819899</v>
      </c>
      <c r="L1693">
        <v>2.3350091454819899</v>
      </c>
      <c r="M1693">
        <v>2.3350091454819899</v>
      </c>
      <c r="N1693">
        <v>2.3350091454819899</v>
      </c>
      <c r="O1693">
        <v>2.3350091454819899</v>
      </c>
      <c r="P1693">
        <v>2.3350091454819899</v>
      </c>
      <c r="Q1693">
        <v>2.3350091454819899</v>
      </c>
      <c r="R1693">
        <v>2.3350091454819899</v>
      </c>
      <c r="S1693">
        <v>2.3350091454819899</v>
      </c>
      <c r="T1693">
        <v>2.3350091454819899</v>
      </c>
      <c r="U1693">
        <v>2.3350091454819899</v>
      </c>
      <c r="V1693">
        <v>2.3350091454819899</v>
      </c>
      <c r="W1693">
        <v>2.3350091454819899</v>
      </c>
      <c r="X1693">
        <v>2.3350091454819899</v>
      </c>
      <c r="Y1693">
        <v>2.3350091454819899</v>
      </c>
      <c r="Z1693">
        <v>2.3350091454819899</v>
      </c>
      <c r="AA1693">
        <v>2.3350091454819899</v>
      </c>
      <c r="AB1693">
        <v>2.3350091454819899</v>
      </c>
      <c r="AC1693">
        <v>2.3350091454819899</v>
      </c>
      <c r="AD1693">
        <v>2.3350091454819899</v>
      </c>
      <c r="AE1693">
        <v>2.3350091454819899</v>
      </c>
      <c r="AF1693">
        <v>2.3350091454819899</v>
      </c>
      <c r="AG1693">
        <v>2.3350091454819899</v>
      </c>
      <c r="AH1693">
        <v>2.3350091454819899</v>
      </c>
      <c r="AI1693">
        <v>2.3350091454819899</v>
      </c>
      <c r="AJ1693">
        <v>2.3350091454819899</v>
      </c>
      <c r="AK1693">
        <v>2.3350091454819899</v>
      </c>
    </row>
    <row r="1694" spans="1:37" x14ac:dyDescent="0.3">
      <c r="A1694" s="13" t="str">
        <f t="shared" si="35"/>
        <v>SDGbaseTRA_UrbERT_v6_3trnsfrx_rowhhd-9</v>
      </c>
      <c r="B1694" s="37" t="s">
        <v>220</v>
      </c>
      <c r="C1694" s="38" t="s">
        <v>296</v>
      </c>
      <c r="D1694" s="4" t="s">
        <v>194</v>
      </c>
      <c r="E1694" t="s">
        <v>93</v>
      </c>
      <c r="F1694">
        <v>8.8179239513541408</v>
      </c>
      <c r="G1694">
        <v>8.8179239513541408</v>
      </c>
      <c r="H1694">
        <v>8.8179239513541408</v>
      </c>
      <c r="I1694">
        <v>8.8179239513541408</v>
      </c>
      <c r="J1694">
        <v>8.8179239513541408</v>
      </c>
      <c r="K1694">
        <v>8.8179239513541408</v>
      </c>
      <c r="L1694">
        <v>8.8179239513541408</v>
      </c>
      <c r="M1694">
        <v>8.8179239513541408</v>
      </c>
      <c r="N1694">
        <v>8.8179239513541408</v>
      </c>
      <c r="O1694">
        <v>8.8179239513541408</v>
      </c>
      <c r="P1694">
        <v>8.8179239513541408</v>
      </c>
      <c r="Q1694">
        <v>8.8179239513541408</v>
      </c>
      <c r="R1694">
        <v>8.8179239513541408</v>
      </c>
      <c r="S1694">
        <v>8.8179239513541408</v>
      </c>
      <c r="T1694">
        <v>8.8179239513541408</v>
      </c>
      <c r="U1694">
        <v>8.8179239513541408</v>
      </c>
      <c r="V1694">
        <v>8.8179239513541408</v>
      </c>
      <c r="W1694">
        <v>8.8179239513541408</v>
      </c>
      <c r="X1694">
        <v>8.8179239513541408</v>
      </c>
      <c r="Y1694">
        <v>8.8179239513541408</v>
      </c>
      <c r="Z1694">
        <v>8.8179239513541408</v>
      </c>
      <c r="AA1694">
        <v>8.8179239513541408</v>
      </c>
      <c r="AB1694">
        <v>8.8179239513541408</v>
      </c>
      <c r="AC1694">
        <v>8.8179239513541408</v>
      </c>
      <c r="AD1694">
        <v>8.8179239513541408</v>
      </c>
      <c r="AE1694">
        <v>8.8179239513541408</v>
      </c>
      <c r="AF1694">
        <v>8.8179239513541408</v>
      </c>
      <c r="AG1694">
        <v>8.8179239513541408</v>
      </c>
      <c r="AH1694">
        <v>8.8179239513541408</v>
      </c>
      <c r="AI1694">
        <v>8.8179239513541408</v>
      </c>
      <c r="AJ1694">
        <v>8.8179239513541408</v>
      </c>
      <c r="AK1694">
        <v>8.8179239513541408</v>
      </c>
    </row>
    <row r="1695" spans="1:37" x14ac:dyDescent="0.3">
      <c r="A1695" s="13" t="str">
        <f t="shared" si="35"/>
        <v>SDGbaseTRA_UrbERT_v6_3trnsfrx_rowgov</v>
      </c>
      <c r="B1695" s="37" t="s">
        <v>220</v>
      </c>
      <c r="C1695" s="38" t="s">
        <v>296</v>
      </c>
      <c r="D1695" s="4" t="s">
        <v>194</v>
      </c>
      <c r="E1695" t="s">
        <v>195</v>
      </c>
      <c r="F1695">
        <v>-48.311760195367</v>
      </c>
      <c r="G1695">
        <v>-48.311760195367</v>
      </c>
      <c r="H1695">
        <v>-48.311760195367</v>
      </c>
      <c r="I1695">
        <v>-48.311760195367</v>
      </c>
      <c r="J1695">
        <v>-48.311760195367</v>
      </c>
      <c r="K1695">
        <v>-48.311760195367</v>
      </c>
      <c r="L1695">
        <v>-48.311760195367</v>
      </c>
      <c r="M1695">
        <v>-48.311760195367</v>
      </c>
      <c r="N1695">
        <v>-48.311760195367</v>
      </c>
      <c r="O1695">
        <v>-48.311760195367</v>
      </c>
      <c r="P1695">
        <v>-48.311760195367</v>
      </c>
      <c r="Q1695">
        <v>-48.311760195367</v>
      </c>
      <c r="R1695">
        <v>-48.311760195367</v>
      </c>
      <c r="S1695">
        <v>-48.311760195367</v>
      </c>
      <c r="T1695">
        <v>-48.311760195367</v>
      </c>
      <c r="U1695">
        <v>-48.311760195367</v>
      </c>
      <c r="V1695">
        <v>-48.311760195367</v>
      </c>
      <c r="W1695">
        <v>-48.311760195367</v>
      </c>
      <c r="X1695">
        <v>-48.311760195367</v>
      </c>
      <c r="Y1695">
        <v>-48.311760195367</v>
      </c>
      <c r="Z1695">
        <v>-48.311760195367</v>
      </c>
      <c r="AA1695">
        <v>-48.311760195367</v>
      </c>
      <c r="AB1695">
        <v>-48.311760195367</v>
      </c>
      <c r="AC1695">
        <v>-48.311760195367</v>
      </c>
      <c r="AD1695">
        <v>-48.311760195367</v>
      </c>
      <c r="AE1695">
        <v>-48.311760195367</v>
      </c>
      <c r="AF1695">
        <v>-48.311760195367</v>
      </c>
      <c r="AG1695">
        <v>-48.311760195367</v>
      </c>
      <c r="AH1695">
        <v>-48.311760195367</v>
      </c>
      <c r="AI1695">
        <v>-48.311760195367</v>
      </c>
      <c r="AJ1695">
        <v>-48.311760195367</v>
      </c>
      <c r="AK1695">
        <v>-48.311760195367</v>
      </c>
    </row>
    <row r="1696" spans="1:37" x14ac:dyDescent="0.3">
      <c r="A1696" s="13" t="str">
        <f t="shared" si="35"/>
        <v>SDGbaseTRA_UrbERT_v6_3C_NetTrnsGov2Instotal</v>
      </c>
      <c r="B1696" s="37" t="s">
        <v>220</v>
      </c>
      <c r="C1696" s="38" t="s">
        <v>296</v>
      </c>
      <c r="D1696" s="4" t="s">
        <v>196</v>
      </c>
      <c r="E1696" t="s">
        <v>1</v>
      </c>
      <c r="F1696">
        <v>406.47648084416699</v>
      </c>
      <c r="G1696">
        <v>406.47648084416699</v>
      </c>
      <c r="H1696">
        <v>397.54990810955201</v>
      </c>
      <c r="I1696">
        <v>403.762443250123</v>
      </c>
      <c r="J1696">
        <v>408.59438316454799</v>
      </c>
      <c r="K1696">
        <v>412.83858421069999</v>
      </c>
      <c r="L1696">
        <v>417.75252471125498</v>
      </c>
      <c r="M1696">
        <v>423.265505631069</v>
      </c>
      <c r="N1696">
        <v>428.93184453949101</v>
      </c>
      <c r="O1696">
        <v>435.10555053212101</v>
      </c>
      <c r="P1696">
        <v>442.20228840736002</v>
      </c>
      <c r="Q1696">
        <v>449.73214743193603</v>
      </c>
      <c r="R1696">
        <v>457.22497228917302</v>
      </c>
      <c r="S1696">
        <v>466.00712263481699</v>
      </c>
      <c r="T1696">
        <v>475.00934141322199</v>
      </c>
      <c r="U1696">
        <v>484.50345337214401</v>
      </c>
      <c r="V1696">
        <v>495.260576898816</v>
      </c>
      <c r="W1696">
        <v>505.86189092496898</v>
      </c>
      <c r="X1696">
        <v>516.90990249505501</v>
      </c>
      <c r="Y1696">
        <v>528.50386267617603</v>
      </c>
      <c r="Z1696">
        <v>539.60904488037795</v>
      </c>
      <c r="AA1696">
        <v>551.39087060245402</v>
      </c>
      <c r="AB1696">
        <v>563.00797820649598</v>
      </c>
      <c r="AC1696">
        <v>575.90337693254003</v>
      </c>
      <c r="AD1696">
        <v>588.17032789206803</v>
      </c>
      <c r="AE1696">
        <v>600.66391874977103</v>
      </c>
      <c r="AF1696">
        <v>613.658818682066</v>
      </c>
      <c r="AG1696">
        <v>627.18743474572204</v>
      </c>
      <c r="AH1696">
        <v>640.73305440287004</v>
      </c>
      <c r="AI1696">
        <v>644.84158627717898</v>
      </c>
      <c r="AJ1696">
        <v>647.30207394048</v>
      </c>
      <c r="AK1696">
        <v>649.50424888049895</v>
      </c>
    </row>
    <row r="1697" spans="1:37" x14ac:dyDescent="0.3">
      <c r="A1697" s="13" t="str">
        <f t="shared" si="35"/>
        <v>SDGbaseTRA_UrbERT_v6_3QFSXflab-p</v>
      </c>
      <c r="B1697" s="37" t="s">
        <v>220</v>
      </c>
      <c r="C1697" s="38" t="s">
        <v>296</v>
      </c>
      <c r="D1697" s="4" t="s">
        <v>198</v>
      </c>
      <c r="E1697" t="s">
        <v>199</v>
      </c>
      <c r="F1697">
        <v>3154.5511147246002</v>
      </c>
      <c r="G1697">
        <v>2922.62294347548</v>
      </c>
      <c r="H1697">
        <v>3032.6382511370398</v>
      </c>
      <c r="I1697">
        <v>3141.99452122195</v>
      </c>
      <c r="J1697">
        <v>3239.2341345342002</v>
      </c>
      <c r="K1697">
        <v>3333.46253400573</v>
      </c>
      <c r="L1697">
        <v>3430.3665232689</v>
      </c>
      <c r="M1697">
        <v>3530.4351218001402</v>
      </c>
      <c r="N1697">
        <v>3635.78482722531</v>
      </c>
      <c r="O1697">
        <v>3752.5604573968199</v>
      </c>
      <c r="P1697">
        <v>3878.9195515175702</v>
      </c>
      <c r="Q1697">
        <v>4009.94916902053</v>
      </c>
      <c r="R1697">
        <v>4141.5609293384196</v>
      </c>
      <c r="S1697">
        <v>4274.6803832167898</v>
      </c>
      <c r="T1697">
        <v>4410.0974674959098</v>
      </c>
      <c r="U1697">
        <v>4553.4340135881603</v>
      </c>
      <c r="V1697">
        <v>4701.0683833786197</v>
      </c>
      <c r="W1697">
        <v>4851.8139284390099</v>
      </c>
      <c r="X1697">
        <v>5005.6821698997801</v>
      </c>
      <c r="Y1697">
        <v>5157.97829338887</v>
      </c>
      <c r="Z1697">
        <v>5308.9392948528603</v>
      </c>
      <c r="AA1697">
        <v>5458.0971096036001</v>
      </c>
      <c r="AB1697">
        <v>5618.0629416028596</v>
      </c>
      <c r="AC1697">
        <v>5782.3008727863898</v>
      </c>
      <c r="AD1697">
        <v>5951.91652543084</v>
      </c>
      <c r="AE1697">
        <v>6128.2264126214905</v>
      </c>
      <c r="AF1697">
        <v>6312.0955108312501</v>
      </c>
      <c r="AG1697">
        <v>6490.9344972642903</v>
      </c>
      <c r="AH1697">
        <v>6611.5997859378504</v>
      </c>
      <c r="AI1697">
        <v>6687.0296723217898</v>
      </c>
      <c r="AJ1697">
        <v>6737.7533489795396</v>
      </c>
      <c r="AK1697">
        <v>6770.6885405041103</v>
      </c>
    </row>
    <row r="1698" spans="1:37" x14ac:dyDescent="0.3">
      <c r="A1698" s="13" t="str">
        <f t="shared" si="35"/>
        <v>SDGbaseTRA_UrbERT_v6_3QFSXflab-m</v>
      </c>
      <c r="B1698" s="37" t="s">
        <v>220</v>
      </c>
      <c r="C1698" s="38" t="s">
        <v>296</v>
      </c>
      <c r="D1698" s="4" t="s">
        <v>198</v>
      </c>
      <c r="E1698" t="s">
        <v>200</v>
      </c>
      <c r="F1698">
        <v>5235.9946818431899</v>
      </c>
      <c r="G1698">
        <v>4887.4476275667103</v>
      </c>
      <c r="H1698">
        <v>5090.9266751892601</v>
      </c>
      <c r="I1698">
        <v>5276.7410468736198</v>
      </c>
      <c r="J1698">
        <v>5434.1227864178099</v>
      </c>
      <c r="K1698">
        <v>5583.9625056231898</v>
      </c>
      <c r="L1698">
        <v>5737.6580934503399</v>
      </c>
      <c r="M1698">
        <v>5898.0841656391303</v>
      </c>
      <c r="N1698">
        <v>6066.5857303168596</v>
      </c>
      <c r="O1698">
        <v>6242.8503293963904</v>
      </c>
      <c r="P1698">
        <v>6434.8566632613702</v>
      </c>
      <c r="Q1698">
        <v>6634.4230431216702</v>
      </c>
      <c r="R1698">
        <v>6836.92121578157</v>
      </c>
      <c r="S1698">
        <v>7050.1533838794603</v>
      </c>
      <c r="T1698">
        <v>7272.0358159531197</v>
      </c>
      <c r="U1698">
        <v>7511.1796066573597</v>
      </c>
      <c r="V1698">
        <v>7762.9562072992603</v>
      </c>
      <c r="W1698">
        <v>8021.5827734465502</v>
      </c>
      <c r="X1698">
        <v>8282.4790308862503</v>
      </c>
      <c r="Y1698">
        <v>8535.6001832927905</v>
      </c>
      <c r="Z1698">
        <v>8782.5073954467698</v>
      </c>
      <c r="AA1698">
        <v>9024.6567681244305</v>
      </c>
      <c r="AB1698">
        <v>9275.0569758231595</v>
      </c>
      <c r="AC1698">
        <v>9531.5594592768994</v>
      </c>
      <c r="AD1698">
        <v>9801.0535395098996</v>
      </c>
      <c r="AE1698">
        <v>10085.735379542601</v>
      </c>
      <c r="AF1698">
        <v>10386.7750991293</v>
      </c>
      <c r="AG1698">
        <v>10677.6377701737</v>
      </c>
      <c r="AH1698">
        <v>10848.206942594899</v>
      </c>
      <c r="AI1698">
        <v>10929.4132869735</v>
      </c>
      <c r="AJ1698">
        <v>10962.769567896999</v>
      </c>
      <c r="AK1698">
        <v>10962.7176188993</v>
      </c>
    </row>
    <row r="1699" spans="1:37" x14ac:dyDescent="0.3">
      <c r="A1699" s="13" t="str">
        <f t="shared" si="35"/>
        <v>SDGbaseTRA_UrbERT_v6_3QFSXflab-s</v>
      </c>
      <c r="B1699" s="37" t="s">
        <v>220</v>
      </c>
      <c r="C1699" s="38" t="s">
        <v>296</v>
      </c>
      <c r="D1699" s="4" t="s">
        <v>198</v>
      </c>
      <c r="E1699" t="s">
        <v>201</v>
      </c>
      <c r="F1699">
        <v>4708.9378060375002</v>
      </c>
      <c r="G1699">
        <v>4347.6121759324997</v>
      </c>
      <c r="H1699">
        <v>4509.76765106529</v>
      </c>
      <c r="I1699">
        <v>4672.7301285062904</v>
      </c>
      <c r="J1699">
        <v>4820.90634499918</v>
      </c>
      <c r="K1699">
        <v>4965.5543304641997</v>
      </c>
      <c r="L1699">
        <v>5112.9071428863999</v>
      </c>
      <c r="M1699">
        <v>5265.4954338379503</v>
      </c>
      <c r="N1699">
        <v>5424.0682186814302</v>
      </c>
      <c r="O1699">
        <v>5580.2165348643903</v>
      </c>
      <c r="P1699">
        <v>5752.8760673385696</v>
      </c>
      <c r="Q1699">
        <v>5935.6468845381096</v>
      </c>
      <c r="R1699">
        <v>6121.8927078142597</v>
      </c>
      <c r="S1699">
        <v>6313.4753819901998</v>
      </c>
      <c r="T1699">
        <v>6510.33393172044</v>
      </c>
      <c r="U1699">
        <v>6718.5470842537097</v>
      </c>
      <c r="V1699">
        <v>6936.8948790211698</v>
      </c>
      <c r="W1699">
        <v>7162.0130849007601</v>
      </c>
      <c r="X1699">
        <v>7390.74015972496</v>
      </c>
      <c r="Y1699">
        <v>7615.8112906472898</v>
      </c>
      <c r="Z1699">
        <v>7836.8731420675304</v>
      </c>
      <c r="AA1699">
        <v>8055.5528058979298</v>
      </c>
      <c r="AB1699">
        <v>8271.9247546620209</v>
      </c>
      <c r="AC1699">
        <v>8491.5998342175499</v>
      </c>
      <c r="AD1699">
        <v>8722.3430121156307</v>
      </c>
      <c r="AE1699">
        <v>8966.3037718770593</v>
      </c>
      <c r="AF1699">
        <v>9224.3360166578295</v>
      </c>
      <c r="AG1699">
        <v>9479.2602017476693</v>
      </c>
      <c r="AH1699">
        <v>9656.7567949983204</v>
      </c>
      <c r="AI1699">
        <v>9771.7051696622202</v>
      </c>
      <c r="AJ1699">
        <v>9848.1286424115606</v>
      </c>
      <c r="AK1699">
        <v>9895.4251197644498</v>
      </c>
    </row>
    <row r="1700" spans="1:37" x14ac:dyDescent="0.3">
      <c r="A1700" s="13" t="str">
        <f t="shared" si="35"/>
        <v>SDGbaseTRA_UrbERT_v6_3QFSXflab-t</v>
      </c>
      <c r="B1700" s="37" t="s">
        <v>220</v>
      </c>
      <c r="C1700" s="38" t="s">
        <v>296</v>
      </c>
      <c r="D1700" s="4" t="s">
        <v>198</v>
      </c>
      <c r="E1700" t="s">
        <v>202</v>
      </c>
      <c r="F1700">
        <v>3319.0950973737399</v>
      </c>
      <c r="G1700">
        <v>3025.15637016238</v>
      </c>
      <c r="H1700">
        <v>3112.0834947950302</v>
      </c>
      <c r="I1700">
        <v>3205.6442938433202</v>
      </c>
      <c r="J1700">
        <v>3295.4410837493201</v>
      </c>
      <c r="K1700">
        <v>3387.1481875264799</v>
      </c>
      <c r="L1700">
        <v>3483.46861099128</v>
      </c>
      <c r="M1700">
        <v>3585.0216211860002</v>
      </c>
      <c r="N1700">
        <v>3691.6405267022601</v>
      </c>
      <c r="O1700">
        <v>3795.3912115795902</v>
      </c>
      <c r="P1700">
        <v>3911.7044325806</v>
      </c>
      <c r="Q1700">
        <v>4036.79906961804</v>
      </c>
      <c r="R1700">
        <v>4169.2192421426998</v>
      </c>
      <c r="S1700">
        <v>4304.1746493394503</v>
      </c>
      <c r="T1700">
        <v>4441.7351188849798</v>
      </c>
      <c r="U1700">
        <v>4585.9505424384397</v>
      </c>
      <c r="V1700">
        <v>4735.2863499586301</v>
      </c>
      <c r="W1700">
        <v>4889.1885114261404</v>
      </c>
      <c r="X1700">
        <v>5048.4995004326001</v>
      </c>
      <c r="Y1700">
        <v>5205.5349450705899</v>
      </c>
      <c r="Z1700">
        <v>5361.0156696900704</v>
      </c>
      <c r="AA1700">
        <v>5515.5465931968301</v>
      </c>
      <c r="AB1700">
        <v>5668.75010260001</v>
      </c>
      <c r="AC1700">
        <v>5822.7187934435997</v>
      </c>
      <c r="AD1700">
        <v>5981.9486368542803</v>
      </c>
      <c r="AE1700">
        <v>6148.2937221341399</v>
      </c>
      <c r="AF1700">
        <v>6323.0978559093601</v>
      </c>
      <c r="AG1700">
        <v>6497.12670004757</v>
      </c>
      <c r="AH1700">
        <v>6622.95111417526</v>
      </c>
      <c r="AI1700">
        <v>6708.5994876436898</v>
      </c>
      <c r="AJ1700">
        <v>6768.9288452557603</v>
      </c>
      <c r="AK1700">
        <v>6810.1391367455199</v>
      </c>
    </row>
    <row r="1701" spans="1:37" x14ac:dyDescent="0.3">
      <c r="A1701" s="13" t="str">
        <f t="shared" si="35"/>
        <v>SDGbaseTRA_UrbERT_v6_3QFSXfcap</v>
      </c>
      <c r="B1701" s="37" t="s">
        <v>220</v>
      </c>
      <c r="C1701" s="38" t="s">
        <v>296</v>
      </c>
      <c r="D1701" s="4" t="s">
        <v>198</v>
      </c>
      <c r="E1701" t="s">
        <v>203</v>
      </c>
      <c r="F1701">
        <v>3799.0893858038498</v>
      </c>
      <c r="G1701">
        <v>3955.0310944371899</v>
      </c>
      <c r="H1701">
        <v>4074.8564053412802</v>
      </c>
      <c r="I1701">
        <v>4159.1657870688496</v>
      </c>
      <c r="J1701">
        <v>4259.0901252219401</v>
      </c>
      <c r="K1701">
        <v>4377.9299886025501</v>
      </c>
      <c r="L1701">
        <v>4517.0890617802997</v>
      </c>
      <c r="M1701">
        <v>4656.2146183224604</v>
      </c>
      <c r="N1701">
        <v>4792.5207010285303</v>
      </c>
      <c r="O1701">
        <v>4905.3060890469096</v>
      </c>
      <c r="P1701">
        <v>5018.8148313665997</v>
      </c>
      <c r="Q1701">
        <v>5130.8185414970803</v>
      </c>
      <c r="R1701">
        <v>5285.1303744445904</v>
      </c>
      <c r="S1701">
        <v>5418.5024279036897</v>
      </c>
      <c r="T1701">
        <v>5561.5428048264303</v>
      </c>
      <c r="U1701">
        <v>5737.5371803440503</v>
      </c>
      <c r="V1701">
        <v>5899.6037286663204</v>
      </c>
      <c r="W1701">
        <v>6074.4326377794296</v>
      </c>
      <c r="X1701">
        <v>6262.3818122959901</v>
      </c>
      <c r="Y1701">
        <v>6436.6263231959001</v>
      </c>
      <c r="Z1701">
        <v>6612.9082429870396</v>
      </c>
      <c r="AA1701">
        <v>6795.1224131020399</v>
      </c>
      <c r="AB1701">
        <v>6982.8489717315297</v>
      </c>
      <c r="AC1701">
        <v>7159.0240965011899</v>
      </c>
      <c r="AD1701">
        <v>7342.3387361907498</v>
      </c>
      <c r="AE1701">
        <v>7534.5333517626405</v>
      </c>
      <c r="AF1701">
        <v>7736.4913062203796</v>
      </c>
      <c r="AG1701">
        <v>7925.4336682148796</v>
      </c>
      <c r="AH1701">
        <v>7779.4245790023497</v>
      </c>
      <c r="AI1701">
        <v>7645.5656135689396</v>
      </c>
      <c r="AJ1701">
        <v>7545.1185308598497</v>
      </c>
      <c r="AK1701">
        <v>7448.3040277042801</v>
      </c>
    </row>
    <row r="1702" spans="1:37" x14ac:dyDescent="0.3">
      <c r="A1702" s="13" t="str">
        <f t="shared" si="35"/>
        <v>SDGbaseTRA_UrbERT_v6_3QFSXfegy</v>
      </c>
      <c r="B1702" s="37" t="s">
        <v>220</v>
      </c>
      <c r="C1702" s="38" t="s">
        <v>296</v>
      </c>
      <c r="D1702" s="4" t="s">
        <v>198</v>
      </c>
      <c r="E1702" t="s">
        <v>204</v>
      </c>
      <c r="F1702">
        <v>200.18165765045001</v>
      </c>
      <c r="G1702">
        <v>215.86420678374199</v>
      </c>
      <c r="H1702">
        <v>219.02407371728799</v>
      </c>
      <c r="I1702">
        <v>223.378568202905</v>
      </c>
      <c r="J1702">
        <v>229.23808572127501</v>
      </c>
      <c r="K1702">
        <v>239.67834224411499</v>
      </c>
      <c r="L1702">
        <v>251.063296125075</v>
      </c>
      <c r="M1702">
        <v>253.64930855444001</v>
      </c>
      <c r="N1702">
        <v>250.855927846193</v>
      </c>
      <c r="O1702">
        <v>253.172316678372</v>
      </c>
      <c r="P1702">
        <v>260.88756793071701</v>
      </c>
      <c r="Q1702">
        <v>269.75883966917002</v>
      </c>
      <c r="R1702">
        <v>285.90484110766801</v>
      </c>
      <c r="S1702">
        <v>295.92027055375598</v>
      </c>
      <c r="T1702">
        <v>307.30321246446903</v>
      </c>
      <c r="U1702">
        <v>317.70278194319098</v>
      </c>
      <c r="V1702">
        <v>317.74760549499001</v>
      </c>
      <c r="W1702">
        <v>324.85947750182999</v>
      </c>
      <c r="X1702">
        <v>344.05361878665701</v>
      </c>
      <c r="Y1702">
        <v>364.84293181872698</v>
      </c>
      <c r="Z1702">
        <v>385.58859338686102</v>
      </c>
      <c r="AA1702">
        <v>405.66645508218301</v>
      </c>
      <c r="AB1702">
        <v>427.01203573337699</v>
      </c>
      <c r="AC1702">
        <v>448.48305154151302</v>
      </c>
      <c r="AD1702">
        <v>470.08643957561901</v>
      </c>
      <c r="AE1702">
        <v>491.84603206748199</v>
      </c>
      <c r="AF1702">
        <v>513.76066907872598</v>
      </c>
      <c r="AG1702">
        <v>590.74047094717298</v>
      </c>
      <c r="AH1702">
        <v>666.25622327781196</v>
      </c>
      <c r="AI1702">
        <v>735.41362160713095</v>
      </c>
      <c r="AJ1702">
        <v>805.79366028512004</v>
      </c>
      <c r="AK1702">
        <v>873.09002232664898</v>
      </c>
    </row>
    <row r="1703" spans="1:37" x14ac:dyDescent="0.3">
      <c r="A1703" s="13" t="str">
        <f t="shared" si="35"/>
        <v>SDGbaseTRA_UrbERT_v6_3QFSXfland</v>
      </c>
      <c r="B1703" s="37" t="s">
        <v>220</v>
      </c>
      <c r="C1703" s="38" t="s">
        <v>296</v>
      </c>
      <c r="D1703" s="4" t="s">
        <v>198</v>
      </c>
      <c r="E1703" t="s">
        <v>205</v>
      </c>
      <c r="F1703">
        <v>17.027338782018301</v>
      </c>
      <c r="G1703">
        <v>17.1976121698385</v>
      </c>
      <c r="H1703">
        <v>17.3695882915369</v>
      </c>
      <c r="I1703">
        <v>17.5432841744523</v>
      </c>
      <c r="J1703">
        <v>17.718717016196798</v>
      </c>
      <c r="K1703">
        <v>17.895904186358798</v>
      </c>
      <c r="L1703">
        <v>18.074863228222402</v>
      </c>
      <c r="M1703">
        <v>18.255611860504601</v>
      </c>
      <c r="N1703">
        <v>18.4381679791096</v>
      </c>
      <c r="O1703">
        <v>18.622549658900699</v>
      </c>
      <c r="P1703">
        <v>18.808775155489698</v>
      </c>
      <c r="Q1703">
        <v>18.996862907044601</v>
      </c>
      <c r="R1703">
        <v>19.186831536115101</v>
      </c>
      <c r="S1703">
        <v>19.378699851476199</v>
      </c>
      <c r="T1703">
        <v>19.572486849991002</v>
      </c>
      <c r="U1703">
        <v>19.7682117184909</v>
      </c>
      <c r="V1703">
        <v>19.9658938356758</v>
      </c>
      <c r="W1703">
        <v>20.165552774032601</v>
      </c>
      <c r="X1703">
        <v>20.367208301772902</v>
      </c>
      <c r="Y1703">
        <v>20.570880384790598</v>
      </c>
      <c r="Z1703">
        <v>20.7765891886385</v>
      </c>
      <c r="AA1703">
        <v>20.9843550805249</v>
      </c>
      <c r="AB1703">
        <v>21.194198631330199</v>
      </c>
      <c r="AC1703">
        <v>21.406140617643501</v>
      </c>
      <c r="AD1703">
        <v>21.6202020238199</v>
      </c>
      <c r="AE1703">
        <v>21.836404044058099</v>
      </c>
      <c r="AF1703">
        <v>22.054768084498701</v>
      </c>
      <c r="AG1703">
        <v>22.275315765343699</v>
      </c>
      <c r="AH1703">
        <v>22.498068922997099</v>
      </c>
      <c r="AI1703">
        <v>22.723049612227101</v>
      </c>
      <c r="AJ1703">
        <v>22.9502801083493</v>
      </c>
      <c r="AK1703">
        <v>23.179782909432799</v>
      </c>
    </row>
    <row r="1704" spans="1:37" x14ac:dyDescent="0.3">
      <c r="A1704" s="13" t="str">
        <f t="shared" si="35"/>
        <v>SDGbaseTRA_UrbERT_v6_3P_ActivePoptotal</v>
      </c>
      <c r="B1704" s="37" t="s">
        <v>220</v>
      </c>
      <c r="C1704" s="38" t="s">
        <v>296</v>
      </c>
      <c r="D1704" s="4" t="s">
        <v>207</v>
      </c>
      <c r="E1704" t="s">
        <v>1</v>
      </c>
      <c r="G1704">
        <v>24292.9</v>
      </c>
      <c r="H1704">
        <v>24642.6</v>
      </c>
      <c r="I1704">
        <v>24992.2</v>
      </c>
      <c r="J1704">
        <v>25341.9</v>
      </c>
      <c r="K1704">
        <v>25691.599999999999</v>
      </c>
      <c r="L1704">
        <v>26041.200000000001</v>
      </c>
      <c r="M1704">
        <v>26390.6</v>
      </c>
      <c r="N1704">
        <v>26740</v>
      </c>
      <c r="O1704">
        <v>27089.3</v>
      </c>
      <c r="P1704">
        <v>27438.7</v>
      </c>
      <c r="Q1704">
        <v>27788.1</v>
      </c>
      <c r="R1704">
        <v>28086.2</v>
      </c>
      <c r="S1704">
        <v>28384.400000000001</v>
      </c>
      <c r="T1704">
        <v>28682.5</v>
      </c>
      <c r="U1704">
        <v>28980.7</v>
      </c>
      <c r="V1704">
        <v>29278.799999999999</v>
      </c>
      <c r="W1704">
        <v>29514.3</v>
      </c>
      <c r="X1704">
        <v>29749.7</v>
      </c>
      <c r="Y1704">
        <v>29985.200000000001</v>
      </c>
      <c r="Z1704">
        <v>30220.7</v>
      </c>
      <c r="AA1704">
        <v>30456.1</v>
      </c>
      <c r="AB1704">
        <v>30638.2</v>
      </c>
      <c r="AC1704">
        <v>30820.3</v>
      </c>
      <c r="AD1704">
        <v>31002.3</v>
      </c>
      <c r="AE1704">
        <v>31184.400000000001</v>
      </c>
      <c r="AF1704">
        <v>31366.5</v>
      </c>
      <c r="AG1704">
        <v>31469.200000000001</v>
      </c>
      <c r="AH1704">
        <v>31571.9</v>
      </c>
      <c r="AI1704">
        <v>31674.6</v>
      </c>
      <c r="AJ1704">
        <v>31777.4</v>
      </c>
      <c r="AK1704">
        <v>31880.1</v>
      </c>
    </row>
    <row r="1705" spans="1:37" x14ac:dyDescent="0.3">
      <c r="A1705" s="13" t="str">
        <f t="shared" si="35"/>
        <v>SDGbaseTRA_UrbERT_v6_3P_WAgePoptotal</v>
      </c>
      <c r="B1705" s="37" t="s">
        <v>220</v>
      </c>
      <c r="C1705" s="38" t="s">
        <v>296</v>
      </c>
      <c r="D1705" s="4" t="s">
        <v>208</v>
      </c>
      <c r="E1705" t="s">
        <v>1</v>
      </c>
      <c r="G1705">
        <v>38959.5</v>
      </c>
      <c r="H1705">
        <v>39520.300000000003</v>
      </c>
      <c r="I1705">
        <v>40081.1</v>
      </c>
      <c r="J1705">
        <v>40641.9</v>
      </c>
      <c r="K1705">
        <v>41202.699999999997</v>
      </c>
      <c r="L1705">
        <v>41763.4</v>
      </c>
      <c r="M1705">
        <v>42323.7</v>
      </c>
      <c r="N1705">
        <v>42884</v>
      </c>
      <c r="O1705">
        <v>43444.3</v>
      </c>
      <c r="P1705">
        <v>44004.6</v>
      </c>
      <c r="Q1705">
        <v>44564.9</v>
      </c>
      <c r="R1705">
        <v>45043.1</v>
      </c>
      <c r="S1705">
        <v>45521.2</v>
      </c>
      <c r="T1705">
        <v>45999.4</v>
      </c>
      <c r="U1705">
        <v>46477.5</v>
      </c>
      <c r="V1705">
        <v>46955.7</v>
      </c>
      <c r="W1705">
        <v>47333.3</v>
      </c>
      <c r="X1705">
        <v>47710.9</v>
      </c>
      <c r="Y1705">
        <v>48088.6</v>
      </c>
      <c r="Z1705">
        <v>48466.2</v>
      </c>
      <c r="AA1705">
        <v>48843.8</v>
      </c>
      <c r="AB1705">
        <v>49135.8</v>
      </c>
      <c r="AC1705">
        <v>49427.8</v>
      </c>
      <c r="AD1705">
        <v>49719.8</v>
      </c>
      <c r="AE1705">
        <v>50011.8</v>
      </c>
      <c r="AF1705">
        <v>50303.8</v>
      </c>
      <c r="AG1705">
        <v>50468.5</v>
      </c>
      <c r="AH1705">
        <v>50633.3</v>
      </c>
      <c r="AI1705">
        <v>50798</v>
      </c>
      <c r="AJ1705">
        <v>50962.7</v>
      </c>
      <c r="AK1705">
        <v>51127.5</v>
      </c>
    </row>
    <row r="1706" spans="1:37" x14ac:dyDescent="0.3">
      <c r="A1706" s="13" t="str">
        <f t="shared" si="35"/>
        <v>SDGbaseTRA_UrbERT_v6_3C_BroadUnEmpRatetotal</v>
      </c>
      <c r="B1706" s="37" t="s">
        <v>220</v>
      </c>
      <c r="C1706" s="38" t="s">
        <v>296</v>
      </c>
      <c r="D1706" s="4" t="s">
        <v>209</v>
      </c>
      <c r="E1706" t="s">
        <v>1</v>
      </c>
      <c r="G1706">
        <v>0.37500919539713001</v>
      </c>
      <c r="H1706">
        <v>0.36104891236368603</v>
      </c>
      <c r="I1706">
        <v>0.34791214897267198</v>
      </c>
      <c r="J1706">
        <v>0.33747255139904597</v>
      </c>
      <c r="K1706">
        <v>0.32779089050041199</v>
      </c>
      <c r="L1706">
        <v>0.317834801368719</v>
      </c>
      <c r="M1706">
        <v>0.30736563994516097</v>
      </c>
      <c r="N1706">
        <v>0.29625731851436599</v>
      </c>
      <c r="O1706">
        <v>0.28491993025891399</v>
      </c>
      <c r="P1706">
        <v>0.27189128075681002</v>
      </c>
      <c r="Q1706">
        <v>0.25807024710943399</v>
      </c>
      <c r="R1706">
        <v>0.24270303226933701</v>
      </c>
      <c r="S1706">
        <v>0.22695269942553301</v>
      </c>
      <c r="T1706">
        <v>0.21087065862269899</v>
      </c>
      <c r="U1706">
        <v>0.193631925835551</v>
      </c>
      <c r="V1706">
        <v>0.17564224559552699</v>
      </c>
      <c r="W1706">
        <v>0.15550772682352401</v>
      </c>
      <c r="X1706">
        <v>0.135204695813955</v>
      </c>
      <c r="Y1706">
        <v>0.115732937836014</v>
      </c>
      <c r="Z1706">
        <v>9.6998563830181406E-2</v>
      </c>
      <c r="AA1706">
        <v>7.8875716955789404E-2</v>
      </c>
      <c r="AB1706">
        <v>5.8893969793001801E-2</v>
      </c>
      <c r="AC1706">
        <v>3.8679735118592698E-2</v>
      </c>
      <c r="AD1706">
        <v>1.7580575831126599E-2</v>
      </c>
      <c r="AE1706">
        <v>-4.6228013421874001E-3</v>
      </c>
      <c r="AF1706">
        <v>-2.8049176112339799E-2</v>
      </c>
      <c r="AG1706">
        <v>-5.3250771205917397E-2</v>
      </c>
      <c r="AH1706">
        <v>-6.8656452025577894E-2</v>
      </c>
      <c r="AI1706">
        <v>-7.6469714427371605E-2</v>
      </c>
      <c r="AJ1706">
        <v>-7.9936697292537495E-2</v>
      </c>
      <c r="AK1706">
        <v>-8.0265445086853002E-2</v>
      </c>
    </row>
    <row r="1707" spans="1:37" x14ac:dyDescent="0.3">
      <c r="A1707" s="13" t="str">
        <f t="shared" si="35"/>
        <v>SDGbaseTRA_UrbERT_v6_3C_LabForceParttotal</v>
      </c>
      <c r="B1707" s="37" t="s">
        <v>220</v>
      </c>
      <c r="C1707" s="38" t="s">
        <v>296</v>
      </c>
      <c r="D1707" s="4" t="s">
        <v>210</v>
      </c>
      <c r="E1707" t="s">
        <v>1</v>
      </c>
      <c r="G1707">
        <v>0.38970826414961901</v>
      </c>
      <c r="H1707">
        <v>0.39841337419469502</v>
      </c>
      <c r="I1707">
        <v>0.40660336144579801</v>
      </c>
      <c r="J1707">
        <v>0.41311317506564699</v>
      </c>
      <c r="K1707">
        <v>0.41915038474710697</v>
      </c>
      <c r="L1707">
        <v>0.42535809753508902</v>
      </c>
      <c r="M1707">
        <v>0.43188653975108998</v>
      </c>
      <c r="N1707">
        <v>0.438813527257855</v>
      </c>
      <c r="O1707">
        <v>0.44588170446381198</v>
      </c>
      <c r="P1707">
        <v>0.454006097423863</v>
      </c>
      <c r="Q1707">
        <v>0.462624580472487</v>
      </c>
      <c r="R1707">
        <v>0.47220537873896201</v>
      </c>
      <c r="S1707">
        <v>0.48202779800237899</v>
      </c>
      <c r="T1707">
        <v>0.492054294926769</v>
      </c>
      <c r="U1707">
        <v>0.50280482484939304</v>
      </c>
      <c r="V1707">
        <v>0.51402078596757494</v>
      </c>
      <c r="W1707">
        <v>0.52657639121321498</v>
      </c>
      <c r="X1707">
        <v>0.539235287134462</v>
      </c>
      <c r="Y1707">
        <v>0.55137651568977997</v>
      </c>
      <c r="Z1707">
        <v>0.56305911134063003</v>
      </c>
      <c r="AA1707">
        <v>0.57435853223587796</v>
      </c>
      <c r="AB1707">
        <v>0.58681846585764497</v>
      </c>
      <c r="AC1707">
        <v>0.59942338035932097</v>
      </c>
      <c r="AD1707">
        <v>0.61257812207431805</v>
      </c>
      <c r="AE1707">
        <v>0.62642334981295</v>
      </c>
      <c r="AF1707">
        <v>0.64103118417550398</v>
      </c>
      <c r="AG1707">
        <v>0.65674547825342999</v>
      </c>
      <c r="AH1707">
        <v>0.66635029985614902</v>
      </c>
      <c r="AI1707">
        <v>0.67122224529708296</v>
      </c>
      <c r="AJ1707">
        <v>0.67338622962566497</v>
      </c>
      <c r="AK1707">
        <v>0.67358995483670003</v>
      </c>
    </row>
    <row r="1708" spans="1:37" x14ac:dyDescent="0.3">
      <c r="A1708" s="13" t="str">
        <f t="shared" si="35"/>
        <v>SDGbaseTRA_UrbERT_v6_3QVAXaawhe</v>
      </c>
      <c r="B1708" s="37" t="s">
        <v>220</v>
      </c>
      <c r="C1708" s="38" t="s">
        <v>296</v>
      </c>
      <c r="D1708" s="4" t="s">
        <v>211</v>
      </c>
      <c r="E1708" t="s">
        <v>4</v>
      </c>
      <c r="F1708">
        <v>2.6605426949921398</v>
      </c>
      <c r="G1708">
        <v>2.64427286958687</v>
      </c>
      <c r="H1708">
        <v>2.6994743133518901</v>
      </c>
      <c r="I1708">
        <v>2.7327787200121501</v>
      </c>
      <c r="J1708">
        <v>2.7831889805150101</v>
      </c>
      <c r="K1708">
        <v>2.82627873457885</v>
      </c>
      <c r="L1708">
        <v>2.87332904054503</v>
      </c>
      <c r="M1708">
        <v>2.9170508090614602</v>
      </c>
      <c r="N1708">
        <v>2.96296114127093</v>
      </c>
      <c r="O1708">
        <v>3.0394754135386299</v>
      </c>
      <c r="P1708">
        <v>3.0979160690082499</v>
      </c>
      <c r="Q1708">
        <v>3.14766811672306</v>
      </c>
      <c r="R1708">
        <v>3.2106744245655401</v>
      </c>
      <c r="S1708">
        <v>3.2590809586538598</v>
      </c>
      <c r="T1708">
        <v>3.3077827748666002</v>
      </c>
      <c r="U1708">
        <v>3.3604169841957598</v>
      </c>
      <c r="V1708">
        <v>3.4045634687250299</v>
      </c>
      <c r="W1708">
        <v>3.44796150993258</v>
      </c>
      <c r="X1708">
        <v>3.4920794269375199</v>
      </c>
      <c r="Y1708">
        <v>3.5326108512262002</v>
      </c>
      <c r="Z1708">
        <v>3.5722558658804102</v>
      </c>
      <c r="AA1708">
        <v>3.6126157050026602</v>
      </c>
      <c r="AB1708">
        <v>3.6649754011095399</v>
      </c>
      <c r="AC1708">
        <v>3.71217766928571</v>
      </c>
      <c r="AD1708">
        <v>3.7608113906032701</v>
      </c>
      <c r="AE1708">
        <v>3.8110813460494399</v>
      </c>
      <c r="AF1708">
        <v>3.8637351951950598</v>
      </c>
      <c r="AG1708">
        <v>3.9094505474449299</v>
      </c>
      <c r="AH1708">
        <v>3.9056164044602801</v>
      </c>
      <c r="AI1708">
        <v>3.8965873292089102</v>
      </c>
      <c r="AJ1708">
        <v>3.8906739719816201</v>
      </c>
      <c r="AK1708">
        <v>3.8815935859713599</v>
      </c>
    </row>
    <row r="1709" spans="1:37" x14ac:dyDescent="0.3">
      <c r="A1709" s="13" t="str">
        <f t="shared" si="35"/>
        <v>SDGbaseTRA_UrbERT_v6_3QVAXaamai</v>
      </c>
      <c r="B1709" s="37" t="s">
        <v>220</v>
      </c>
      <c r="C1709" s="38" t="s">
        <v>296</v>
      </c>
      <c r="D1709" s="4" t="s">
        <v>211</v>
      </c>
      <c r="E1709" t="s">
        <v>5</v>
      </c>
      <c r="F1709">
        <v>11.9253026570291</v>
      </c>
      <c r="G1709">
        <v>11.797625633378599</v>
      </c>
      <c r="H1709">
        <v>12.0816263675071</v>
      </c>
      <c r="I1709">
        <v>12.274706625315799</v>
      </c>
      <c r="J1709">
        <v>12.563852765087899</v>
      </c>
      <c r="K1709">
        <v>12.785352376629501</v>
      </c>
      <c r="L1709">
        <v>13.021254077584301</v>
      </c>
      <c r="M1709">
        <v>13.231330601019801</v>
      </c>
      <c r="N1709">
        <v>13.458785666143299</v>
      </c>
      <c r="O1709">
        <v>13.901644837574199</v>
      </c>
      <c r="P1709">
        <v>14.1986911569879</v>
      </c>
      <c r="Q1709">
        <v>14.4380323521156</v>
      </c>
      <c r="R1709">
        <v>14.732100482522799</v>
      </c>
      <c r="S1709">
        <v>14.9456497923904</v>
      </c>
      <c r="T1709">
        <v>15.1596676780521</v>
      </c>
      <c r="U1709">
        <v>15.392672334987999</v>
      </c>
      <c r="V1709">
        <v>15.571699672127499</v>
      </c>
      <c r="W1709">
        <v>15.739975337633901</v>
      </c>
      <c r="X1709">
        <v>15.9165882274488</v>
      </c>
      <c r="Y1709">
        <v>16.0794042371285</v>
      </c>
      <c r="Z1709">
        <v>16.234088491082499</v>
      </c>
      <c r="AA1709">
        <v>16.398435960432</v>
      </c>
      <c r="AB1709">
        <v>16.644667084140899</v>
      </c>
      <c r="AC1709">
        <v>16.859464718491701</v>
      </c>
      <c r="AD1709">
        <v>17.0754527674817</v>
      </c>
      <c r="AE1709">
        <v>17.2940931822951</v>
      </c>
      <c r="AF1709">
        <v>17.517896581445299</v>
      </c>
      <c r="AG1709">
        <v>17.665588366872999</v>
      </c>
      <c r="AH1709">
        <v>17.6000848199076</v>
      </c>
      <c r="AI1709">
        <v>17.496883299198402</v>
      </c>
      <c r="AJ1709">
        <v>17.4055944839081</v>
      </c>
      <c r="AK1709">
        <v>17.293642770075198</v>
      </c>
    </row>
    <row r="1710" spans="1:37" x14ac:dyDescent="0.3">
      <c r="A1710" s="13" t="str">
        <f t="shared" si="35"/>
        <v>SDGbaseTRA_UrbERT_v6_3QVAXaaoce</v>
      </c>
      <c r="B1710" s="37" t="s">
        <v>220</v>
      </c>
      <c r="C1710" s="38" t="s">
        <v>296</v>
      </c>
      <c r="D1710" s="4" t="s">
        <v>211</v>
      </c>
      <c r="E1710" t="s">
        <v>6</v>
      </c>
      <c r="F1710">
        <v>0.81587985557138398</v>
      </c>
      <c r="G1710">
        <v>0.81297078616281104</v>
      </c>
      <c r="H1710">
        <v>0.82930858178431099</v>
      </c>
      <c r="I1710">
        <v>0.83930296256637105</v>
      </c>
      <c r="J1710">
        <v>0.85433957410277706</v>
      </c>
      <c r="K1710">
        <v>0.86780132491102902</v>
      </c>
      <c r="L1710">
        <v>0.88263870697586599</v>
      </c>
      <c r="M1710">
        <v>0.897217505901719</v>
      </c>
      <c r="N1710">
        <v>0.91279592026435197</v>
      </c>
      <c r="O1710">
        <v>0.93743469632172804</v>
      </c>
      <c r="P1710">
        <v>0.95805343414078203</v>
      </c>
      <c r="Q1710">
        <v>0.97617626280632497</v>
      </c>
      <c r="R1710">
        <v>0.99726741209819403</v>
      </c>
      <c r="S1710">
        <v>1.0144788485412399</v>
      </c>
      <c r="T1710">
        <v>1.0317710892471801</v>
      </c>
      <c r="U1710">
        <v>1.05017488373479</v>
      </c>
      <c r="V1710">
        <v>1.0655302253280901</v>
      </c>
      <c r="W1710">
        <v>1.0806409513377599</v>
      </c>
      <c r="X1710">
        <v>1.0962961604194701</v>
      </c>
      <c r="Y1710">
        <v>1.1108187823168101</v>
      </c>
      <c r="Z1710">
        <v>1.1251360145245199</v>
      </c>
      <c r="AA1710">
        <v>1.1398836325997801</v>
      </c>
      <c r="AB1710">
        <v>1.1584945533528099</v>
      </c>
      <c r="AC1710">
        <v>1.17552660099956</v>
      </c>
      <c r="AD1710">
        <v>1.1924716868351899</v>
      </c>
      <c r="AE1710">
        <v>1.2095261926652401</v>
      </c>
      <c r="AF1710">
        <v>1.2269276074293101</v>
      </c>
      <c r="AG1710">
        <v>1.2424479549512799</v>
      </c>
      <c r="AH1710">
        <v>1.2442097762726301</v>
      </c>
      <c r="AI1710">
        <v>1.2440421812212601</v>
      </c>
      <c r="AJ1710">
        <v>1.2444008669264399</v>
      </c>
      <c r="AK1710">
        <v>1.2436740791482599</v>
      </c>
    </row>
    <row r="1711" spans="1:37" x14ac:dyDescent="0.3">
      <c r="A1711" s="13" t="str">
        <f t="shared" si="35"/>
        <v>SDGbaseTRA_UrbERT_v6_3QVAXaaveg</v>
      </c>
      <c r="B1711" s="37" t="s">
        <v>220</v>
      </c>
      <c r="C1711" s="38" t="s">
        <v>296</v>
      </c>
      <c r="D1711" s="4" t="s">
        <v>211</v>
      </c>
      <c r="E1711" t="s">
        <v>7</v>
      </c>
      <c r="F1711">
        <v>6.7349634382759103</v>
      </c>
      <c r="G1711">
        <v>6.4286567727221602</v>
      </c>
      <c r="H1711">
        <v>6.5352502417974403</v>
      </c>
      <c r="I1711">
        <v>6.6329266260039903</v>
      </c>
      <c r="J1711">
        <v>6.7906561890584003</v>
      </c>
      <c r="K1711">
        <v>6.8810726561556699</v>
      </c>
      <c r="L1711">
        <v>6.9774574888060501</v>
      </c>
      <c r="M1711">
        <v>7.0525825882871001</v>
      </c>
      <c r="N1711">
        <v>7.1397357567283404</v>
      </c>
      <c r="O1711">
        <v>7.30589501905032</v>
      </c>
      <c r="P1711">
        <v>7.4109302002013804</v>
      </c>
      <c r="Q1711">
        <v>7.5004111925153598</v>
      </c>
      <c r="R1711">
        <v>7.6713346343602398</v>
      </c>
      <c r="S1711">
        <v>7.7756638697869498</v>
      </c>
      <c r="T1711">
        <v>7.8777517918973299</v>
      </c>
      <c r="U1711">
        <v>7.9921128763787301</v>
      </c>
      <c r="V1711">
        <v>8.0934385691025295</v>
      </c>
      <c r="W1711">
        <v>8.1850210649367696</v>
      </c>
      <c r="X1711">
        <v>8.2679834470137994</v>
      </c>
      <c r="Y1711">
        <v>8.3484893203735506</v>
      </c>
      <c r="Z1711">
        <v>8.4291409486750606</v>
      </c>
      <c r="AA1711">
        <v>8.5027289088694609</v>
      </c>
      <c r="AB1711">
        <v>8.6265431483034298</v>
      </c>
      <c r="AC1711">
        <v>8.7485586138192204</v>
      </c>
      <c r="AD1711">
        <v>8.8960958381722701</v>
      </c>
      <c r="AE1711">
        <v>9.05659267565097</v>
      </c>
      <c r="AF1711">
        <v>9.2304040947967199</v>
      </c>
      <c r="AG1711">
        <v>9.3515011629683507</v>
      </c>
      <c r="AH1711">
        <v>9.3347276246441098</v>
      </c>
      <c r="AI1711">
        <v>9.3097421067598098</v>
      </c>
      <c r="AJ1711">
        <v>9.2935589221639692</v>
      </c>
      <c r="AK1711">
        <v>9.2629474180421596</v>
      </c>
    </row>
    <row r="1712" spans="1:37" x14ac:dyDescent="0.3">
      <c r="A1712" s="13" t="str">
        <f t="shared" si="35"/>
        <v>SDGbaseTRA_UrbERT_v6_3QVAXaaofr</v>
      </c>
      <c r="B1712" s="37" t="s">
        <v>220</v>
      </c>
      <c r="C1712" s="38" t="s">
        <v>296</v>
      </c>
      <c r="D1712" s="4" t="s">
        <v>211</v>
      </c>
      <c r="E1712" t="s">
        <v>8</v>
      </c>
      <c r="F1712">
        <v>12.999968868332401</v>
      </c>
      <c r="G1712">
        <v>12.572931894228899</v>
      </c>
      <c r="H1712">
        <v>12.9565041481956</v>
      </c>
      <c r="I1712">
        <v>13.1578142726853</v>
      </c>
      <c r="J1712">
        <v>13.5158336329749</v>
      </c>
      <c r="K1712">
        <v>13.7940217927524</v>
      </c>
      <c r="L1712">
        <v>14.0915625992549</v>
      </c>
      <c r="M1712">
        <v>14.351987773244399</v>
      </c>
      <c r="N1712">
        <v>14.6326258440752</v>
      </c>
      <c r="O1712">
        <v>15.453801699847499</v>
      </c>
      <c r="P1712">
        <v>15.8645081265503</v>
      </c>
      <c r="Q1712">
        <v>16.157469548934699</v>
      </c>
      <c r="R1712">
        <v>16.572045127947099</v>
      </c>
      <c r="S1712">
        <v>16.882678884223999</v>
      </c>
      <c r="T1712">
        <v>17.201262303204</v>
      </c>
      <c r="U1712">
        <v>17.5493997134704</v>
      </c>
      <c r="V1712">
        <v>17.863613910538799</v>
      </c>
      <c r="W1712">
        <v>18.161628789723402</v>
      </c>
      <c r="X1712">
        <v>18.426755083280199</v>
      </c>
      <c r="Y1712">
        <v>18.676337671652199</v>
      </c>
      <c r="Z1712">
        <v>18.899551269855799</v>
      </c>
      <c r="AA1712">
        <v>19.140506490084899</v>
      </c>
      <c r="AB1712">
        <v>19.591509945717601</v>
      </c>
      <c r="AC1712">
        <v>19.994533722882601</v>
      </c>
      <c r="AD1712">
        <v>20.414727652672401</v>
      </c>
      <c r="AE1712">
        <v>20.845493304890699</v>
      </c>
      <c r="AF1712">
        <v>21.306361427884902</v>
      </c>
      <c r="AG1712">
        <v>21.6258527974468</v>
      </c>
      <c r="AH1712">
        <v>21.604560970333399</v>
      </c>
      <c r="AI1712">
        <v>21.4226714887821</v>
      </c>
      <c r="AJ1712">
        <v>21.268947883025401</v>
      </c>
      <c r="AK1712">
        <v>21.079053000472602</v>
      </c>
    </row>
    <row r="1713" spans="1:37" x14ac:dyDescent="0.3">
      <c r="A1713" s="13" t="str">
        <f t="shared" si="35"/>
        <v>SDGbaseTRA_UrbERT_v6_3QVAXaagra</v>
      </c>
      <c r="B1713" s="37" t="s">
        <v>220</v>
      </c>
      <c r="C1713" s="38" t="s">
        <v>296</v>
      </c>
      <c r="D1713" s="4" t="s">
        <v>211</v>
      </c>
      <c r="E1713" t="s">
        <v>9</v>
      </c>
      <c r="F1713">
        <v>6.1969723289684602</v>
      </c>
      <c r="G1713">
        <v>6.0245744226366602</v>
      </c>
      <c r="H1713">
        <v>6.2708999497555604</v>
      </c>
      <c r="I1713">
        <v>6.3403933041309601</v>
      </c>
      <c r="J1713">
        <v>6.5088529769979804</v>
      </c>
      <c r="K1713">
        <v>6.6726689190824002</v>
      </c>
      <c r="L1713">
        <v>6.8529799251984498</v>
      </c>
      <c r="M1713">
        <v>7.0434809288522704</v>
      </c>
      <c r="N1713">
        <v>7.24880783312351</v>
      </c>
      <c r="O1713">
        <v>7.7980920763485599</v>
      </c>
      <c r="P1713">
        <v>8.0990683058035895</v>
      </c>
      <c r="Q1713">
        <v>8.3212511859531499</v>
      </c>
      <c r="R1713">
        <v>8.6090558169953493</v>
      </c>
      <c r="S1713">
        <v>8.8448802279932295</v>
      </c>
      <c r="T1713">
        <v>9.0936918564279594</v>
      </c>
      <c r="U1713">
        <v>9.3614584433599308</v>
      </c>
      <c r="V1713">
        <v>9.5929956995499506</v>
      </c>
      <c r="W1713">
        <v>9.8396770136823903</v>
      </c>
      <c r="X1713">
        <v>10.0982706307224</v>
      </c>
      <c r="Y1713">
        <v>10.324011046383401</v>
      </c>
      <c r="Z1713">
        <v>10.529802080699699</v>
      </c>
      <c r="AA1713">
        <v>10.7577554950935</v>
      </c>
      <c r="AB1713">
        <v>11.167754968504701</v>
      </c>
      <c r="AC1713">
        <v>11.5060995371913</v>
      </c>
      <c r="AD1713">
        <v>11.798581271844499</v>
      </c>
      <c r="AE1713">
        <v>12.0732911075751</v>
      </c>
      <c r="AF1713">
        <v>12.3528722148383</v>
      </c>
      <c r="AG1713">
        <v>12.5538423568892</v>
      </c>
      <c r="AH1713">
        <v>12.593409983217301</v>
      </c>
      <c r="AI1713">
        <v>12.4966090553536</v>
      </c>
      <c r="AJ1713">
        <v>12.3910445907919</v>
      </c>
      <c r="AK1713">
        <v>12.260832630910601</v>
      </c>
    </row>
    <row r="1714" spans="1:37" x14ac:dyDescent="0.3">
      <c r="A1714" s="13" t="str">
        <f t="shared" si="35"/>
        <v>SDGbaseTRA_UrbERT_v6_3QVAXaaoil</v>
      </c>
      <c r="B1714" s="37" t="s">
        <v>220</v>
      </c>
      <c r="C1714" s="38" t="s">
        <v>296</v>
      </c>
      <c r="D1714" s="4" t="s">
        <v>211</v>
      </c>
      <c r="E1714" t="s">
        <v>10</v>
      </c>
      <c r="F1714">
        <v>5.4472049614464702</v>
      </c>
      <c r="G1714">
        <v>5.34772734428714</v>
      </c>
      <c r="H1714">
        <v>5.4496482814549498</v>
      </c>
      <c r="I1714">
        <v>5.5236657386789201</v>
      </c>
      <c r="J1714">
        <v>5.6378639890272302</v>
      </c>
      <c r="K1714">
        <v>5.7279013315269198</v>
      </c>
      <c r="L1714">
        <v>5.8267900594223496</v>
      </c>
      <c r="M1714">
        <v>5.9169208084448099</v>
      </c>
      <c r="N1714">
        <v>6.0134796398526102</v>
      </c>
      <c r="O1714">
        <v>6.1579786029940298</v>
      </c>
      <c r="P1714">
        <v>6.2777662407736301</v>
      </c>
      <c r="Q1714">
        <v>6.3873712797071898</v>
      </c>
      <c r="R1714">
        <v>6.5420906759311102</v>
      </c>
      <c r="S1714">
        <v>6.6585607084213096</v>
      </c>
      <c r="T1714">
        <v>6.7758499780316397</v>
      </c>
      <c r="U1714">
        <v>6.9019476433173796</v>
      </c>
      <c r="V1714">
        <v>7.01099223234442</v>
      </c>
      <c r="W1714">
        <v>7.1198605594010296</v>
      </c>
      <c r="X1714">
        <v>7.2325802496441396</v>
      </c>
      <c r="Y1714">
        <v>7.33852479914664</v>
      </c>
      <c r="Z1714">
        <v>7.4457569907596204</v>
      </c>
      <c r="AA1714">
        <v>7.5529485507390799</v>
      </c>
      <c r="AB1714">
        <v>7.6830835236500103</v>
      </c>
      <c r="AC1714">
        <v>7.8020224010553703</v>
      </c>
      <c r="AD1714">
        <v>7.9265055836727099</v>
      </c>
      <c r="AE1714">
        <v>8.0553316976381293</v>
      </c>
      <c r="AF1714">
        <v>8.1899260732142007</v>
      </c>
      <c r="AG1714">
        <v>8.3136629856605602</v>
      </c>
      <c r="AH1714">
        <v>8.3275782489401404</v>
      </c>
      <c r="AI1714">
        <v>8.3370035476597106</v>
      </c>
      <c r="AJ1714">
        <v>8.3510426081218796</v>
      </c>
      <c r="AK1714">
        <v>8.3557872937684099</v>
      </c>
    </row>
    <row r="1715" spans="1:37" x14ac:dyDescent="0.3">
      <c r="A1715" s="13" t="str">
        <f t="shared" si="35"/>
        <v>SDGbaseTRA_UrbERT_v6_3QVAXaatub</v>
      </c>
      <c r="B1715" s="37" t="s">
        <v>220</v>
      </c>
      <c r="C1715" s="38" t="s">
        <v>296</v>
      </c>
      <c r="D1715" s="4" t="s">
        <v>211</v>
      </c>
      <c r="E1715" t="s">
        <v>11</v>
      </c>
      <c r="F1715">
        <v>2.9478456812017</v>
      </c>
      <c r="G1715">
        <v>2.8203792778127701</v>
      </c>
      <c r="H1715">
        <v>2.8712598905662401</v>
      </c>
      <c r="I1715">
        <v>2.9152294823384</v>
      </c>
      <c r="J1715">
        <v>2.9863195913115801</v>
      </c>
      <c r="K1715">
        <v>3.0293954793814901</v>
      </c>
      <c r="L1715">
        <v>3.0761994958806498</v>
      </c>
      <c r="M1715">
        <v>3.1155530312602102</v>
      </c>
      <c r="N1715">
        <v>3.1605833549689302</v>
      </c>
      <c r="O1715">
        <v>3.2421597986019899</v>
      </c>
      <c r="P1715">
        <v>3.29563425531104</v>
      </c>
      <c r="Q1715">
        <v>3.3412296723214401</v>
      </c>
      <c r="R1715">
        <v>3.4212198937603802</v>
      </c>
      <c r="S1715">
        <v>3.4719749200686199</v>
      </c>
      <c r="T1715">
        <v>3.5218920891617702</v>
      </c>
      <c r="U1715">
        <v>3.5777379389554298</v>
      </c>
      <c r="V1715">
        <v>3.6259092953477801</v>
      </c>
      <c r="W1715">
        <v>3.6691574281565398</v>
      </c>
      <c r="X1715">
        <v>3.7082040413977402</v>
      </c>
      <c r="Y1715">
        <v>3.7447480390719701</v>
      </c>
      <c r="Z1715">
        <v>3.7808139171156299</v>
      </c>
      <c r="AA1715">
        <v>3.8138722297821199</v>
      </c>
      <c r="AB1715">
        <v>3.87141292855737</v>
      </c>
      <c r="AC1715">
        <v>3.9281682036844301</v>
      </c>
      <c r="AD1715">
        <v>3.99640907796344</v>
      </c>
      <c r="AE1715">
        <v>4.0709780792337797</v>
      </c>
      <c r="AF1715">
        <v>4.1519355140072296</v>
      </c>
      <c r="AG1715">
        <v>4.1965836762696904</v>
      </c>
      <c r="AH1715">
        <v>4.1687448231772999</v>
      </c>
      <c r="AI1715">
        <v>4.13542764736951</v>
      </c>
      <c r="AJ1715">
        <v>4.10737355697949</v>
      </c>
      <c r="AK1715">
        <v>4.0735536684143696</v>
      </c>
    </row>
    <row r="1716" spans="1:37" x14ac:dyDescent="0.3">
      <c r="A1716" s="13" t="str">
        <f t="shared" si="35"/>
        <v>SDGbaseTRA_UrbERT_v6_3QVAXaapul</v>
      </c>
      <c r="B1716" s="37" t="s">
        <v>220</v>
      </c>
      <c r="C1716" s="38" t="s">
        <v>296</v>
      </c>
      <c r="D1716" s="4" t="s">
        <v>211</v>
      </c>
      <c r="E1716" t="s">
        <v>12</v>
      </c>
      <c r="F1716">
        <v>0.52449157567985805</v>
      </c>
      <c r="G1716">
        <v>0.51545197279167998</v>
      </c>
      <c r="H1716">
        <v>0.52490665577070905</v>
      </c>
      <c r="I1716">
        <v>0.53241958408479595</v>
      </c>
      <c r="J1716">
        <v>0.54334709678728599</v>
      </c>
      <c r="K1716">
        <v>0.55134430369515597</v>
      </c>
      <c r="L1716">
        <v>0.559847733003348</v>
      </c>
      <c r="M1716">
        <v>0.56648017409442897</v>
      </c>
      <c r="N1716">
        <v>0.57339153894492101</v>
      </c>
      <c r="O1716">
        <v>0.58347794327310898</v>
      </c>
      <c r="P1716">
        <v>0.59121606706485896</v>
      </c>
      <c r="Q1716">
        <v>0.59816059803412602</v>
      </c>
      <c r="R1716">
        <v>0.60984730998245396</v>
      </c>
      <c r="S1716">
        <v>0.617783288788749</v>
      </c>
      <c r="T1716">
        <v>0.625709994575677</v>
      </c>
      <c r="U1716">
        <v>0.634498809382118</v>
      </c>
      <c r="V1716">
        <v>0.64207642365673101</v>
      </c>
      <c r="W1716">
        <v>0.64928495642542705</v>
      </c>
      <c r="X1716">
        <v>0.65640937870715299</v>
      </c>
      <c r="Y1716">
        <v>0.66329247520351498</v>
      </c>
      <c r="Z1716">
        <v>0.67043104431573197</v>
      </c>
      <c r="AA1716">
        <v>0.67735298161985702</v>
      </c>
      <c r="AB1716">
        <v>0.68576953170247701</v>
      </c>
      <c r="AC1716">
        <v>0.69360566462902995</v>
      </c>
      <c r="AD1716">
        <v>0.70266926270904695</v>
      </c>
      <c r="AE1716">
        <v>0.71251667064871005</v>
      </c>
      <c r="AF1716">
        <v>0.72314040554493197</v>
      </c>
      <c r="AG1716">
        <v>0.73304677234125204</v>
      </c>
      <c r="AH1716">
        <v>0.73263572513902697</v>
      </c>
      <c r="AI1716">
        <v>0.73260809741330302</v>
      </c>
      <c r="AJ1716">
        <v>0.73348916403648001</v>
      </c>
      <c r="AK1716">
        <v>0.73378855007773103</v>
      </c>
    </row>
    <row r="1717" spans="1:37" x14ac:dyDescent="0.3">
      <c r="A1717" s="13" t="str">
        <f t="shared" si="35"/>
        <v>SDGbaseTRA_UrbERT_v6_3QVAXaasug</v>
      </c>
      <c r="B1717" s="37" t="s">
        <v>220</v>
      </c>
      <c r="C1717" s="38" t="s">
        <v>296</v>
      </c>
      <c r="D1717" s="4" t="s">
        <v>211</v>
      </c>
      <c r="E1717" t="s">
        <v>13</v>
      </c>
      <c r="F1717">
        <v>3.8233471543033799</v>
      </c>
      <c r="G1717">
        <v>3.7357351704224202</v>
      </c>
      <c r="H1717">
        <v>3.8019977066521999</v>
      </c>
      <c r="I1717">
        <v>3.8554085359688899</v>
      </c>
      <c r="J1717">
        <v>3.9379155495126801</v>
      </c>
      <c r="K1717">
        <v>3.9916947537852998</v>
      </c>
      <c r="L1717">
        <v>4.0489330364594496</v>
      </c>
      <c r="M1717">
        <v>4.0981772049848804</v>
      </c>
      <c r="N1717">
        <v>4.1476898985016497</v>
      </c>
      <c r="O1717">
        <v>4.2713149053839601</v>
      </c>
      <c r="P1717">
        <v>4.3331196107409298</v>
      </c>
      <c r="Q1717">
        <v>4.3767762562900696</v>
      </c>
      <c r="R1717">
        <v>4.4545882788477504</v>
      </c>
      <c r="S1717">
        <v>4.5080888073947998</v>
      </c>
      <c r="T1717">
        <v>4.5611537539006397</v>
      </c>
      <c r="U1717">
        <v>4.6169017153427596</v>
      </c>
      <c r="V1717">
        <v>4.6572882701936802</v>
      </c>
      <c r="W1717">
        <v>4.7040310390580498</v>
      </c>
      <c r="X1717">
        <v>4.7613063053392404</v>
      </c>
      <c r="Y1717">
        <v>4.8070642121608502</v>
      </c>
      <c r="Z1717">
        <v>4.8503466129610402</v>
      </c>
      <c r="AA1717">
        <v>4.8989552594537802</v>
      </c>
      <c r="AB1717">
        <v>4.9712287691166201</v>
      </c>
      <c r="AC1717">
        <v>5.0238634137818599</v>
      </c>
      <c r="AD1717">
        <v>5.0713270936030401</v>
      </c>
      <c r="AE1717">
        <v>5.1174871756561702</v>
      </c>
      <c r="AF1717">
        <v>5.1679078388055197</v>
      </c>
      <c r="AG1717">
        <v>5.2246834237572797</v>
      </c>
      <c r="AH1717">
        <v>5.2230824899012998</v>
      </c>
      <c r="AI1717">
        <v>5.2127370665859898</v>
      </c>
      <c r="AJ1717">
        <v>5.2094578530542099</v>
      </c>
      <c r="AK1717">
        <v>5.1991854424676696</v>
      </c>
    </row>
    <row r="1718" spans="1:37" x14ac:dyDescent="0.3">
      <c r="A1718" s="13" t="str">
        <f t="shared" si="35"/>
        <v>SDGbaseTRA_UrbERT_v6_3QVAXaaoth</v>
      </c>
      <c r="B1718" s="37" t="s">
        <v>220</v>
      </c>
      <c r="C1718" s="38" t="s">
        <v>296</v>
      </c>
      <c r="D1718" s="4" t="s">
        <v>211</v>
      </c>
      <c r="E1718" t="s">
        <v>14</v>
      </c>
      <c r="F1718">
        <v>7.2867372761350104</v>
      </c>
      <c r="G1718">
        <v>7.3012632648317899</v>
      </c>
      <c r="H1718">
        <v>7.4096164847777697</v>
      </c>
      <c r="I1718">
        <v>7.4610307084490701</v>
      </c>
      <c r="J1718">
        <v>7.5332765310963099</v>
      </c>
      <c r="K1718">
        <v>7.6092236583161599</v>
      </c>
      <c r="L1718">
        <v>7.6991323156564002</v>
      </c>
      <c r="M1718">
        <v>7.8034693035984102</v>
      </c>
      <c r="N1718">
        <v>7.9226248328490696</v>
      </c>
      <c r="O1718">
        <v>8.0895234679984398</v>
      </c>
      <c r="P1718">
        <v>8.2550092021266401</v>
      </c>
      <c r="Q1718">
        <v>8.4107456115037191</v>
      </c>
      <c r="R1718">
        <v>8.5708038030491007</v>
      </c>
      <c r="S1718">
        <v>8.7179858908840799</v>
      </c>
      <c r="T1718">
        <v>8.8684904280578092</v>
      </c>
      <c r="U1718">
        <v>9.0287964468311106</v>
      </c>
      <c r="V1718">
        <v>9.1745453140605306</v>
      </c>
      <c r="W1718">
        <v>9.3242573964135804</v>
      </c>
      <c r="X1718">
        <v>9.4811568488737201</v>
      </c>
      <c r="Y1718">
        <v>9.6324596116284606</v>
      </c>
      <c r="Z1718">
        <v>9.7827064300159403</v>
      </c>
      <c r="AA1718">
        <v>9.93481916483403</v>
      </c>
      <c r="AB1718">
        <v>10.098375378697099</v>
      </c>
      <c r="AC1718">
        <v>10.2539626684231</v>
      </c>
      <c r="AD1718">
        <v>10.408571563192099</v>
      </c>
      <c r="AE1718">
        <v>10.564582723978701</v>
      </c>
      <c r="AF1718">
        <v>10.7240613919344</v>
      </c>
      <c r="AG1718">
        <v>10.882083239235801</v>
      </c>
      <c r="AH1718">
        <v>10.951084773079</v>
      </c>
      <c r="AI1718">
        <v>11.0081672799781</v>
      </c>
      <c r="AJ1718">
        <v>11.066339280528799</v>
      </c>
      <c r="AK1718">
        <v>11.1189677522148</v>
      </c>
    </row>
    <row r="1719" spans="1:37" x14ac:dyDescent="0.3">
      <c r="A1719" s="13" t="str">
        <f t="shared" si="35"/>
        <v>SDGbaseTRA_UrbERT_v6_3QVAXalani</v>
      </c>
      <c r="B1719" s="37" t="s">
        <v>220</v>
      </c>
      <c r="C1719" s="38" t="s">
        <v>296</v>
      </c>
      <c r="D1719" s="4" t="s">
        <v>211</v>
      </c>
      <c r="E1719" t="s">
        <v>15</v>
      </c>
      <c r="F1719">
        <v>27.548737505234399</v>
      </c>
      <c r="G1719">
        <v>27.710598770362601</v>
      </c>
      <c r="H1719">
        <v>28.2280416386584</v>
      </c>
      <c r="I1719">
        <v>28.4510641165379</v>
      </c>
      <c r="J1719">
        <v>28.9295483794441</v>
      </c>
      <c r="K1719">
        <v>29.5658040837267</v>
      </c>
      <c r="L1719">
        <v>30.364401687258901</v>
      </c>
      <c r="M1719">
        <v>31.2130933400191</v>
      </c>
      <c r="N1719">
        <v>32.1246352268561</v>
      </c>
      <c r="O1719">
        <v>33.461840247297097</v>
      </c>
      <c r="P1719">
        <v>34.7650442057368</v>
      </c>
      <c r="Q1719">
        <v>35.896951691012397</v>
      </c>
      <c r="R1719">
        <v>37.298938220691497</v>
      </c>
      <c r="S1719">
        <v>38.500305068427998</v>
      </c>
      <c r="T1719">
        <v>39.728753841653599</v>
      </c>
      <c r="U1719">
        <v>41.1197801660824</v>
      </c>
      <c r="V1719">
        <v>42.345235180371198</v>
      </c>
      <c r="W1719">
        <v>43.606252715206601</v>
      </c>
      <c r="X1719">
        <v>44.950982254889603</v>
      </c>
      <c r="Y1719">
        <v>46.174802447378703</v>
      </c>
      <c r="Z1719">
        <v>47.379738244515003</v>
      </c>
      <c r="AA1719">
        <v>48.585577064122397</v>
      </c>
      <c r="AB1719">
        <v>50.036385013497998</v>
      </c>
      <c r="AC1719">
        <v>51.400928073871299</v>
      </c>
      <c r="AD1719">
        <v>52.773554482515102</v>
      </c>
      <c r="AE1719">
        <v>54.177578087043599</v>
      </c>
      <c r="AF1719">
        <v>55.639720542709902</v>
      </c>
      <c r="AG1719">
        <v>57.0189710530925</v>
      </c>
      <c r="AH1719">
        <v>56.468682536510599</v>
      </c>
      <c r="AI1719">
        <v>55.804219400437603</v>
      </c>
      <c r="AJ1719">
        <v>55.280592362880803</v>
      </c>
      <c r="AK1719">
        <v>54.704661843800302</v>
      </c>
    </row>
    <row r="1720" spans="1:37" x14ac:dyDescent="0.3">
      <c r="A1720" s="13" t="str">
        <f t="shared" si="35"/>
        <v>SDGbaseTRA_UrbERT_v6_3QVAXafore</v>
      </c>
      <c r="B1720" s="37" t="s">
        <v>220</v>
      </c>
      <c r="C1720" s="38" t="s">
        <v>296</v>
      </c>
      <c r="D1720" s="4" t="s">
        <v>211</v>
      </c>
      <c r="E1720" t="s">
        <v>16</v>
      </c>
      <c r="F1720">
        <v>6.4911530358491802</v>
      </c>
      <c r="G1720">
        <v>6.1550073944935999</v>
      </c>
      <c r="H1720">
        <v>6.3205149066502697</v>
      </c>
      <c r="I1720">
        <v>6.4563154502475202</v>
      </c>
      <c r="J1720">
        <v>6.6077052563338201</v>
      </c>
      <c r="K1720">
        <v>6.7168339365388201</v>
      </c>
      <c r="L1720">
        <v>6.8335368253551501</v>
      </c>
      <c r="M1720">
        <v>6.9302252674232498</v>
      </c>
      <c r="N1720">
        <v>7.0840977982908901</v>
      </c>
      <c r="O1720">
        <v>7.3413926069978901</v>
      </c>
      <c r="P1720">
        <v>7.5020512411471003</v>
      </c>
      <c r="Q1720">
        <v>7.6013290412994197</v>
      </c>
      <c r="R1720">
        <v>7.7678352534502997</v>
      </c>
      <c r="S1720">
        <v>7.8869217398635403</v>
      </c>
      <c r="T1720">
        <v>8.0315804680177099</v>
      </c>
      <c r="U1720">
        <v>8.2160887708874206</v>
      </c>
      <c r="V1720">
        <v>8.3871165061823501</v>
      </c>
      <c r="W1720">
        <v>8.5774398194964299</v>
      </c>
      <c r="X1720">
        <v>8.7863517873564998</v>
      </c>
      <c r="Y1720">
        <v>8.9954645766615702</v>
      </c>
      <c r="Z1720">
        <v>9.1584916078752201</v>
      </c>
      <c r="AA1720">
        <v>9.3271745736499199</v>
      </c>
      <c r="AB1720">
        <v>9.5391498295806194</v>
      </c>
      <c r="AC1720">
        <v>9.7244764914878292</v>
      </c>
      <c r="AD1720">
        <v>9.8924465712641894</v>
      </c>
      <c r="AE1720">
        <v>10.067835980366</v>
      </c>
      <c r="AF1720">
        <v>10.267270410555501</v>
      </c>
      <c r="AG1720">
        <v>10.4287426227834</v>
      </c>
      <c r="AH1720">
        <v>10.390557901512</v>
      </c>
      <c r="AI1720">
        <v>10.29983288174</v>
      </c>
      <c r="AJ1720">
        <v>10.2223188696109</v>
      </c>
      <c r="AK1720">
        <v>10.1318549199337</v>
      </c>
    </row>
    <row r="1721" spans="1:37" x14ac:dyDescent="0.3">
      <c r="A1721" s="13" t="str">
        <f t="shared" si="35"/>
        <v>SDGbaseTRA_UrbERT_v6_3QVAXafish</v>
      </c>
      <c r="B1721" s="37" t="s">
        <v>220</v>
      </c>
      <c r="C1721" s="38" t="s">
        <v>296</v>
      </c>
      <c r="D1721" s="4" t="s">
        <v>211</v>
      </c>
      <c r="E1721" t="s">
        <v>17</v>
      </c>
      <c r="F1721">
        <v>7.3673079317888401</v>
      </c>
      <c r="G1721">
        <v>7.4111551469976602</v>
      </c>
      <c r="H1721">
        <v>7.6956423406380896</v>
      </c>
      <c r="I1721">
        <v>7.8241099783334596</v>
      </c>
      <c r="J1721">
        <v>8.0124050600196295</v>
      </c>
      <c r="K1721">
        <v>8.2161150698387395</v>
      </c>
      <c r="L1721">
        <v>8.4550901394112898</v>
      </c>
      <c r="M1721">
        <v>8.70638252957154</v>
      </c>
      <c r="N1721">
        <v>8.9762374205009507</v>
      </c>
      <c r="O1721">
        <v>9.4021281548295708</v>
      </c>
      <c r="P1721">
        <v>9.7811242765834798</v>
      </c>
      <c r="Q1721">
        <v>10.119164706999101</v>
      </c>
      <c r="R1721">
        <v>10.533418793576301</v>
      </c>
      <c r="S1721">
        <v>10.873578090966101</v>
      </c>
      <c r="T1721">
        <v>11.2294092307695</v>
      </c>
      <c r="U1721">
        <v>11.633884564797199</v>
      </c>
      <c r="V1721">
        <v>11.990226469064099</v>
      </c>
      <c r="W1721">
        <v>12.3604810613142</v>
      </c>
      <c r="X1721">
        <v>12.762314646666301</v>
      </c>
      <c r="Y1721">
        <v>13.132455630092799</v>
      </c>
      <c r="Z1721">
        <v>13.5009867046764</v>
      </c>
      <c r="AA1721">
        <v>13.8833689872914</v>
      </c>
      <c r="AB1721">
        <v>14.356868775500599</v>
      </c>
      <c r="AC1721">
        <v>14.7920670340085</v>
      </c>
      <c r="AD1721">
        <v>15.216197310057799</v>
      </c>
      <c r="AE1721">
        <v>15.6400930151908</v>
      </c>
      <c r="AF1721">
        <v>16.0727384592306</v>
      </c>
      <c r="AG1721">
        <v>16.492748177813802</v>
      </c>
      <c r="AH1721">
        <v>16.3847773084401</v>
      </c>
      <c r="AI1721">
        <v>16.208517112009499</v>
      </c>
      <c r="AJ1721">
        <v>16.054528652434801</v>
      </c>
      <c r="AK1721">
        <v>15.8817837105188</v>
      </c>
    </row>
    <row r="1722" spans="1:37" x14ac:dyDescent="0.3">
      <c r="A1722" s="13" t="str">
        <f t="shared" si="35"/>
        <v>SDGbaseTRA_UrbERT_v6_3QVAXacoal</v>
      </c>
      <c r="B1722" s="37" t="s">
        <v>220</v>
      </c>
      <c r="C1722" s="38" t="s">
        <v>296</v>
      </c>
      <c r="D1722" s="4" t="s">
        <v>211</v>
      </c>
      <c r="E1722" t="s">
        <v>18</v>
      </c>
      <c r="F1722">
        <v>112.985261334472</v>
      </c>
      <c r="G1722">
        <v>109.357624323195</v>
      </c>
      <c r="H1722">
        <v>107.44752648884</v>
      </c>
      <c r="I1722">
        <v>105.712239746862</v>
      </c>
      <c r="J1722">
        <v>102.513608106199</v>
      </c>
      <c r="K1722">
        <v>101.157488240521</v>
      </c>
      <c r="L1722">
        <v>99.164528176351496</v>
      </c>
      <c r="M1722">
        <v>97.191232070427603</v>
      </c>
      <c r="N1722">
        <v>96.030347362795396</v>
      </c>
      <c r="O1722">
        <v>94.608227670392907</v>
      </c>
      <c r="P1722">
        <v>91.706789993328101</v>
      </c>
      <c r="Q1722">
        <v>86.858739355161902</v>
      </c>
      <c r="R1722">
        <v>83.658650223433895</v>
      </c>
      <c r="S1722">
        <v>83.621760806317397</v>
      </c>
      <c r="T1722">
        <v>82.731955268964896</v>
      </c>
      <c r="U1722">
        <v>82.3026814571637</v>
      </c>
      <c r="V1722">
        <v>81.422014122351797</v>
      </c>
      <c r="W1722">
        <v>81.154321728621994</v>
      </c>
      <c r="X1722">
        <v>79.059319066814794</v>
      </c>
      <c r="Y1722">
        <v>77.138319798842005</v>
      </c>
      <c r="Z1722">
        <v>75.217320530869301</v>
      </c>
      <c r="AA1722">
        <v>73.296321262896598</v>
      </c>
      <c r="AB1722">
        <v>69.073542546507696</v>
      </c>
      <c r="AC1722">
        <v>64.850763830118794</v>
      </c>
      <c r="AD1722">
        <v>60.627985113729999</v>
      </c>
      <c r="AE1722">
        <v>56.405206397341097</v>
      </c>
      <c r="AF1722">
        <v>52.182427680952301</v>
      </c>
      <c r="AG1722">
        <v>44.4668984546744</v>
      </c>
      <c r="AH1722">
        <v>36.751369228396499</v>
      </c>
      <c r="AI1722">
        <v>29.0358400021187</v>
      </c>
      <c r="AJ1722">
        <v>21.320310775840799</v>
      </c>
      <c r="AK1722">
        <v>13.604781549563</v>
      </c>
    </row>
    <row r="1723" spans="1:37" x14ac:dyDescent="0.3">
      <c r="A1723" s="13" t="str">
        <f t="shared" si="35"/>
        <v>SDGbaseTRA_UrbERT_v6_3QVAXagold</v>
      </c>
      <c r="B1723" s="37" t="s">
        <v>220</v>
      </c>
      <c r="C1723" s="38" t="s">
        <v>296</v>
      </c>
      <c r="D1723" s="4" t="s">
        <v>211</v>
      </c>
      <c r="E1723" t="s">
        <v>19</v>
      </c>
      <c r="F1723">
        <v>61.1402858389852</v>
      </c>
      <c r="G1723">
        <v>61.079145553133401</v>
      </c>
      <c r="H1723">
        <v>60.9517610673498</v>
      </c>
      <c r="I1723">
        <v>60.890809306282399</v>
      </c>
      <c r="J1723">
        <v>60.829918496976099</v>
      </c>
      <c r="K1723">
        <v>60.769088578479099</v>
      </c>
      <c r="L1723">
        <v>60.708319489900703</v>
      </c>
      <c r="M1723">
        <v>60.647611170410798</v>
      </c>
      <c r="N1723">
        <v>60.570200503532199</v>
      </c>
      <c r="O1723">
        <v>60.506189302424801</v>
      </c>
      <c r="P1723">
        <v>60.444871910320799</v>
      </c>
      <c r="Q1723">
        <v>60.3844270384105</v>
      </c>
      <c r="R1723">
        <v>60.3240426113721</v>
      </c>
      <c r="S1723">
        <v>60.254905798837697</v>
      </c>
      <c r="T1723">
        <v>60.194650893038798</v>
      </c>
      <c r="U1723">
        <v>60.134456242145703</v>
      </c>
      <c r="V1723">
        <v>60.074321785903599</v>
      </c>
      <c r="W1723">
        <v>60.014247464117702</v>
      </c>
      <c r="X1723">
        <v>59.954233216653599</v>
      </c>
      <c r="Y1723">
        <v>59.894278983436998</v>
      </c>
      <c r="Z1723">
        <v>59.834384704453498</v>
      </c>
      <c r="AA1723">
        <v>59.774550319749103</v>
      </c>
      <c r="AB1723">
        <v>59.714775769429302</v>
      </c>
      <c r="AC1723">
        <v>59.655060993659902</v>
      </c>
      <c r="AD1723">
        <v>59.595405932666303</v>
      </c>
      <c r="AE1723">
        <v>59.535810526733599</v>
      </c>
      <c r="AF1723">
        <v>59.476274716206902</v>
      </c>
      <c r="AG1723">
        <v>59.416798441490698</v>
      </c>
      <c r="AH1723">
        <v>59.357381643049202</v>
      </c>
      <c r="AI1723">
        <v>59.298024261406098</v>
      </c>
      <c r="AJ1723">
        <v>59.238726237144697</v>
      </c>
      <c r="AK1723">
        <v>59.179487510907499</v>
      </c>
    </row>
    <row r="1724" spans="1:37" x14ac:dyDescent="0.3">
      <c r="A1724" s="13" t="str">
        <f t="shared" si="35"/>
        <v>SDGbaseTRA_UrbERT_v6_3QVAXangas</v>
      </c>
      <c r="B1724" s="37" t="s">
        <v>220</v>
      </c>
      <c r="C1724" s="38" t="s">
        <v>296</v>
      </c>
      <c r="D1724" s="4" t="s">
        <v>211</v>
      </c>
      <c r="E1724" t="s">
        <v>20</v>
      </c>
      <c r="F1724">
        <v>0.94356488111431702</v>
      </c>
      <c r="G1724">
        <v>0.79731728701236604</v>
      </c>
      <c r="H1724">
        <v>0.76173889560776697</v>
      </c>
      <c r="I1724">
        <v>0.71765202130825301</v>
      </c>
      <c r="J1724">
        <v>0.68186964205293299</v>
      </c>
      <c r="K1724">
        <v>0.64646514797783206</v>
      </c>
      <c r="L1724">
        <v>0.61316220788812803</v>
      </c>
      <c r="M1724">
        <v>0.58437855139040895</v>
      </c>
      <c r="N1724">
        <v>0.55778770317195903</v>
      </c>
      <c r="O1724">
        <v>0.55076597485213696</v>
      </c>
      <c r="P1724">
        <v>0.52977312139194099</v>
      </c>
      <c r="Q1724">
        <v>0.50667042810216101</v>
      </c>
      <c r="R1724">
        <v>0.48137185442283398</v>
      </c>
      <c r="S1724">
        <v>0.45879488937219498</v>
      </c>
      <c r="T1724">
        <v>0.43731673180094899</v>
      </c>
      <c r="U1724">
        <v>0.41641352630530798</v>
      </c>
      <c r="V1724">
        <v>0.395717858527182</v>
      </c>
      <c r="W1724">
        <v>0.37661580667980699</v>
      </c>
      <c r="X1724">
        <v>0.358881643011564</v>
      </c>
      <c r="Y1724">
        <v>0.34156757407284999</v>
      </c>
      <c r="Z1724">
        <v>0.32456995276907302</v>
      </c>
      <c r="AA1724">
        <v>0.30918422058547201</v>
      </c>
      <c r="AB1724">
        <v>0.29653476183852701</v>
      </c>
      <c r="AC1724">
        <v>0.28347616204493697</v>
      </c>
      <c r="AD1724">
        <v>0.27023125733258502</v>
      </c>
      <c r="AE1724">
        <v>0.25722001225390501</v>
      </c>
      <c r="AF1724">
        <v>0.244791970307943</v>
      </c>
      <c r="AG1724">
        <v>0.232966885390475</v>
      </c>
      <c r="AH1724">
        <v>0.22423443131602799</v>
      </c>
      <c r="AI1724">
        <v>0.214126584074567</v>
      </c>
      <c r="AJ1724">
        <v>0.20407151410860799</v>
      </c>
      <c r="AK1724">
        <v>0.19369127664319899</v>
      </c>
    </row>
    <row r="1725" spans="1:37" x14ac:dyDescent="0.3">
      <c r="A1725" s="13" t="str">
        <f t="shared" si="35"/>
        <v>SDGbaseTRA_UrbERT_v6_3QVAXapgm</v>
      </c>
      <c r="B1725" s="37" t="s">
        <v>220</v>
      </c>
      <c r="C1725" s="38" t="s">
        <v>296</v>
      </c>
      <c r="D1725" s="4" t="s">
        <v>211</v>
      </c>
      <c r="E1725" t="s">
        <v>21</v>
      </c>
      <c r="F1725">
        <v>97.820469381023102</v>
      </c>
      <c r="G1725">
        <v>74.043973660661706</v>
      </c>
      <c r="H1725">
        <v>78.073537783027305</v>
      </c>
      <c r="I1725">
        <v>82.058679977363695</v>
      </c>
      <c r="J1725">
        <v>86.083650569937106</v>
      </c>
      <c r="K1725">
        <v>90.151047348658395</v>
      </c>
      <c r="L1725">
        <v>94.269409271032501</v>
      </c>
      <c r="M1725">
        <v>94.872856378825702</v>
      </c>
      <c r="N1725">
        <v>95.459897756389694</v>
      </c>
      <c r="O1725">
        <v>96.338442913166503</v>
      </c>
      <c r="P1725">
        <v>97.010452060237199</v>
      </c>
      <c r="Q1725">
        <v>97.588231976070603</v>
      </c>
      <c r="R1725">
        <v>99.596595983107093</v>
      </c>
      <c r="S1725">
        <v>101.663179313705</v>
      </c>
      <c r="T1725">
        <v>103.74725959966899</v>
      </c>
      <c r="U1725">
        <v>105.883654443531</v>
      </c>
      <c r="V1725">
        <v>108.136212475679</v>
      </c>
      <c r="W1725">
        <v>110.34898547735401</v>
      </c>
      <c r="X1725">
        <v>112.41869617281399</v>
      </c>
      <c r="Y1725">
        <v>114.50149383232601</v>
      </c>
      <c r="Z1725">
        <v>116.539605872774</v>
      </c>
      <c r="AA1725">
        <v>118.612800464766</v>
      </c>
      <c r="AB1725">
        <v>141.33172477067001</v>
      </c>
      <c r="AC1725">
        <v>164.37415311886599</v>
      </c>
      <c r="AD1725">
        <v>187.686324298122</v>
      </c>
      <c r="AE1725">
        <v>211.08242196578499</v>
      </c>
      <c r="AF1725">
        <v>234.52170662087499</v>
      </c>
      <c r="AG1725">
        <v>257.871971298402</v>
      </c>
      <c r="AH1725">
        <v>280.422715555693</v>
      </c>
      <c r="AI1725">
        <v>303.08938899469098</v>
      </c>
      <c r="AJ1725">
        <v>325.96318254524101</v>
      </c>
      <c r="AK1725">
        <v>348.87435181551399</v>
      </c>
    </row>
    <row r="1726" spans="1:37" x14ac:dyDescent="0.3">
      <c r="A1726" s="13" t="str">
        <f t="shared" si="35"/>
        <v>SDGbaseTRA_UrbERT_v6_3QVAXamore</v>
      </c>
      <c r="B1726" s="37" t="s">
        <v>220</v>
      </c>
      <c r="C1726" s="38" t="s">
        <v>296</v>
      </c>
      <c r="D1726" s="4" t="s">
        <v>211</v>
      </c>
      <c r="E1726" t="s">
        <v>22</v>
      </c>
      <c r="F1726">
        <v>78.234984296268294</v>
      </c>
      <c r="G1726">
        <v>72.515871899823793</v>
      </c>
      <c r="H1726">
        <v>75.842500835577397</v>
      </c>
      <c r="I1726">
        <v>77.875295189014494</v>
      </c>
      <c r="J1726">
        <v>80.31119331779</v>
      </c>
      <c r="K1726">
        <v>82.735524373825697</v>
      </c>
      <c r="L1726">
        <v>85.472278596395796</v>
      </c>
      <c r="M1726">
        <v>88.606787958757806</v>
      </c>
      <c r="N1726">
        <v>91.907657193377901</v>
      </c>
      <c r="O1726">
        <v>98.419557007419598</v>
      </c>
      <c r="P1726">
        <v>103.21433247330999</v>
      </c>
      <c r="Q1726">
        <v>107.23487004185399</v>
      </c>
      <c r="R1726">
        <v>110.89437755414301</v>
      </c>
      <c r="S1726">
        <v>114.23015838294501</v>
      </c>
      <c r="T1726">
        <v>117.591062339998</v>
      </c>
      <c r="U1726">
        <v>121.19036210909</v>
      </c>
      <c r="V1726">
        <v>124.21050283701101</v>
      </c>
      <c r="W1726">
        <v>127.381664686861</v>
      </c>
      <c r="X1726">
        <v>130.83344928045199</v>
      </c>
      <c r="Y1726">
        <v>133.59223823434999</v>
      </c>
      <c r="Z1726">
        <v>135.889352602548</v>
      </c>
      <c r="AA1726">
        <v>138.196834984785</v>
      </c>
      <c r="AB1726">
        <v>141.482101120382</v>
      </c>
      <c r="AC1726">
        <v>144.19452742442499</v>
      </c>
      <c r="AD1726">
        <v>146.67663938087699</v>
      </c>
      <c r="AE1726">
        <v>149.090888698984</v>
      </c>
      <c r="AF1726">
        <v>151.62204489779</v>
      </c>
      <c r="AG1726">
        <v>153.38780916433899</v>
      </c>
      <c r="AH1726">
        <v>151.973738245932</v>
      </c>
      <c r="AI1726">
        <v>148.722903598812</v>
      </c>
      <c r="AJ1726">
        <v>145.44361418307199</v>
      </c>
      <c r="AK1726">
        <v>141.42591894254099</v>
      </c>
    </row>
    <row r="1727" spans="1:37" x14ac:dyDescent="0.3">
      <c r="A1727" s="13" t="str">
        <f t="shared" si="35"/>
        <v>SDGbaseTRA_UrbERT_v6_3QVAXamine</v>
      </c>
      <c r="B1727" s="37" t="s">
        <v>220</v>
      </c>
      <c r="C1727" s="38" t="s">
        <v>296</v>
      </c>
      <c r="D1727" s="4" t="s">
        <v>211</v>
      </c>
      <c r="E1727" t="s">
        <v>23</v>
      </c>
      <c r="F1727">
        <v>57.005130412218101</v>
      </c>
      <c r="G1727">
        <v>52.938237796433903</v>
      </c>
      <c r="H1727">
        <v>54.8534357227608</v>
      </c>
      <c r="I1727">
        <v>56.5286189272624</v>
      </c>
      <c r="J1727">
        <v>58.1134410855027</v>
      </c>
      <c r="K1727">
        <v>59.722991406765303</v>
      </c>
      <c r="L1727">
        <v>61.5760243107474</v>
      </c>
      <c r="M1727">
        <v>63.637875874475903</v>
      </c>
      <c r="N1727">
        <v>65.693863840142399</v>
      </c>
      <c r="O1727">
        <v>68.783589091294402</v>
      </c>
      <c r="P1727">
        <v>71.207199372136699</v>
      </c>
      <c r="Q1727">
        <v>73.4078399351136</v>
      </c>
      <c r="R1727">
        <v>75.241947488572094</v>
      </c>
      <c r="S1727">
        <v>77.2167509797017</v>
      </c>
      <c r="T1727">
        <v>79.292274439999801</v>
      </c>
      <c r="U1727">
        <v>81.593809060156602</v>
      </c>
      <c r="V1727">
        <v>83.694159928621403</v>
      </c>
      <c r="W1727">
        <v>86.056429054755796</v>
      </c>
      <c r="X1727">
        <v>88.890146754828095</v>
      </c>
      <c r="Y1727">
        <v>91.441399179501005</v>
      </c>
      <c r="Z1727">
        <v>93.989583148170595</v>
      </c>
      <c r="AA1727">
        <v>96.630974236503704</v>
      </c>
      <c r="AB1727">
        <v>99.446067509090199</v>
      </c>
      <c r="AC1727">
        <v>101.79584095344001</v>
      </c>
      <c r="AD1727">
        <v>104.056832558472</v>
      </c>
      <c r="AE1727">
        <v>106.358156927743</v>
      </c>
      <c r="AF1727">
        <v>108.87185862606501</v>
      </c>
      <c r="AG1727">
        <v>111.49127002381501</v>
      </c>
      <c r="AH1727">
        <v>111.066021361829</v>
      </c>
      <c r="AI1727">
        <v>109.911774029874</v>
      </c>
      <c r="AJ1727">
        <v>109.01859230230301</v>
      </c>
      <c r="AK1727">
        <v>107.95745178705</v>
      </c>
    </row>
    <row r="1728" spans="1:37" x14ac:dyDescent="0.3">
      <c r="A1728" s="13" t="str">
        <f t="shared" si="35"/>
        <v>SDGbaseTRA_UrbERT_v6_3QVAXameat</v>
      </c>
      <c r="B1728" s="37" t="s">
        <v>220</v>
      </c>
      <c r="C1728" s="38" t="s">
        <v>296</v>
      </c>
      <c r="D1728" s="4" t="s">
        <v>211</v>
      </c>
      <c r="E1728" t="s">
        <v>24</v>
      </c>
      <c r="F1728">
        <v>14.298644361090499</v>
      </c>
      <c r="G1728">
        <v>14.319530203031499</v>
      </c>
      <c r="H1728">
        <v>14.6482182964606</v>
      </c>
      <c r="I1728">
        <v>14.824418276451899</v>
      </c>
      <c r="J1728">
        <v>15.119972954130301</v>
      </c>
      <c r="K1728">
        <v>15.4288973592368</v>
      </c>
      <c r="L1728">
        <v>15.8107737701005</v>
      </c>
      <c r="M1728">
        <v>16.207830024481201</v>
      </c>
      <c r="N1728">
        <v>16.617260195658702</v>
      </c>
      <c r="O1728">
        <v>17.1701734820229</v>
      </c>
      <c r="P1728">
        <v>17.687686021652102</v>
      </c>
      <c r="Q1728">
        <v>18.151544755404601</v>
      </c>
      <c r="R1728">
        <v>18.7806268822183</v>
      </c>
      <c r="S1728">
        <v>19.305820817253199</v>
      </c>
      <c r="T1728">
        <v>19.846216326048001</v>
      </c>
      <c r="U1728">
        <v>20.446690154312101</v>
      </c>
      <c r="V1728">
        <v>20.962229790594499</v>
      </c>
      <c r="W1728">
        <v>21.488487296006301</v>
      </c>
      <c r="X1728">
        <v>22.034565099232498</v>
      </c>
      <c r="Y1728">
        <v>22.509489970434501</v>
      </c>
      <c r="Z1728">
        <v>22.9723668987167</v>
      </c>
      <c r="AA1728">
        <v>23.441879358647999</v>
      </c>
      <c r="AB1728">
        <v>23.995795615156201</v>
      </c>
      <c r="AC1728">
        <v>24.487313144501599</v>
      </c>
      <c r="AD1728">
        <v>24.9854113834276</v>
      </c>
      <c r="AE1728">
        <v>25.498588230805499</v>
      </c>
      <c r="AF1728">
        <v>26.0400341494231</v>
      </c>
      <c r="AG1728">
        <v>26.560549072676402</v>
      </c>
      <c r="AH1728">
        <v>26.324856285449201</v>
      </c>
      <c r="AI1728">
        <v>26.101981211631301</v>
      </c>
      <c r="AJ1728">
        <v>25.942647175160701</v>
      </c>
      <c r="AK1728">
        <v>25.761254806432198</v>
      </c>
    </row>
    <row r="1729" spans="1:37" x14ac:dyDescent="0.3">
      <c r="A1729" s="13" t="str">
        <f t="shared" ref="A1729:A1792" si="36">_xlfn.CONCAT(C1729,D1729,E1729)</f>
        <v>SDGbaseTRA_UrbERT_v6_3QVAXapfis</v>
      </c>
      <c r="B1729" s="37" t="s">
        <v>220</v>
      </c>
      <c r="C1729" s="38" t="s">
        <v>296</v>
      </c>
      <c r="D1729" s="4" t="s">
        <v>211</v>
      </c>
      <c r="E1729" t="s">
        <v>25</v>
      </c>
      <c r="F1729">
        <v>6.3223518718131899</v>
      </c>
      <c r="G1729">
        <v>6.2408728086296597</v>
      </c>
      <c r="H1729">
        <v>6.4451245653878697</v>
      </c>
      <c r="I1729">
        <v>6.53504345503202</v>
      </c>
      <c r="J1729">
        <v>6.7016984758466496</v>
      </c>
      <c r="K1729">
        <v>6.8544851249361196</v>
      </c>
      <c r="L1729">
        <v>7.0313021380147998</v>
      </c>
      <c r="M1729">
        <v>7.2138042236577702</v>
      </c>
      <c r="N1729">
        <v>7.4075653432211297</v>
      </c>
      <c r="O1729">
        <v>7.7814381778488997</v>
      </c>
      <c r="P1729">
        <v>8.0458624411258395</v>
      </c>
      <c r="Q1729">
        <v>8.2655691274899699</v>
      </c>
      <c r="R1729">
        <v>8.5646209964513798</v>
      </c>
      <c r="S1729">
        <v>8.8034237089808798</v>
      </c>
      <c r="T1729">
        <v>9.0515400181077901</v>
      </c>
      <c r="U1729">
        <v>9.3278633231148493</v>
      </c>
      <c r="V1729">
        <v>9.5607397609070297</v>
      </c>
      <c r="W1729">
        <v>9.8132133017394008</v>
      </c>
      <c r="X1729">
        <v>10.091454779503399</v>
      </c>
      <c r="Y1729">
        <v>10.336905093381301</v>
      </c>
      <c r="Z1729">
        <v>10.5760143463128</v>
      </c>
      <c r="AA1729">
        <v>10.834793400587101</v>
      </c>
      <c r="AB1729">
        <v>11.1867994119211</v>
      </c>
      <c r="AC1729">
        <v>11.483875340436001</v>
      </c>
      <c r="AD1729">
        <v>11.747577403997401</v>
      </c>
      <c r="AE1729">
        <v>12.002028989975701</v>
      </c>
      <c r="AF1729">
        <v>12.2642839462782</v>
      </c>
      <c r="AG1729">
        <v>12.5237130941074</v>
      </c>
      <c r="AH1729">
        <v>12.4842618396841</v>
      </c>
      <c r="AI1729">
        <v>12.3901685144489</v>
      </c>
      <c r="AJ1729">
        <v>12.3045418026161</v>
      </c>
      <c r="AK1729">
        <v>12.1964441477354</v>
      </c>
    </row>
    <row r="1730" spans="1:37" x14ac:dyDescent="0.3">
      <c r="A1730" s="13" t="str">
        <f t="shared" si="36"/>
        <v>SDGbaseTRA_UrbERT_v6_3QVAXavege</v>
      </c>
      <c r="B1730" s="37" t="s">
        <v>220</v>
      </c>
      <c r="C1730" s="38" t="s">
        <v>296</v>
      </c>
      <c r="D1730" s="4" t="s">
        <v>211</v>
      </c>
      <c r="E1730" t="s">
        <v>26</v>
      </c>
      <c r="F1730">
        <v>10.973283463865499</v>
      </c>
      <c r="G1730">
        <v>10.632307867436699</v>
      </c>
      <c r="H1730">
        <v>11.006515589449901</v>
      </c>
      <c r="I1730">
        <v>11.1269964838669</v>
      </c>
      <c r="J1730">
        <v>11.4424020515055</v>
      </c>
      <c r="K1730">
        <v>11.7270041103886</v>
      </c>
      <c r="L1730">
        <v>12.043240128999299</v>
      </c>
      <c r="M1730">
        <v>12.369866107697201</v>
      </c>
      <c r="N1730">
        <v>12.7238153252655</v>
      </c>
      <c r="O1730">
        <v>13.470014222030899</v>
      </c>
      <c r="P1730">
        <v>13.9580585639969</v>
      </c>
      <c r="Q1730">
        <v>14.361638639261299</v>
      </c>
      <c r="R1730">
        <v>14.9504061544178</v>
      </c>
      <c r="S1730">
        <v>15.383128004278101</v>
      </c>
      <c r="T1730">
        <v>15.836339512118</v>
      </c>
      <c r="U1730">
        <v>16.337036419938102</v>
      </c>
      <c r="V1730">
        <v>16.759878986968602</v>
      </c>
      <c r="W1730">
        <v>17.214693773919699</v>
      </c>
      <c r="X1730">
        <v>17.7253437853586</v>
      </c>
      <c r="Y1730">
        <v>18.173397636401301</v>
      </c>
      <c r="Z1730">
        <v>18.6098177873601</v>
      </c>
      <c r="AA1730">
        <v>19.0790649046771</v>
      </c>
      <c r="AB1730">
        <v>19.753711107030998</v>
      </c>
      <c r="AC1730">
        <v>20.3084778263629</v>
      </c>
      <c r="AD1730">
        <v>20.802873962054601</v>
      </c>
      <c r="AE1730">
        <v>21.279366081003801</v>
      </c>
      <c r="AF1730">
        <v>21.7674960797472</v>
      </c>
      <c r="AG1730">
        <v>22.214815001344601</v>
      </c>
      <c r="AH1730">
        <v>22.259414020384799</v>
      </c>
      <c r="AI1730">
        <v>22.1461766272982</v>
      </c>
      <c r="AJ1730">
        <v>21.996246803329701</v>
      </c>
      <c r="AK1730">
        <v>21.7918317662695</v>
      </c>
    </row>
    <row r="1731" spans="1:37" x14ac:dyDescent="0.3">
      <c r="A1731" s="13" t="str">
        <f t="shared" si="36"/>
        <v>SDGbaseTRA_UrbERT_v6_3QVAXafats</v>
      </c>
      <c r="B1731" s="37" t="s">
        <v>220</v>
      </c>
      <c r="C1731" s="38" t="s">
        <v>296</v>
      </c>
      <c r="D1731" s="4" t="s">
        <v>211</v>
      </c>
      <c r="E1731" t="s">
        <v>27</v>
      </c>
      <c r="F1731">
        <v>3.4845797675243699</v>
      </c>
      <c r="G1731">
        <v>3.5582309556301199</v>
      </c>
      <c r="H1731">
        <v>3.6999345346764598</v>
      </c>
      <c r="I1731">
        <v>3.7681332940532899</v>
      </c>
      <c r="J1731">
        <v>3.8665456683447901</v>
      </c>
      <c r="K1731">
        <v>3.96980666202878</v>
      </c>
      <c r="L1731">
        <v>4.0874554459926697</v>
      </c>
      <c r="M1731">
        <v>4.20791556294163</v>
      </c>
      <c r="N1731">
        <v>4.3323264563636501</v>
      </c>
      <c r="O1731">
        <v>4.5753438873224699</v>
      </c>
      <c r="P1731">
        <v>4.7887341456586201</v>
      </c>
      <c r="Q1731">
        <v>4.9618906688800299</v>
      </c>
      <c r="R1731">
        <v>5.1461114446671203</v>
      </c>
      <c r="S1731">
        <v>5.2845129523561498</v>
      </c>
      <c r="T1731">
        <v>5.4190705466310698</v>
      </c>
      <c r="U1731">
        <v>5.5658838216219397</v>
      </c>
      <c r="V1731">
        <v>5.6770251062119197</v>
      </c>
      <c r="W1731">
        <v>5.7888190975854403</v>
      </c>
      <c r="X1731">
        <v>5.9182731084580196</v>
      </c>
      <c r="Y1731">
        <v>6.0325619028000101</v>
      </c>
      <c r="Z1731">
        <v>6.1435103143397596</v>
      </c>
      <c r="AA1731">
        <v>6.2615694730803302</v>
      </c>
      <c r="AB1731">
        <v>6.4315363279039399</v>
      </c>
      <c r="AC1731">
        <v>6.5776557754819498</v>
      </c>
      <c r="AD1731">
        <v>6.70321614511038</v>
      </c>
      <c r="AE1731">
        <v>6.8107607412473596</v>
      </c>
      <c r="AF1731">
        <v>6.9050793403359396</v>
      </c>
      <c r="AG1731">
        <v>6.9899581203222896</v>
      </c>
      <c r="AH1731">
        <v>6.9016809103379</v>
      </c>
      <c r="AI1731">
        <v>6.7859400952088196</v>
      </c>
      <c r="AJ1731">
        <v>6.6797563321958702</v>
      </c>
      <c r="AK1731">
        <v>6.56728755383212</v>
      </c>
    </row>
    <row r="1732" spans="1:37" x14ac:dyDescent="0.3">
      <c r="A1732" s="13" t="str">
        <f t="shared" si="36"/>
        <v>SDGbaseTRA_UrbERT_v6_3QVAXadair</v>
      </c>
      <c r="B1732" s="37" t="s">
        <v>220</v>
      </c>
      <c r="C1732" s="38" t="s">
        <v>296</v>
      </c>
      <c r="D1732" s="4" t="s">
        <v>211</v>
      </c>
      <c r="E1732" t="s">
        <v>28</v>
      </c>
      <c r="F1732">
        <v>10.5583071480065</v>
      </c>
      <c r="G1732">
        <v>10.3281004214764</v>
      </c>
      <c r="H1732">
        <v>10.5800067452258</v>
      </c>
      <c r="I1732">
        <v>10.6600191763012</v>
      </c>
      <c r="J1732">
        <v>10.930872104658601</v>
      </c>
      <c r="K1732">
        <v>11.1742669944203</v>
      </c>
      <c r="L1732">
        <v>11.452742959348001</v>
      </c>
      <c r="M1732">
        <v>11.7360460993847</v>
      </c>
      <c r="N1732">
        <v>12.0397878383073</v>
      </c>
      <c r="O1732">
        <v>12.620906242981199</v>
      </c>
      <c r="P1732">
        <v>13.013222982280601</v>
      </c>
      <c r="Q1732">
        <v>13.3337269386844</v>
      </c>
      <c r="R1732">
        <v>13.8436968021149</v>
      </c>
      <c r="S1732">
        <v>14.2064402575154</v>
      </c>
      <c r="T1732">
        <v>14.5853754846133</v>
      </c>
      <c r="U1732">
        <v>15.011750769427</v>
      </c>
      <c r="V1732">
        <v>15.3842923674607</v>
      </c>
      <c r="W1732">
        <v>15.789810506393</v>
      </c>
      <c r="X1732">
        <v>16.236309077996701</v>
      </c>
      <c r="Y1732">
        <v>16.629754859525399</v>
      </c>
      <c r="Z1732">
        <v>17.013495250486599</v>
      </c>
      <c r="AA1732">
        <v>17.408095250411801</v>
      </c>
      <c r="AB1732">
        <v>17.9490518925438</v>
      </c>
      <c r="AC1732">
        <v>18.3966436039873</v>
      </c>
      <c r="AD1732">
        <v>18.808489477292099</v>
      </c>
      <c r="AE1732">
        <v>19.218253649120602</v>
      </c>
      <c r="AF1732">
        <v>19.6500547093267</v>
      </c>
      <c r="AG1732">
        <v>20.039225094958098</v>
      </c>
      <c r="AH1732">
        <v>20.029520477131499</v>
      </c>
      <c r="AI1732">
        <v>19.9523672199347</v>
      </c>
      <c r="AJ1732">
        <v>19.8532551327236</v>
      </c>
      <c r="AK1732">
        <v>19.710567217467201</v>
      </c>
    </row>
    <row r="1733" spans="1:37" x14ac:dyDescent="0.3">
      <c r="A1733" s="13" t="str">
        <f t="shared" si="36"/>
        <v>SDGbaseTRA_UrbERT_v6_3QVAXagrai</v>
      </c>
      <c r="B1733" s="37" t="s">
        <v>220</v>
      </c>
      <c r="C1733" s="38" t="s">
        <v>296</v>
      </c>
      <c r="D1733" s="4" t="s">
        <v>211</v>
      </c>
      <c r="E1733" t="s">
        <v>29</v>
      </c>
      <c r="F1733">
        <v>8.5642621157198207</v>
      </c>
      <c r="G1733">
        <v>8.4025900585302207</v>
      </c>
      <c r="H1733">
        <v>8.5281647678346797</v>
      </c>
      <c r="I1733">
        <v>8.6635291997350894</v>
      </c>
      <c r="J1733">
        <v>8.8610659359378605</v>
      </c>
      <c r="K1733">
        <v>8.9554901326660499</v>
      </c>
      <c r="L1733">
        <v>9.0550396491192906</v>
      </c>
      <c r="M1733">
        <v>9.1291552265240199</v>
      </c>
      <c r="N1733">
        <v>9.2217530401550896</v>
      </c>
      <c r="O1733">
        <v>9.4362409352569703</v>
      </c>
      <c r="P1733">
        <v>9.5448859674385602</v>
      </c>
      <c r="Q1733">
        <v>9.6213597240788609</v>
      </c>
      <c r="R1733">
        <v>9.75221553641477</v>
      </c>
      <c r="S1733">
        <v>9.8110061913810096</v>
      </c>
      <c r="T1733">
        <v>9.8740194033024906</v>
      </c>
      <c r="U1733">
        <v>9.9526751050038307</v>
      </c>
      <c r="V1733">
        <v>9.9889552751510493</v>
      </c>
      <c r="W1733">
        <v>10.0145831710316</v>
      </c>
      <c r="X1733">
        <v>10.0560721436979</v>
      </c>
      <c r="Y1733">
        <v>10.0981240509307</v>
      </c>
      <c r="Z1733">
        <v>10.1387583203523</v>
      </c>
      <c r="AA1733">
        <v>10.1896744913309</v>
      </c>
      <c r="AB1733">
        <v>10.293281506825901</v>
      </c>
      <c r="AC1733">
        <v>10.370567322473001</v>
      </c>
      <c r="AD1733">
        <v>10.4507659435509</v>
      </c>
      <c r="AE1733">
        <v>10.529226717448299</v>
      </c>
      <c r="AF1733">
        <v>10.6023271133037</v>
      </c>
      <c r="AG1733">
        <v>10.620792000115101</v>
      </c>
      <c r="AH1733">
        <v>10.535265410960299</v>
      </c>
      <c r="AI1733">
        <v>10.460822294507199</v>
      </c>
      <c r="AJ1733">
        <v>10.406947084498199</v>
      </c>
      <c r="AK1733">
        <v>10.338084911460101</v>
      </c>
    </row>
    <row r="1734" spans="1:37" x14ac:dyDescent="0.3">
      <c r="A1734" s="13" t="str">
        <f t="shared" si="36"/>
        <v>SDGbaseTRA_UrbERT_v6_3QVAXastar</v>
      </c>
      <c r="B1734" s="37" t="s">
        <v>220</v>
      </c>
      <c r="C1734" s="38" t="s">
        <v>296</v>
      </c>
      <c r="D1734" s="4" t="s">
        <v>211</v>
      </c>
      <c r="E1734" t="s">
        <v>30</v>
      </c>
      <c r="F1734">
        <v>7.2534655204628002</v>
      </c>
      <c r="G1734">
        <v>7.1616283000446801</v>
      </c>
      <c r="H1734">
        <v>7.32499113132556</v>
      </c>
      <c r="I1734">
        <v>7.4519253118137403</v>
      </c>
      <c r="J1734">
        <v>7.6210093165216604</v>
      </c>
      <c r="K1734">
        <v>7.7228143167188303</v>
      </c>
      <c r="L1734">
        <v>7.8279630526064201</v>
      </c>
      <c r="M1734">
        <v>7.9207224847771203</v>
      </c>
      <c r="N1734">
        <v>8.0234042466909496</v>
      </c>
      <c r="O1734">
        <v>8.2150417768635506</v>
      </c>
      <c r="P1734">
        <v>8.3291028985349307</v>
      </c>
      <c r="Q1734">
        <v>8.4158310018854507</v>
      </c>
      <c r="R1734">
        <v>8.5184759631843594</v>
      </c>
      <c r="S1734">
        <v>8.5694359264915096</v>
      </c>
      <c r="T1734">
        <v>8.6175147906306098</v>
      </c>
      <c r="U1734">
        <v>8.6761813475144294</v>
      </c>
      <c r="V1734">
        <v>8.6979211184597194</v>
      </c>
      <c r="W1734">
        <v>8.7057134757500396</v>
      </c>
      <c r="X1734">
        <v>8.7185411524257006</v>
      </c>
      <c r="Y1734">
        <v>8.7227588024878902</v>
      </c>
      <c r="Z1734">
        <v>8.7175426413721393</v>
      </c>
      <c r="AA1734">
        <v>8.7150539945785699</v>
      </c>
      <c r="AB1734">
        <v>8.7604089869332604</v>
      </c>
      <c r="AC1734">
        <v>8.7946396802088707</v>
      </c>
      <c r="AD1734">
        <v>8.8348574078965392</v>
      </c>
      <c r="AE1734">
        <v>8.8784271527963394</v>
      </c>
      <c r="AF1734">
        <v>8.9221206197963205</v>
      </c>
      <c r="AG1734">
        <v>8.7691374734804803</v>
      </c>
      <c r="AH1734">
        <v>8.5230169696185403</v>
      </c>
      <c r="AI1734">
        <v>8.2570294145033092</v>
      </c>
      <c r="AJ1734">
        <v>8.0042069071174993</v>
      </c>
      <c r="AK1734">
        <v>7.7489359791636501</v>
      </c>
    </row>
    <row r="1735" spans="1:37" x14ac:dyDescent="0.3">
      <c r="A1735" s="13" t="str">
        <f t="shared" si="36"/>
        <v>SDGbaseTRA_UrbERT_v6_3QVAXafeed</v>
      </c>
      <c r="B1735" s="37" t="s">
        <v>220</v>
      </c>
      <c r="C1735" s="38" t="s">
        <v>296</v>
      </c>
      <c r="D1735" s="4" t="s">
        <v>211</v>
      </c>
      <c r="E1735" t="s">
        <v>31</v>
      </c>
      <c r="F1735">
        <v>6.5455554813719203</v>
      </c>
      <c r="G1735">
        <v>6.5142344298274697</v>
      </c>
      <c r="H1735">
        <v>6.6407058617003196</v>
      </c>
      <c r="I1735">
        <v>6.6637366617322797</v>
      </c>
      <c r="J1735">
        <v>6.7701492202207501</v>
      </c>
      <c r="K1735">
        <v>6.9250492510512602</v>
      </c>
      <c r="L1735">
        <v>7.1211677279664398</v>
      </c>
      <c r="M1735">
        <v>7.32810805638531</v>
      </c>
      <c r="N1735">
        <v>7.5525101982459901</v>
      </c>
      <c r="O1735">
        <v>7.86750310671421</v>
      </c>
      <c r="P1735">
        <v>8.1714632365953399</v>
      </c>
      <c r="Q1735">
        <v>8.4521049361384701</v>
      </c>
      <c r="R1735">
        <v>8.8411587771249707</v>
      </c>
      <c r="S1735">
        <v>9.17441052356663</v>
      </c>
      <c r="T1735">
        <v>9.5088335656380192</v>
      </c>
      <c r="U1735">
        <v>9.8866151867258996</v>
      </c>
      <c r="V1735">
        <v>10.231540657258</v>
      </c>
      <c r="W1735">
        <v>10.5935719501741</v>
      </c>
      <c r="X1735">
        <v>10.982239672589801</v>
      </c>
      <c r="Y1735">
        <v>11.350190148563399</v>
      </c>
      <c r="Z1735">
        <v>11.7281218868652</v>
      </c>
      <c r="AA1735">
        <v>12.1118303859059</v>
      </c>
      <c r="AB1735">
        <v>12.5575705477484</v>
      </c>
      <c r="AC1735">
        <v>12.973824279828699</v>
      </c>
      <c r="AD1735">
        <v>13.374620050629099</v>
      </c>
      <c r="AE1735">
        <v>13.774197695364499</v>
      </c>
      <c r="AF1735">
        <v>14.1878323002143</v>
      </c>
      <c r="AG1735">
        <v>14.6016646041634</v>
      </c>
      <c r="AH1735">
        <v>14.5422317123742</v>
      </c>
      <c r="AI1735">
        <v>14.4551701774643</v>
      </c>
      <c r="AJ1735">
        <v>14.389587177238599</v>
      </c>
      <c r="AK1735">
        <v>14.3005056893959</v>
      </c>
    </row>
    <row r="1736" spans="1:37" x14ac:dyDescent="0.3">
      <c r="A1736" s="13" t="str">
        <f t="shared" si="36"/>
        <v>SDGbaseTRA_UrbERT_v6_3QVAXabake</v>
      </c>
      <c r="B1736" s="37" t="s">
        <v>220</v>
      </c>
      <c r="C1736" s="38" t="s">
        <v>296</v>
      </c>
      <c r="D1736" s="4" t="s">
        <v>211</v>
      </c>
      <c r="E1736" t="s">
        <v>32</v>
      </c>
      <c r="F1736">
        <v>22.283856021251001</v>
      </c>
      <c r="G1736">
        <v>21.347593412696</v>
      </c>
      <c r="H1736">
        <v>21.7778041103902</v>
      </c>
      <c r="I1736">
        <v>22.1154758699581</v>
      </c>
      <c r="J1736">
        <v>22.6990596300822</v>
      </c>
      <c r="K1736">
        <v>23.121136876530201</v>
      </c>
      <c r="L1736">
        <v>23.590235271949599</v>
      </c>
      <c r="M1736">
        <v>24.045011514793099</v>
      </c>
      <c r="N1736">
        <v>24.529075575170101</v>
      </c>
      <c r="O1736">
        <v>25.271703937919199</v>
      </c>
      <c r="P1736">
        <v>25.8435590164244</v>
      </c>
      <c r="Q1736">
        <v>26.349197247538701</v>
      </c>
      <c r="R1736">
        <v>27.138799202864799</v>
      </c>
      <c r="S1736">
        <v>27.6656867902858</v>
      </c>
      <c r="T1736">
        <v>28.199013847616801</v>
      </c>
      <c r="U1736">
        <v>28.792389576165299</v>
      </c>
      <c r="V1736">
        <v>29.315087206643199</v>
      </c>
      <c r="W1736">
        <v>29.872666984775702</v>
      </c>
      <c r="X1736">
        <v>30.466769858734001</v>
      </c>
      <c r="Y1736">
        <v>30.983496969469002</v>
      </c>
      <c r="Z1736">
        <v>31.482847069475099</v>
      </c>
      <c r="AA1736">
        <v>31.9778666399625</v>
      </c>
      <c r="AB1736">
        <v>32.6379999227022</v>
      </c>
      <c r="AC1736">
        <v>33.2072460070438</v>
      </c>
      <c r="AD1736">
        <v>33.782712765188897</v>
      </c>
      <c r="AE1736">
        <v>34.375040138085602</v>
      </c>
      <c r="AF1736">
        <v>34.996356419192402</v>
      </c>
      <c r="AG1736">
        <v>35.463230812214498</v>
      </c>
      <c r="AH1736">
        <v>35.362884021595399</v>
      </c>
      <c r="AI1736">
        <v>35.253750445944</v>
      </c>
      <c r="AJ1736">
        <v>35.151995240022003</v>
      </c>
      <c r="AK1736">
        <v>34.981978516023297</v>
      </c>
    </row>
    <row r="1737" spans="1:37" x14ac:dyDescent="0.3">
      <c r="A1737" s="13" t="str">
        <f t="shared" si="36"/>
        <v>SDGbaseTRA_UrbERT_v6_3QVAXasuga</v>
      </c>
      <c r="B1737" s="37" t="s">
        <v>220</v>
      </c>
      <c r="C1737" s="38" t="s">
        <v>296</v>
      </c>
      <c r="D1737" s="4" t="s">
        <v>211</v>
      </c>
      <c r="E1737" t="s">
        <v>33</v>
      </c>
      <c r="F1737">
        <v>8.5226770749711793</v>
      </c>
      <c r="G1737">
        <v>8.2920055170650304</v>
      </c>
      <c r="H1737">
        <v>8.4747706347145098</v>
      </c>
      <c r="I1737">
        <v>8.6150198031340608</v>
      </c>
      <c r="J1737">
        <v>8.8481212235586497</v>
      </c>
      <c r="K1737">
        <v>8.9966871213181498</v>
      </c>
      <c r="L1737">
        <v>9.1538792053028004</v>
      </c>
      <c r="M1737">
        <v>9.2866742496433705</v>
      </c>
      <c r="N1737">
        <v>9.4195920975303409</v>
      </c>
      <c r="O1737">
        <v>9.7636800569231106</v>
      </c>
      <c r="P1737">
        <v>9.9297375614987704</v>
      </c>
      <c r="Q1737">
        <v>10.0439470922804</v>
      </c>
      <c r="R1737">
        <v>10.267164241169301</v>
      </c>
      <c r="S1737">
        <v>10.40901482264</v>
      </c>
      <c r="T1737">
        <v>10.548848464476301</v>
      </c>
      <c r="U1737">
        <v>10.694418935011701</v>
      </c>
      <c r="V1737">
        <v>10.795636263091099</v>
      </c>
      <c r="W1737">
        <v>10.915039447102499</v>
      </c>
      <c r="X1737">
        <v>11.0651570748125</v>
      </c>
      <c r="Y1737">
        <v>11.1822826256684</v>
      </c>
      <c r="Z1737">
        <v>11.291784809378701</v>
      </c>
      <c r="AA1737">
        <v>11.4168241335205</v>
      </c>
      <c r="AB1737">
        <v>11.610749909532901</v>
      </c>
      <c r="AC1737">
        <v>11.748476985067599</v>
      </c>
      <c r="AD1737">
        <v>11.8699747331876</v>
      </c>
      <c r="AE1737">
        <v>11.9867541735695</v>
      </c>
      <c r="AF1737">
        <v>12.1150060839528</v>
      </c>
      <c r="AG1737">
        <v>12.2620788205785</v>
      </c>
      <c r="AH1737">
        <v>12.259068446941001</v>
      </c>
      <c r="AI1737">
        <v>12.2336636773886</v>
      </c>
      <c r="AJ1737">
        <v>12.2276688341696</v>
      </c>
      <c r="AK1737">
        <v>12.2024609337097</v>
      </c>
    </row>
    <row r="1738" spans="1:37" x14ac:dyDescent="0.3">
      <c r="A1738" s="13" t="str">
        <f t="shared" si="36"/>
        <v>SDGbaseTRA_UrbERT_v6_3QVAXaconf</v>
      </c>
      <c r="B1738" s="37" t="s">
        <v>220</v>
      </c>
      <c r="C1738" s="38" t="s">
        <v>296</v>
      </c>
      <c r="D1738" s="4" t="s">
        <v>211</v>
      </c>
      <c r="E1738" t="s">
        <v>34</v>
      </c>
      <c r="F1738">
        <v>2.4874381194491502</v>
      </c>
      <c r="G1738">
        <v>2.3972115813986901</v>
      </c>
      <c r="H1738">
        <v>2.4818587842855999</v>
      </c>
      <c r="I1738">
        <v>2.4879360152168002</v>
      </c>
      <c r="J1738">
        <v>2.5533899558524999</v>
      </c>
      <c r="K1738">
        <v>2.6249515316815901</v>
      </c>
      <c r="L1738">
        <v>2.7047688252259698</v>
      </c>
      <c r="M1738">
        <v>2.7878708548709801</v>
      </c>
      <c r="N1738">
        <v>2.8792781876443598</v>
      </c>
      <c r="O1738">
        <v>3.0336544446346201</v>
      </c>
      <c r="P1738">
        <v>3.1562073532068902</v>
      </c>
      <c r="Q1738">
        <v>3.2738539325609302</v>
      </c>
      <c r="R1738">
        <v>3.4589420148926102</v>
      </c>
      <c r="S1738">
        <v>3.5958883860833599</v>
      </c>
      <c r="T1738">
        <v>3.7407164303626099</v>
      </c>
      <c r="U1738">
        <v>3.8973713615713099</v>
      </c>
      <c r="V1738">
        <v>4.0380466603050102</v>
      </c>
      <c r="W1738">
        <v>4.1856192776784003</v>
      </c>
      <c r="X1738">
        <v>4.3426930643588797</v>
      </c>
      <c r="Y1738">
        <v>4.4918170789343099</v>
      </c>
      <c r="Z1738">
        <v>4.6478720111831304</v>
      </c>
      <c r="AA1738">
        <v>4.8108550856468799</v>
      </c>
      <c r="AB1738">
        <v>5.0163981223370904</v>
      </c>
      <c r="AC1738">
        <v>5.1998505909790298</v>
      </c>
      <c r="AD1738">
        <v>5.36744492424691</v>
      </c>
      <c r="AE1738">
        <v>5.5358747449716503</v>
      </c>
      <c r="AF1738">
        <v>5.7116577933629298</v>
      </c>
      <c r="AG1738">
        <v>5.8825114788062898</v>
      </c>
      <c r="AH1738">
        <v>5.9177775254913803</v>
      </c>
      <c r="AI1738">
        <v>5.91052759849791</v>
      </c>
      <c r="AJ1738">
        <v>5.88703787086245</v>
      </c>
      <c r="AK1738">
        <v>5.8484237619807198</v>
      </c>
    </row>
    <row r="1739" spans="1:37" x14ac:dyDescent="0.3">
      <c r="A1739" s="13" t="str">
        <f t="shared" si="36"/>
        <v>SDGbaseTRA_UrbERT_v6_3QVAXapast</v>
      </c>
      <c r="B1739" s="37" t="s">
        <v>220</v>
      </c>
      <c r="C1739" s="38" t="s">
        <v>296</v>
      </c>
      <c r="D1739" s="4" t="s">
        <v>211</v>
      </c>
      <c r="E1739" t="s">
        <v>35</v>
      </c>
      <c r="F1739">
        <v>0.64754535166901095</v>
      </c>
      <c r="G1739">
        <v>0.66073373741267905</v>
      </c>
      <c r="H1739">
        <v>0.68497966582677206</v>
      </c>
      <c r="I1739">
        <v>0.69692462886542395</v>
      </c>
      <c r="J1739">
        <v>0.71318718620699395</v>
      </c>
      <c r="K1739">
        <v>0.73262275902671703</v>
      </c>
      <c r="L1739">
        <v>0.75658090993424798</v>
      </c>
      <c r="M1739">
        <v>0.78250583656996497</v>
      </c>
      <c r="N1739">
        <v>0.80963913003228605</v>
      </c>
      <c r="O1739">
        <v>0.84781962365831398</v>
      </c>
      <c r="P1739">
        <v>0.88427928630917696</v>
      </c>
      <c r="Q1739">
        <v>0.91693861568646995</v>
      </c>
      <c r="R1739">
        <v>0.95705560908033505</v>
      </c>
      <c r="S1739">
        <v>0.99259660449754095</v>
      </c>
      <c r="T1739">
        <v>1.0298113572504299</v>
      </c>
      <c r="U1739">
        <v>1.07158186182855</v>
      </c>
      <c r="V1739">
        <v>1.10838500073283</v>
      </c>
      <c r="W1739">
        <v>1.1465394649567999</v>
      </c>
      <c r="X1739">
        <v>1.18726153160579</v>
      </c>
      <c r="Y1739">
        <v>1.2237306299584101</v>
      </c>
      <c r="Z1739">
        <v>1.25879446676578</v>
      </c>
      <c r="AA1739">
        <v>1.2941139855626</v>
      </c>
      <c r="AB1739">
        <v>1.3357553413042</v>
      </c>
      <c r="AC1739">
        <v>1.3736730852729799</v>
      </c>
      <c r="AD1739">
        <v>1.4101858898990001</v>
      </c>
      <c r="AE1739">
        <v>1.44605571543746</v>
      </c>
      <c r="AF1739">
        <v>1.48283589885547</v>
      </c>
      <c r="AG1739">
        <v>1.5177206821922899</v>
      </c>
      <c r="AH1739">
        <v>1.50048587253874</v>
      </c>
      <c r="AI1739">
        <v>1.4794869703527</v>
      </c>
      <c r="AJ1739">
        <v>1.4615923399578401</v>
      </c>
      <c r="AK1739">
        <v>1.4422192898975501</v>
      </c>
    </row>
    <row r="1740" spans="1:37" x14ac:dyDescent="0.3">
      <c r="A1740" s="13" t="str">
        <f t="shared" si="36"/>
        <v>SDGbaseTRA_UrbERT_v6_3QVAXaofoo</v>
      </c>
      <c r="B1740" s="37" t="s">
        <v>220</v>
      </c>
      <c r="C1740" s="38" t="s">
        <v>296</v>
      </c>
      <c r="D1740" s="4" t="s">
        <v>211</v>
      </c>
      <c r="E1740" t="s">
        <v>36</v>
      </c>
      <c r="F1740">
        <v>12.412272377584999</v>
      </c>
      <c r="G1740">
        <v>12.1222696181775</v>
      </c>
      <c r="H1740">
        <v>12.487984559738599</v>
      </c>
      <c r="I1740">
        <v>12.628115619990901</v>
      </c>
      <c r="J1740">
        <v>12.965075406824701</v>
      </c>
      <c r="K1740">
        <v>13.279060133212401</v>
      </c>
      <c r="L1740">
        <v>13.632889326016301</v>
      </c>
      <c r="M1740">
        <v>14.000379792491801</v>
      </c>
      <c r="N1740">
        <v>14.3880718888378</v>
      </c>
      <c r="O1740">
        <v>15.1784198635418</v>
      </c>
      <c r="P1740">
        <v>15.6960646903054</v>
      </c>
      <c r="Q1740">
        <v>16.1202999800974</v>
      </c>
      <c r="R1740">
        <v>16.7253518951057</v>
      </c>
      <c r="S1740">
        <v>17.183434157222599</v>
      </c>
      <c r="T1740">
        <v>17.660569135269998</v>
      </c>
      <c r="U1740">
        <v>18.191079363871999</v>
      </c>
      <c r="V1740">
        <v>18.6391532793489</v>
      </c>
      <c r="W1740">
        <v>19.122167319924898</v>
      </c>
      <c r="X1740">
        <v>19.678607130298801</v>
      </c>
      <c r="Y1740">
        <v>20.160049160526501</v>
      </c>
      <c r="Z1740">
        <v>20.624801506934499</v>
      </c>
      <c r="AA1740">
        <v>21.125082371164801</v>
      </c>
      <c r="AB1740">
        <v>21.787129575767601</v>
      </c>
      <c r="AC1740">
        <v>22.323908622130201</v>
      </c>
      <c r="AD1740">
        <v>22.810050374285101</v>
      </c>
      <c r="AE1740">
        <v>23.2831389883371</v>
      </c>
      <c r="AF1740">
        <v>23.773981073379101</v>
      </c>
      <c r="AG1740">
        <v>24.262158957324701</v>
      </c>
      <c r="AH1740">
        <v>24.268649561859601</v>
      </c>
      <c r="AI1740">
        <v>24.141184588049398</v>
      </c>
      <c r="AJ1740">
        <v>23.9967424382492</v>
      </c>
      <c r="AK1740">
        <v>23.8053818468908</v>
      </c>
    </row>
    <row r="1741" spans="1:37" x14ac:dyDescent="0.3">
      <c r="A1741" s="13" t="str">
        <f t="shared" si="36"/>
        <v>SDGbaseTRA_UrbERT_v6_3QVAXabevt</v>
      </c>
      <c r="B1741" s="37" t="s">
        <v>220</v>
      </c>
      <c r="C1741" s="38" t="s">
        <v>296</v>
      </c>
      <c r="D1741" s="4" t="s">
        <v>211</v>
      </c>
      <c r="E1741" t="s">
        <v>37</v>
      </c>
      <c r="F1741">
        <v>40.844922309108298</v>
      </c>
      <c r="G1741">
        <v>40.229907770720303</v>
      </c>
      <c r="H1741">
        <v>42.253728983164599</v>
      </c>
      <c r="I1741">
        <v>42.713819361487502</v>
      </c>
      <c r="J1741">
        <v>44.105591936352702</v>
      </c>
      <c r="K1741">
        <v>45.5180996221642</v>
      </c>
      <c r="L1741">
        <v>47.073775744718702</v>
      </c>
      <c r="M1741">
        <v>48.717033311274797</v>
      </c>
      <c r="N1741">
        <v>50.403350744682697</v>
      </c>
      <c r="O1741">
        <v>54.561426434433201</v>
      </c>
      <c r="P1741">
        <v>57.014452604750304</v>
      </c>
      <c r="Q1741">
        <v>58.910486335009701</v>
      </c>
      <c r="R1741">
        <v>61.6328862747391</v>
      </c>
      <c r="S1741">
        <v>63.690240391103302</v>
      </c>
      <c r="T1741">
        <v>65.846280802331506</v>
      </c>
      <c r="U1741">
        <v>68.149836587361804</v>
      </c>
      <c r="V1741">
        <v>70.052181237814196</v>
      </c>
      <c r="W1741">
        <v>72.2203863056111</v>
      </c>
      <c r="X1741">
        <v>74.687172910953706</v>
      </c>
      <c r="Y1741">
        <v>76.783613680409005</v>
      </c>
      <c r="Z1741">
        <v>78.804912931407898</v>
      </c>
      <c r="AA1741">
        <v>81.083880769307001</v>
      </c>
      <c r="AB1741">
        <v>84.674875834920996</v>
      </c>
      <c r="AC1741">
        <v>87.429116172449895</v>
      </c>
      <c r="AD1741">
        <v>89.614271339872204</v>
      </c>
      <c r="AE1741">
        <v>91.553546078202004</v>
      </c>
      <c r="AF1741">
        <v>93.481178903939494</v>
      </c>
      <c r="AG1741">
        <v>95.401846221151203</v>
      </c>
      <c r="AH1741">
        <v>95.948819549672194</v>
      </c>
      <c r="AI1741">
        <v>95.608987828711093</v>
      </c>
      <c r="AJ1741">
        <v>95.136979131692897</v>
      </c>
      <c r="AK1741">
        <v>94.428105639693896</v>
      </c>
    </row>
    <row r="1742" spans="1:37" x14ac:dyDescent="0.3">
      <c r="A1742" s="13" t="str">
        <f t="shared" si="36"/>
        <v>SDGbaseTRA_UrbERT_v6_3QVAXatext</v>
      </c>
      <c r="B1742" s="37" t="s">
        <v>220</v>
      </c>
      <c r="C1742" s="38" t="s">
        <v>296</v>
      </c>
      <c r="D1742" s="4" t="s">
        <v>211</v>
      </c>
      <c r="E1742" t="s">
        <v>38</v>
      </c>
      <c r="F1742">
        <v>6.5666925740870496</v>
      </c>
      <c r="G1742">
        <v>6.0727248570271399</v>
      </c>
      <c r="H1742">
        <v>6.2426030016410303</v>
      </c>
      <c r="I1742">
        <v>6.29973832010021</v>
      </c>
      <c r="J1742">
        <v>6.4652906411480204</v>
      </c>
      <c r="K1742">
        <v>6.6342883649708098</v>
      </c>
      <c r="L1742">
        <v>6.8258666411235902</v>
      </c>
      <c r="M1742">
        <v>7.0375456628136401</v>
      </c>
      <c r="N1742">
        <v>7.2593003642195901</v>
      </c>
      <c r="O1742">
        <v>7.6870604811435799</v>
      </c>
      <c r="P1742">
        <v>7.96973740319764</v>
      </c>
      <c r="Q1742">
        <v>8.1989755570374392</v>
      </c>
      <c r="R1742">
        <v>8.5049866036547908</v>
      </c>
      <c r="S1742">
        <v>8.7511758630105199</v>
      </c>
      <c r="T1742">
        <v>9.0059418508797897</v>
      </c>
      <c r="U1742">
        <v>9.2972302356326999</v>
      </c>
      <c r="V1742">
        <v>9.57467600789637</v>
      </c>
      <c r="W1742">
        <v>9.8874594684840993</v>
      </c>
      <c r="X1742">
        <v>10.226109631221201</v>
      </c>
      <c r="Y1742">
        <v>10.5088103289375</v>
      </c>
      <c r="Z1742">
        <v>10.783074330985899</v>
      </c>
      <c r="AA1742">
        <v>11.0500885291406</v>
      </c>
      <c r="AB1742">
        <v>11.4110542191876</v>
      </c>
      <c r="AC1742">
        <v>11.7128668877485</v>
      </c>
      <c r="AD1742">
        <v>12.0128330568145</v>
      </c>
      <c r="AE1742">
        <v>12.3228973765926</v>
      </c>
      <c r="AF1742">
        <v>12.6593481447453</v>
      </c>
      <c r="AG1742">
        <v>13.0107159104817</v>
      </c>
      <c r="AH1742">
        <v>13.0922664356202</v>
      </c>
      <c r="AI1742">
        <v>13.0752710483514</v>
      </c>
      <c r="AJ1742">
        <v>13.0380366825436</v>
      </c>
      <c r="AK1742">
        <v>12.967863093328299</v>
      </c>
    </row>
    <row r="1743" spans="1:37" x14ac:dyDescent="0.3">
      <c r="A1743" s="13" t="str">
        <f t="shared" si="36"/>
        <v>SDGbaseTRA_UrbERT_v6_3QVAXaclth</v>
      </c>
      <c r="B1743" s="37" t="s">
        <v>220</v>
      </c>
      <c r="C1743" s="38" t="s">
        <v>296</v>
      </c>
      <c r="D1743" s="4" t="s">
        <v>211</v>
      </c>
      <c r="E1743" t="s">
        <v>39</v>
      </c>
      <c r="F1743">
        <v>6.7607644976156296</v>
      </c>
      <c r="G1743">
        <v>6.1992673512807102</v>
      </c>
      <c r="H1743">
        <v>6.3770876489845696</v>
      </c>
      <c r="I1743">
        <v>6.4449829809462704</v>
      </c>
      <c r="J1743">
        <v>6.63495502209976</v>
      </c>
      <c r="K1743">
        <v>6.78401770498881</v>
      </c>
      <c r="L1743">
        <v>6.9512348559421699</v>
      </c>
      <c r="M1743">
        <v>7.1235413010568696</v>
      </c>
      <c r="N1743">
        <v>7.3147599778899703</v>
      </c>
      <c r="O1743">
        <v>7.6550922661277196</v>
      </c>
      <c r="P1743">
        <v>7.8916793456690497</v>
      </c>
      <c r="Q1743">
        <v>8.0919320105921599</v>
      </c>
      <c r="R1743">
        <v>8.4173500805199097</v>
      </c>
      <c r="S1743">
        <v>8.6365790882392695</v>
      </c>
      <c r="T1743">
        <v>8.8705026223053096</v>
      </c>
      <c r="U1743">
        <v>9.1330519116804698</v>
      </c>
      <c r="V1743">
        <v>9.3640351864968405</v>
      </c>
      <c r="W1743">
        <v>9.6174095300999394</v>
      </c>
      <c r="X1743">
        <v>9.8940001782896498</v>
      </c>
      <c r="Y1743">
        <v>10.138248446769101</v>
      </c>
      <c r="Z1743">
        <v>10.374890272201601</v>
      </c>
      <c r="AA1743">
        <v>10.6158907166208</v>
      </c>
      <c r="AB1743">
        <v>10.947123143469801</v>
      </c>
      <c r="AC1743">
        <v>11.214287612672999</v>
      </c>
      <c r="AD1743">
        <v>11.461806225867701</v>
      </c>
      <c r="AE1743">
        <v>11.7107914728563</v>
      </c>
      <c r="AF1743">
        <v>11.975212263933001</v>
      </c>
      <c r="AG1743">
        <v>12.252165950534</v>
      </c>
      <c r="AH1743">
        <v>12.3367128763567</v>
      </c>
      <c r="AI1743">
        <v>12.3714362058254</v>
      </c>
      <c r="AJ1743">
        <v>12.3823927281764</v>
      </c>
      <c r="AK1743">
        <v>12.358212804822999</v>
      </c>
    </row>
    <row r="1744" spans="1:37" x14ac:dyDescent="0.3">
      <c r="A1744" s="13" t="str">
        <f t="shared" si="36"/>
        <v>SDGbaseTRA_UrbERT_v6_3QVAXaleat</v>
      </c>
      <c r="B1744" s="37" t="s">
        <v>220</v>
      </c>
      <c r="C1744" s="38" t="s">
        <v>296</v>
      </c>
      <c r="D1744" s="4" t="s">
        <v>211</v>
      </c>
      <c r="E1744" t="s">
        <v>40</v>
      </c>
      <c r="F1744">
        <v>2.4496072471007602</v>
      </c>
      <c r="G1744">
        <v>2.4356662893720098</v>
      </c>
      <c r="H1744">
        <v>2.5589144623028601</v>
      </c>
      <c r="I1744">
        <v>2.6172870049508998</v>
      </c>
      <c r="J1744">
        <v>2.6841991735273001</v>
      </c>
      <c r="K1744">
        <v>2.7652671038544798</v>
      </c>
      <c r="L1744">
        <v>2.8668999251930298</v>
      </c>
      <c r="M1744">
        <v>2.98660375594056</v>
      </c>
      <c r="N1744">
        <v>3.1164239733389598</v>
      </c>
      <c r="O1744">
        <v>3.39059567240127</v>
      </c>
      <c r="P1744">
        <v>3.62051318916384</v>
      </c>
      <c r="Q1744">
        <v>3.8125716022813498</v>
      </c>
      <c r="R1744">
        <v>3.9808055430478202</v>
      </c>
      <c r="S1744">
        <v>4.1354636073115296</v>
      </c>
      <c r="T1744">
        <v>4.2953718494822803</v>
      </c>
      <c r="U1744">
        <v>4.4753863428887497</v>
      </c>
      <c r="V1744">
        <v>4.6285869313693899</v>
      </c>
      <c r="W1744">
        <v>4.79413095560286</v>
      </c>
      <c r="X1744">
        <v>4.9767529633439898</v>
      </c>
      <c r="Y1744">
        <v>5.1263512873358801</v>
      </c>
      <c r="Z1744">
        <v>5.26139443204708</v>
      </c>
      <c r="AA1744">
        <v>5.4025564546238503</v>
      </c>
      <c r="AB1744">
        <v>5.6107358657022699</v>
      </c>
      <c r="AC1744">
        <v>5.7965109421446499</v>
      </c>
      <c r="AD1744">
        <v>5.9694476948597304</v>
      </c>
      <c r="AE1744">
        <v>6.1346192461022504</v>
      </c>
      <c r="AF1744">
        <v>6.2999124315696102</v>
      </c>
      <c r="AG1744">
        <v>6.4540189716115197</v>
      </c>
      <c r="AH1744">
        <v>6.3460442290237804</v>
      </c>
      <c r="AI1744">
        <v>6.1795065990938598</v>
      </c>
      <c r="AJ1744">
        <v>6.0385301184677402</v>
      </c>
      <c r="AK1744">
        <v>5.8918861003228402</v>
      </c>
    </row>
    <row r="1745" spans="1:37" x14ac:dyDescent="0.3">
      <c r="A1745" s="13" t="str">
        <f t="shared" si="36"/>
        <v>SDGbaseTRA_UrbERT_v6_3QVAXafoot</v>
      </c>
      <c r="B1745" s="37" t="s">
        <v>220</v>
      </c>
      <c r="C1745" s="38" t="s">
        <v>296</v>
      </c>
      <c r="D1745" s="4" t="s">
        <v>211</v>
      </c>
      <c r="E1745" t="s">
        <v>41</v>
      </c>
      <c r="F1745">
        <v>1.91455609444022</v>
      </c>
      <c r="G1745">
        <v>1.8192280113247301</v>
      </c>
      <c r="H1745">
        <v>1.8701531487471399</v>
      </c>
      <c r="I1745">
        <v>1.8971421046933701</v>
      </c>
      <c r="J1745">
        <v>1.9508550648140299</v>
      </c>
      <c r="K1745">
        <v>1.99726362065649</v>
      </c>
      <c r="L1745">
        <v>2.0502315128270201</v>
      </c>
      <c r="M1745">
        <v>2.1043178100673701</v>
      </c>
      <c r="N1745">
        <v>2.1623846252541399</v>
      </c>
      <c r="O1745">
        <v>2.2742270724928599</v>
      </c>
      <c r="P1745">
        <v>2.3530552472717701</v>
      </c>
      <c r="Q1745">
        <v>2.4164807089326801</v>
      </c>
      <c r="R1745">
        <v>2.50156356913809</v>
      </c>
      <c r="S1745">
        <v>2.5668172717226798</v>
      </c>
      <c r="T1745">
        <v>2.6341832028777401</v>
      </c>
      <c r="U1745">
        <v>2.7090793683954901</v>
      </c>
      <c r="V1745">
        <v>2.7768955435562601</v>
      </c>
      <c r="W1745">
        <v>2.8525337956996699</v>
      </c>
      <c r="X1745">
        <v>2.9349856323228498</v>
      </c>
      <c r="Y1745">
        <v>3.0072865378384899</v>
      </c>
      <c r="Z1745">
        <v>3.0756416677942</v>
      </c>
      <c r="AA1745">
        <v>3.1435291260243101</v>
      </c>
      <c r="AB1745">
        <v>3.2485577618733701</v>
      </c>
      <c r="AC1745">
        <v>3.3371224180155599</v>
      </c>
      <c r="AD1745">
        <v>3.4203519967879199</v>
      </c>
      <c r="AE1745">
        <v>3.5029246765563902</v>
      </c>
      <c r="AF1745">
        <v>3.5900521063442299</v>
      </c>
      <c r="AG1745">
        <v>3.6681119009761498</v>
      </c>
      <c r="AH1745">
        <v>3.6870266424496601</v>
      </c>
      <c r="AI1745">
        <v>3.6916458639452698</v>
      </c>
      <c r="AJ1745">
        <v>3.69137818491114</v>
      </c>
      <c r="AK1745">
        <v>3.68164478613429</v>
      </c>
    </row>
    <row r="1746" spans="1:37" x14ac:dyDescent="0.3">
      <c r="A1746" s="13" t="str">
        <f t="shared" si="36"/>
        <v>SDGbaseTRA_UrbERT_v6_3QVAXawood</v>
      </c>
      <c r="B1746" s="37" t="s">
        <v>220</v>
      </c>
      <c r="C1746" s="38" t="s">
        <v>296</v>
      </c>
      <c r="D1746" s="4" t="s">
        <v>211</v>
      </c>
      <c r="E1746" t="s">
        <v>42</v>
      </c>
      <c r="F1746">
        <v>23.692612523457498</v>
      </c>
      <c r="G1746">
        <v>22.014406097366599</v>
      </c>
      <c r="H1746">
        <v>22.742156832259301</v>
      </c>
      <c r="I1746">
        <v>23.337266800917298</v>
      </c>
      <c r="J1746">
        <v>23.888854560512801</v>
      </c>
      <c r="K1746">
        <v>24.4594059436055</v>
      </c>
      <c r="L1746">
        <v>25.1071338255244</v>
      </c>
      <c r="M1746">
        <v>25.810164950773601</v>
      </c>
      <c r="N1746">
        <v>26.548437683708698</v>
      </c>
      <c r="O1746">
        <v>27.659027420652102</v>
      </c>
      <c r="P1746">
        <v>28.522689594209201</v>
      </c>
      <c r="Q1746">
        <v>29.318949352039301</v>
      </c>
      <c r="R1746">
        <v>30.047599535331202</v>
      </c>
      <c r="S1746">
        <v>30.868402245831302</v>
      </c>
      <c r="T1746">
        <v>31.738889263334102</v>
      </c>
      <c r="U1746">
        <v>32.723880985387602</v>
      </c>
      <c r="V1746">
        <v>33.6529905273145</v>
      </c>
      <c r="W1746">
        <v>34.651962249352799</v>
      </c>
      <c r="X1746">
        <v>35.742685793394998</v>
      </c>
      <c r="Y1746">
        <v>36.733260762943999</v>
      </c>
      <c r="Z1746">
        <v>37.705688650343397</v>
      </c>
      <c r="AA1746">
        <v>38.691585874272</v>
      </c>
      <c r="AB1746">
        <v>39.771788213118903</v>
      </c>
      <c r="AC1746">
        <v>40.708278740103303</v>
      </c>
      <c r="AD1746">
        <v>41.6501063271795</v>
      </c>
      <c r="AE1746">
        <v>42.6255818338417</v>
      </c>
      <c r="AF1746">
        <v>43.667576514939</v>
      </c>
      <c r="AG1746">
        <v>44.677102419497203</v>
      </c>
      <c r="AH1746">
        <v>44.634637276825899</v>
      </c>
      <c r="AI1746">
        <v>44.304453364956601</v>
      </c>
      <c r="AJ1746">
        <v>44.008409781988</v>
      </c>
      <c r="AK1746">
        <v>43.651200315459697</v>
      </c>
    </row>
    <row r="1747" spans="1:37" x14ac:dyDescent="0.3">
      <c r="A1747" s="13" t="str">
        <f t="shared" si="36"/>
        <v>SDGbaseTRA_UrbERT_v6_3QVAXapapr</v>
      </c>
      <c r="B1747" s="37" t="s">
        <v>220</v>
      </c>
      <c r="C1747" s="38" t="s">
        <v>296</v>
      </c>
      <c r="D1747" s="4" t="s">
        <v>211</v>
      </c>
      <c r="E1747" t="s">
        <v>43</v>
      </c>
      <c r="F1747">
        <v>24.019985549556601</v>
      </c>
      <c r="G1747">
        <v>22.719452816091799</v>
      </c>
      <c r="H1747">
        <v>23.572283300406401</v>
      </c>
      <c r="I1747">
        <v>24.066512031667799</v>
      </c>
      <c r="J1747">
        <v>24.632882672281202</v>
      </c>
      <c r="K1747">
        <v>25.318691238389601</v>
      </c>
      <c r="L1747">
        <v>26.011034532228599</v>
      </c>
      <c r="M1747">
        <v>26.5659991971898</v>
      </c>
      <c r="N1747">
        <v>27.357536586017499</v>
      </c>
      <c r="O1747">
        <v>28.593925767623201</v>
      </c>
      <c r="P1747">
        <v>29.523891651446</v>
      </c>
      <c r="Q1747">
        <v>30.386969548258001</v>
      </c>
      <c r="R1747">
        <v>31.788815975703599</v>
      </c>
      <c r="S1747">
        <v>32.681121472498802</v>
      </c>
      <c r="T1747">
        <v>33.642172698362998</v>
      </c>
      <c r="U1747">
        <v>34.713832902151097</v>
      </c>
      <c r="V1747">
        <v>35.688698959516202</v>
      </c>
      <c r="W1747">
        <v>36.745822638813699</v>
      </c>
      <c r="X1747">
        <v>37.901654474001397</v>
      </c>
      <c r="Y1747">
        <v>38.947509524341498</v>
      </c>
      <c r="Z1747">
        <v>39.969179306043898</v>
      </c>
      <c r="AA1747">
        <v>41.024371583182102</v>
      </c>
      <c r="AB1747">
        <v>42.206143851937902</v>
      </c>
      <c r="AC1747">
        <v>43.202831976880603</v>
      </c>
      <c r="AD1747">
        <v>44.158850844160298</v>
      </c>
      <c r="AE1747">
        <v>45.131109937763</v>
      </c>
      <c r="AF1747">
        <v>46.155455200085498</v>
      </c>
      <c r="AG1747">
        <v>47.161901417755097</v>
      </c>
      <c r="AH1747">
        <v>47.141364117630403</v>
      </c>
      <c r="AI1747">
        <v>46.831072675562403</v>
      </c>
      <c r="AJ1747">
        <v>46.523176383199697</v>
      </c>
      <c r="AK1747">
        <v>46.147793507872997</v>
      </c>
    </row>
    <row r="1748" spans="1:37" x14ac:dyDescent="0.3">
      <c r="A1748" s="13" t="str">
        <f t="shared" si="36"/>
        <v>SDGbaseTRA_UrbERT_v6_3QVAXaprnt</v>
      </c>
      <c r="B1748" s="37" t="s">
        <v>220</v>
      </c>
      <c r="C1748" s="38" t="s">
        <v>296</v>
      </c>
      <c r="D1748" s="4" t="s">
        <v>211</v>
      </c>
      <c r="E1748" t="s">
        <v>44</v>
      </c>
      <c r="F1748">
        <v>16.778093477192201</v>
      </c>
      <c r="G1748">
        <v>15.5833539946212</v>
      </c>
      <c r="H1748">
        <v>16.101990615498099</v>
      </c>
      <c r="I1748">
        <v>16.414468037788001</v>
      </c>
      <c r="J1748">
        <v>16.795859967135801</v>
      </c>
      <c r="K1748">
        <v>17.212676299393799</v>
      </c>
      <c r="L1748">
        <v>17.684496251251399</v>
      </c>
      <c r="M1748">
        <v>18.199562883854501</v>
      </c>
      <c r="N1748">
        <v>18.763830192616702</v>
      </c>
      <c r="O1748">
        <v>19.297399733749099</v>
      </c>
      <c r="P1748">
        <v>19.912880462308198</v>
      </c>
      <c r="Q1748">
        <v>20.557407919247801</v>
      </c>
      <c r="R1748">
        <v>21.348447429732001</v>
      </c>
      <c r="S1748">
        <v>22.0168646750808</v>
      </c>
      <c r="T1748">
        <v>22.7277735059569</v>
      </c>
      <c r="U1748">
        <v>23.528970110145</v>
      </c>
      <c r="V1748">
        <v>24.312062221025801</v>
      </c>
      <c r="W1748">
        <v>25.141957395109401</v>
      </c>
      <c r="X1748">
        <v>26.012545400540699</v>
      </c>
      <c r="Y1748">
        <v>26.8384775497498</v>
      </c>
      <c r="Z1748">
        <v>27.666468482527701</v>
      </c>
      <c r="AA1748">
        <v>28.491776816667699</v>
      </c>
      <c r="AB1748">
        <v>29.275337815447699</v>
      </c>
      <c r="AC1748">
        <v>30.017926014632401</v>
      </c>
      <c r="AD1748">
        <v>30.797580535615399</v>
      </c>
      <c r="AE1748">
        <v>31.622376792783101</v>
      </c>
      <c r="AF1748">
        <v>32.503177629145</v>
      </c>
      <c r="AG1748">
        <v>33.376193469081301</v>
      </c>
      <c r="AH1748">
        <v>33.396637673603898</v>
      </c>
      <c r="AI1748">
        <v>33.282543708517899</v>
      </c>
      <c r="AJ1748">
        <v>33.171235871947601</v>
      </c>
      <c r="AK1748">
        <v>33.012957440863701</v>
      </c>
    </row>
    <row r="1749" spans="1:37" x14ac:dyDescent="0.3">
      <c r="A1749" s="13" t="str">
        <f t="shared" si="36"/>
        <v>SDGbaseTRA_UrbERT_v6_3QVAXapetr</v>
      </c>
      <c r="B1749" s="37" t="s">
        <v>220</v>
      </c>
      <c r="C1749" s="38" t="s">
        <v>296</v>
      </c>
      <c r="D1749" s="4" t="s">
        <v>211</v>
      </c>
      <c r="E1749" t="s">
        <v>45</v>
      </c>
      <c r="F1749">
        <v>46.318025213526298</v>
      </c>
      <c r="G1749">
        <v>28.848450924973299</v>
      </c>
      <c r="H1749">
        <v>33.275968265627696</v>
      </c>
      <c r="I1749">
        <v>38.351556836782699</v>
      </c>
      <c r="J1749">
        <v>38.351556836782699</v>
      </c>
      <c r="K1749">
        <v>38.351556836782699</v>
      </c>
      <c r="L1749">
        <v>38.351556836782699</v>
      </c>
      <c r="M1749">
        <v>38.351556836782699</v>
      </c>
      <c r="N1749">
        <v>38.292856859463797</v>
      </c>
      <c r="O1749">
        <v>16.656955044775199</v>
      </c>
      <c r="P1749">
        <v>10.649554343971401</v>
      </c>
      <c r="Q1749">
        <v>10.5613476352726</v>
      </c>
      <c r="R1749">
        <v>10.5613476352726</v>
      </c>
      <c r="S1749">
        <v>10.559803178193</v>
      </c>
      <c r="T1749">
        <v>10.559803178193</v>
      </c>
      <c r="U1749">
        <v>10.559803178193</v>
      </c>
      <c r="V1749">
        <v>10.514813037576801</v>
      </c>
      <c r="W1749">
        <v>10.514813037576801</v>
      </c>
      <c r="X1749">
        <v>10.5626667940028</v>
      </c>
      <c r="Y1749">
        <v>10.495610170300701</v>
      </c>
      <c r="Z1749">
        <v>10.428553546598501</v>
      </c>
      <c r="AA1749">
        <v>10.3614969228964</v>
      </c>
      <c r="AB1749">
        <v>9.4438408082821503</v>
      </c>
      <c r="AC1749">
        <v>8.5261846936678705</v>
      </c>
      <c r="AD1749">
        <v>7.6085285790536101</v>
      </c>
      <c r="AE1749">
        <v>6.6908724644393303</v>
      </c>
      <c r="AF1749">
        <v>5.7732163498250504</v>
      </c>
      <c r="AG1749">
        <v>4.8159029053556504</v>
      </c>
      <c r="AH1749">
        <v>3.8585894608862499</v>
      </c>
      <c r="AI1749">
        <v>2.9012760164168498</v>
      </c>
      <c r="AJ1749">
        <v>1.94396257194745</v>
      </c>
      <c r="AK1749">
        <v>0.986649127478048</v>
      </c>
    </row>
    <row r="1750" spans="1:37" x14ac:dyDescent="0.3">
      <c r="A1750" s="13" t="str">
        <f t="shared" si="36"/>
        <v>SDGbaseTRA_UrbERT_v6_3QVAXahydr</v>
      </c>
      <c r="B1750" s="37" t="s">
        <v>220</v>
      </c>
      <c r="C1750" s="38" t="s">
        <v>296</v>
      </c>
      <c r="D1750" s="4" t="s">
        <v>211</v>
      </c>
      <c r="E1750" t="s">
        <v>46</v>
      </c>
      <c r="F1750">
        <v>0.12086732559633399</v>
      </c>
      <c r="G1750">
        <v>0.12737916629064</v>
      </c>
      <c r="H1750">
        <v>0.308611869520447</v>
      </c>
      <c r="I1750">
        <v>0.71816478815347895</v>
      </c>
      <c r="J1750">
        <v>0.71816478815347895</v>
      </c>
      <c r="K1750">
        <v>0.71816478815347895</v>
      </c>
      <c r="L1750">
        <v>0.71816478815347895</v>
      </c>
      <c r="M1750">
        <v>0.71816478815347995</v>
      </c>
      <c r="N1750">
        <v>0.71796608804302298</v>
      </c>
      <c r="O1750">
        <v>0.71792525947193198</v>
      </c>
      <c r="P1750">
        <v>0.71791562465680803</v>
      </c>
      <c r="Q1750">
        <v>0.71791562465680803</v>
      </c>
      <c r="R1750">
        <v>0.71791562465680803</v>
      </c>
      <c r="S1750">
        <v>0.717810639014128</v>
      </c>
      <c r="T1750">
        <v>0.71781063901412701</v>
      </c>
      <c r="U1750">
        <v>0.71781063901412701</v>
      </c>
      <c r="V1750">
        <v>0.71781063901412701</v>
      </c>
      <c r="W1750">
        <v>0.717810639014128</v>
      </c>
      <c r="X1750">
        <v>2.3672550692003602</v>
      </c>
      <c r="Y1750">
        <v>3.5699094769238302</v>
      </c>
      <c r="Z1750">
        <v>4.77256388464731</v>
      </c>
      <c r="AA1750">
        <v>5.9752182923707799</v>
      </c>
      <c r="AB1750">
        <v>6.4639574737824503</v>
      </c>
      <c r="AC1750">
        <v>6.9526966551941198</v>
      </c>
      <c r="AD1750">
        <v>7.4414358366057796</v>
      </c>
      <c r="AE1750">
        <v>7.9301750180174402</v>
      </c>
      <c r="AF1750">
        <v>8.4189141994291106</v>
      </c>
      <c r="AG1750">
        <v>9.4863735894551606</v>
      </c>
      <c r="AH1750">
        <v>10.5538329794812</v>
      </c>
      <c r="AI1750">
        <v>11.6212923695072</v>
      </c>
      <c r="AJ1750">
        <v>12.6887517595333</v>
      </c>
      <c r="AK1750">
        <v>13.7562111495593</v>
      </c>
    </row>
    <row r="1751" spans="1:37" x14ac:dyDescent="0.3">
      <c r="A1751" s="13" t="str">
        <f t="shared" si="36"/>
        <v>SDGbaseTRA_UrbERT_v6_3QVAXaammo</v>
      </c>
      <c r="B1751" s="37" t="s">
        <v>220</v>
      </c>
      <c r="C1751" s="38" t="s">
        <v>296</v>
      </c>
      <c r="D1751" s="4" t="s">
        <v>211</v>
      </c>
      <c r="E1751" t="s">
        <v>47</v>
      </c>
      <c r="F1751">
        <v>2.4857265311443801</v>
      </c>
      <c r="G1751">
        <v>2.3435473120329098</v>
      </c>
      <c r="H1751">
        <v>2.3471509783778002</v>
      </c>
      <c r="I1751">
        <v>2.3822084959900098</v>
      </c>
      <c r="J1751">
        <v>2.41031661680563</v>
      </c>
      <c r="K1751">
        <v>2.4379730560517299</v>
      </c>
      <c r="L1751">
        <v>2.4712223143606602</v>
      </c>
      <c r="M1751">
        <v>2.51375324102461</v>
      </c>
      <c r="N1751">
        <v>2.55330532678214</v>
      </c>
      <c r="O1751">
        <v>2.54777868608195</v>
      </c>
      <c r="P1751">
        <v>2.5714538102754498</v>
      </c>
      <c r="Q1751">
        <v>2.6097424709464199</v>
      </c>
      <c r="R1751">
        <v>2.65573181158432</v>
      </c>
      <c r="S1751">
        <v>2.70137933146813</v>
      </c>
      <c r="T1751">
        <v>2.74998015151193</v>
      </c>
      <c r="U1751">
        <v>2.8061172079013299</v>
      </c>
      <c r="V1751">
        <v>2.8653802470640102</v>
      </c>
      <c r="W1751">
        <v>2.92878904453225</v>
      </c>
      <c r="X1751">
        <v>2.99138611532228</v>
      </c>
      <c r="Y1751">
        <v>3.0437884118670202</v>
      </c>
      <c r="Z1751">
        <v>3.0882599413222298</v>
      </c>
      <c r="AA1751">
        <v>3.1131717435024902</v>
      </c>
      <c r="AB1751">
        <v>3.02145216124444</v>
      </c>
      <c r="AC1751">
        <v>2.9387229898579998</v>
      </c>
      <c r="AD1751">
        <v>2.8816867999421198</v>
      </c>
      <c r="AE1751">
        <v>2.8429349095002201</v>
      </c>
      <c r="AF1751">
        <v>2.8182493824530801</v>
      </c>
      <c r="AG1751">
        <v>2.7875519909749502</v>
      </c>
      <c r="AH1751">
        <v>2.6756399604829002</v>
      </c>
      <c r="AI1751">
        <v>2.5589043240527101</v>
      </c>
      <c r="AJ1751">
        <v>2.4545624972407998</v>
      </c>
      <c r="AK1751">
        <v>2.3589690632759002</v>
      </c>
    </row>
    <row r="1752" spans="1:37" x14ac:dyDescent="0.3">
      <c r="A1752" s="13" t="str">
        <f t="shared" si="36"/>
        <v>SDGbaseTRA_UrbERT_v6_3QVAXabchm</v>
      </c>
      <c r="B1752" s="37" t="s">
        <v>220</v>
      </c>
      <c r="C1752" s="38" t="s">
        <v>296</v>
      </c>
      <c r="D1752" s="4" t="s">
        <v>211</v>
      </c>
      <c r="E1752" t="s">
        <v>48</v>
      </c>
      <c r="F1752">
        <v>22.3715387803204</v>
      </c>
      <c r="G1752">
        <v>22.371538780281199</v>
      </c>
      <c r="H1752">
        <v>21.767721837615401</v>
      </c>
      <c r="I1752">
        <v>21.797831443105</v>
      </c>
      <c r="J1752">
        <v>21.927024511732899</v>
      </c>
      <c r="K1752">
        <v>21.997948319928799</v>
      </c>
      <c r="L1752">
        <v>22.0680086913857</v>
      </c>
      <c r="M1752">
        <v>22.151921458437599</v>
      </c>
      <c r="N1752">
        <v>22.175135661804699</v>
      </c>
      <c r="O1752">
        <v>22.349865164271499</v>
      </c>
      <c r="P1752">
        <v>22.3315579715761</v>
      </c>
      <c r="Q1752">
        <v>22.3107464532143</v>
      </c>
      <c r="R1752">
        <v>22.404744271019599</v>
      </c>
      <c r="S1752">
        <v>22.510746181929399</v>
      </c>
      <c r="T1752">
        <v>22.619624639245998</v>
      </c>
      <c r="U1752">
        <v>22.733809744573701</v>
      </c>
      <c r="V1752">
        <v>22.789788364084199</v>
      </c>
      <c r="W1752">
        <v>22.927993124878601</v>
      </c>
      <c r="X1752">
        <v>23.1534675215945</v>
      </c>
      <c r="Y1752">
        <v>23.306262437448598</v>
      </c>
      <c r="Z1752">
        <v>23.412135496484201</v>
      </c>
      <c r="AA1752">
        <v>23.142408202400901</v>
      </c>
      <c r="AB1752">
        <v>21.667103816074398</v>
      </c>
      <c r="AC1752">
        <v>19.999660202087899</v>
      </c>
      <c r="AD1752">
        <v>18.446439307951099</v>
      </c>
      <c r="AE1752">
        <v>17.057827378052799</v>
      </c>
      <c r="AF1752">
        <v>15.8108436932866</v>
      </c>
      <c r="AG1752">
        <v>14.6324851823505</v>
      </c>
      <c r="AH1752">
        <v>13.512369441865999</v>
      </c>
      <c r="AI1752">
        <v>12.1695853202166</v>
      </c>
      <c r="AJ1752">
        <v>10.899651261576199</v>
      </c>
      <c r="AK1752">
        <v>9.7614155654094095</v>
      </c>
    </row>
    <row r="1753" spans="1:37" x14ac:dyDescent="0.3">
      <c r="A1753" s="13" t="str">
        <f t="shared" si="36"/>
        <v>SDGbaseTRA_UrbERT_v6_3QVAXaochm</v>
      </c>
      <c r="B1753" s="37" t="s">
        <v>220</v>
      </c>
      <c r="C1753" s="38" t="s">
        <v>296</v>
      </c>
      <c r="D1753" s="4" t="s">
        <v>211</v>
      </c>
      <c r="E1753" t="s">
        <v>49</v>
      </c>
      <c r="F1753">
        <v>34.2354180457884</v>
      </c>
      <c r="G1753">
        <v>34.235418045756802</v>
      </c>
      <c r="H1753">
        <v>33.311390170057201</v>
      </c>
      <c r="I1753">
        <v>33.357467238838801</v>
      </c>
      <c r="J1753">
        <v>33.555172848476502</v>
      </c>
      <c r="K1753">
        <v>33.663708351860102</v>
      </c>
      <c r="L1753">
        <v>33.770922528266397</v>
      </c>
      <c r="M1753">
        <v>33.8993351818443</v>
      </c>
      <c r="N1753">
        <v>33.934860139008798</v>
      </c>
      <c r="O1753">
        <v>34.202250666796303</v>
      </c>
      <c r="P1753">
        <v>34.174234963391697</v>
      </c>
      <c r="Q1753">
        <v>34.142386862182299</v>
      </c>
      <c r="R1753">
        <v>34.286232782642202</v>
      </c>
      <c r="S1753">
        <v>34.448448702132097</v>
      </c>
      <c r="T1753">
        <v>34.6150666330227</v>
      </c>
      <c r="U1753">
        <v>34.789805387199998</v>
      </c>
      <c r="V1753">
        <v>34.875470099823801</v>
      </c>
      <c r="W1753">
        <v>35.086966403595298</v>
      </c>
      <c r="X1753">
        <v>35.432012415226303</v>
      </c>
      <c r="Y1753">
        <v>35.665836197796899</v>
      </c>
      <c r="Z1753">
        <v>35.827854933810798</v>
      </c>
      <c r="AA1753">
        <v>35.4150882143649</v>
      </c>
      <c r="AB1753">
        <v>33.157413277174399</v>
      </c>
      <c r="AC1753">
        <v>30.6057055134299</v>
      </c>
      <c r="AD1753">
        <v>28.2287940657897</v>
      </c>
      <c r="AE1753">
        <v>26.103785572172001</v>
      </c>
      <c r="AF1753">
        <v>24.195512379009401</v>
      </c>
      <c r="AG1753">
        <v>22.3922570631422</v>
      </c>
      <c r="AH1753">
        <v>20.6781313156133</v>
      </c>
      <c r="AI1753">
        <v>18.623253633690599</v>
      </c>
      <c r="AJ1753">
        <v>16.679859224611199</v>
      </c>
      <c r="AK1753">
        <v>14.9380043045902</v>
      </c>
    </row>
    <row r="1754" spans="1:37" x14ac:dyDescent="0.3">
      <c r="A1754" s="13" t="str">
        <f t="shared" si="36"/>
        <v>SDGbaseTRA_UrbERT_v6_3QVAXarubb</v>
      </c>
      <c r="B1754" s="37" t="s">
        <v>220</v>
      </c>
      <c r="C1754" s="38" t="s">
        <v>296</v>
      </c>
      <c r="D1754" s="4" t="s">
        <v>211</v>
      </c>
      <c r="E1754" t="s">
        <v>50</v>
      </c>
      <c r="F1754">
        <v>6.7712521152150096</v>
      </c>
      <c r="G1754">
        <v>6.4019120775933098</v>
      </c>
      <c r="H1754">
        <v>6.6601194584677597</v>
      </c>
      <c r="I1754">
        <v>6.7464441067065897</v>
      </c>
      <c r="J1754">
        <v>6.9359424254634403</v>
      </c>
      <c r="K1754">
        <v>7.1338492134285296</v>
      </c>
      <c r="L1754">
        <v>7.3525850084462396</v>
      </c>
      <c r="M1754">
        <v>7.5828910022666296</v>
      </c>
      <c r="N1754">
        <v>7.8365873667964703</v>
      </c>
      <c r="O1754">
        <v>8.3178343222085207</v>
      </c>
      <c r="P1754">
        <v>8.6540653513338892</v>
      </c>
      <c r="Q1754">
        <v>8.9466449581798404</v>
      </c>
      <c r="R1754">
        <v>9.3103426278548707</v>
      </c>
      <c r="S1754">
        <v>9.6046794448601105</v>
      </c>
      <c r="T1754">
        <v>9.9197066598441399</v>
      </c>
      <c r="U1754">
        <v>10.2775776053117</v>
      </c>
      <c r="V1754">
        <v>10.6163802592836</v>
      </c>
      <c r="W1754">
        <v>10.9653116078824</v>
      </c>
      <c r="X1754">
        <v>11.309955559207999</v>
      </c>
      <c r="Y1754">
        <v>11.6038386144307</v>
      </c>
      <c r="Z1754">
        <v>11.877335148154801</v>
      </c>
      <c r="AA1754">
        <v>12.115364318606799</v>
      </c>
      <c r="AB1754">
        <v>12.5949062690211</v>
      </c>
      <c r="AC1754">
        <v>13.0622422683066</v>
      </c>
      <c r="AD1754">
        <v>13.542261425288199</v>
      </c>
      <c r="AE1754">
        <v>14.0475528878258</v>
      </c>
      <c r="AF1754">
        <v>14.584377798613</v>
      </c>
      <c r="AG1754">
        <v>15.0572317920406</v>
      </c>
      <c r="AH1754">
        <v>15.227548102004899</v>
      </c>
      <c r="AI1754">
        <v>15.2780857828528</v>
      </c>
      <c r="AJ1754">
        <v>15.3060754184534</v>
      </c>
      <c r="AK1754">
        <v>15.292725521562501</v>
      </c>
    </row>
    <row r="1755" spans="1:37" x14ac:dyDescent="0.3">
      <c r="A1755" s="13" t="str">
        <f t="shared" si="36"/>
        <v>SDGbaseTRA_UrbERT_v6_3QVAXaplas</v>
      </c>
      <c r="B1755" s="37" t="s">
        <v>220</v>
      </c>
      <c r="C1755" s="38" t="s">
        <v>296</v>
      </c>
      <c r="D1755" s="4" t="s">
        <v>211</v>
      </c>
      <c r="E1755" t="s">
        <v>51</v>
      </c>
      <c r="F1755">
        <v>15.426438760270701</v>
      </c>
      <c r="G1755">
        <v>14.475008879710501</v>
      </c>
      <c r="H1755">
        <v>14.9028041320824</v>
      </c>
      <c r="I1755">
        <v>15.249357806016301</v>
      </c>
      <c r="J1755">
        <v>15.601871742897</v>
      </c>
      <c r="K1755">
        <v>15.956000284187301</v>
      </c>
      <c r="L1755">
        <v>16.358015779267799</v>
      </c>
      <c r="M1755">
        <v>16.7989690004129</v>
      </c>
      <c r="N1755">
        <v>17.265945379030001</v>
      </c>
      <c r="O1755">
        <v>17.9986108575551</v>
      </c>
      <c r="P1755">
        <v>18.5480330639542</v>
      </c>
      <c r="Q1755">
        <v>19.047319683240701</v>
      </c>
      <c r="R1755">
        <v>19.5374836737595</v>
      </c>
      <c r="S1755">
        <v>20.079962663236302</v>
      </c>
      <c r="T1755">
        <v>20.655802644118701</v>
      </c>
      <c r="U1755">
        <v>21.3013201973543</v>
      </c>
      <c r="V1755">
        <v>21.9197800502963</v>
      </c>
      <c r="W1755">
        <v>22.5813698138939</v>
      </c>
      <c r="X1755">
        <v>23.3042908393003</v>
      </c>
      <c r="Y1755">
        <v>23.955993264024301</v>
      </c>
      <c r="Z1755">
        <v>24.5783599990928</v>
      </c>
      <c r="AA1755">
        <v>25.210567506502699</v>
      </c>
      <c r="AB1755">
        <v>25.817189382423599</v>
      </c>
      <c r="AC1755">
        <v>26.359833116338301</v>
      </c>
      <c r="AD1755">
        <v>26.914999119948298</v>
      </c>
      <c r="AE1755">
        <v>27.514801768205999</v>
      </c>
      <c r="AF1755">
        <v>28.167296602640999</v>
      </c>
      <c r="AG1755">
        <v>28.778408877104699</v>
      </c>
      <c r="AH1755">
        <v>28.690716876837101</v>
      </c>
      <c r="AI1755">
        <v>28.509170142474499</v>
      </c>
      <c r="AJ1755">
        <v>28.285213142586699</v>
      </c>
      <c r="AK1755">
        <v>28.0214749430361</v>
      </c>
    </row>
    <row r="1756" spans="1:37" x14ac:dyDescent="0.3">
      <c r="A1756" s="13" t="str">
        <f t="shared" si="36"/>
        <v>SDGbaseTRA_UrbERT_v6_3QVAXanmet</v>
      </c>
      <c r="B1756" s="37" t="s">
        <v>220</v>
      </c>
      <c r="C1756" s="38" t="s">
        <v>296</v>
      </c>
      <c r="D1756" s="4" t="s">
        <v>211</v>
      </c>
      <c r="E1756" t="s">
        <v>52</v>
      </c>
      <c r="F1756">
        <v>17.626887984271502</v>
      </c>
      <c r="G1756">
        <v>16.2992162040605</v>
      </c>
      <c r="H1756">
        <v>16.851249703322999</v>
      </c>
      <c r="I1756">
        <v>17.539510131503999</v>
      </c>
      <c r="J1756">
        <v>17.956333576032801</v>
      </c>
      <c r="K1756">
        <v>18.403748692727</v>
      </c>
      <c r="L1756">
        <v>18.9181593602849</v>
      </c>
      <c r="M1756">
        <v>19.487721477366399</v>
      </c>
      <c r="N1756">
        <v>20.096361952173599</v>
      </c>
      <c r="O1756">
        <v>21.029990221346399</v>
      </c>
      <c r="P1756">
        <v>21.771899812923898</v>
      </c>
      <c r="Q1756">
        <v>22.4385419456021</v>
      </c>
      <c r="R1756">
        <v>22.731395061086399</v>
      </c>
      <c r="S1756">
        <v>23.425859536266501</v>
      </c>
      <c r="T1756">
        <v>24.164476619314499</v>
      </c>
      <c r="U1756">
        <v>25.014934085758401</v>
      </c>
      <c r="V1756">
        <v>25.8528813671665</v>
      </c>
      <c r="W1756">
        <v>26.727775059511099</v>
      </c>
      <c r="X1756">
        <v>27.607355992217901</v>
      </c>
      <c r="Y1756">
        <v>28.4501879141432</v>
      </c>
      <c r="Z1756">
        <v>29.305407797272601</v>
      </c>
      <c r="AA1756">
        <v>30.1562771854659</v>
      </c>
      <c r="AB1756">
        <v>31.071696646747501</v>
      </c>
      <c r="AC1756">
        <v>31.919061550244699</v>
      </c>
      <c r="AD1756">
        <v>32.804241038584202</v>
      </c>
      <c r="AE1756">
        <v>33.731363494189303</v>
      </c>
      <c r="AF1756">
        <v>34.708700714559797</v>
      </c>
      <c r="AG1756">
        <v>35.603683169961002</v>
      </c>
      <c r="AH1756">
        <v>35.552369320284797</v>
      </c>
      <c r="AI1756">
        <v>35.318045188251602</v>
      </c>
      <c r="AJ1756">
        <v>35.113867214922699</v>
      </c>
      <c r="AK1756">
        <v>34.839807637260002</v>
      </c>
    </row>
    <row r="1757" spans="1:37" x14ac:dyDescent="0.3">
      <c r="A1757" s="13" t="str">
        <f t="shared" si="36"/>
        <v>SDGbaseTRA_UrbERT_v6_3QVAXairon</v>
      </c>
      <c r="B1757" s="37" t="s">
        <v>220</v>
      </c>
      <c r="C1757" s="38" t="s">
        <v>296</v>
      </c>
      <c r="D1757" s="4" t="s">
        <v>211</v>
      </c>
      <c r="E1757" t="s">
        <v>53</v>
      </c>
      <c r="F1757">
        <v>20.838620435938999</v>
      </c>
      <c r="G1757">
        <v>19.587325428920799</v>
      </c>
      <c r="H1757">
        <v>19.859817250228001</v>
      </c>
      <c r="I1757">
        <v>20.155702432054301</v>
      </c>
      <c r="J1757">
        <v>20.359496597810001</v>
      </c>
      <c r="K1757">
        <v>20.636972412973901</v>
      </c>
      <c r="L1757">
        <v>21.013706059281699</v>
      </c>
      <c r="M1757">
        <v>21.5606225284407</v>
      </c>
      <c r="N1757">
        <v>22.095276898213701</v>
      </c>
      <c r="O1757">
        <v>23.146554936769899</v>
      </c>
      <c r="P1757">
        <v>23.836295065301702</v>
      </c>
      <c r="Q1757">
        <v>24.372379306665501</v>
      </c>
      <c r="R1757">
        <v>24.607717175854301</v>
      </c>
      <c r="S1757">
        <v>25.127555360211701</v>
      </c>
      <c r="T1757">
        <v>25.685550168801999</v>
      </c>
      <c r="U1757">
        <v>26.353527577149599</v>
      </c>
      <c r="V1757">
        <v>27.195866693458299</v>
      </c>
      <c r="W1757">
        <v>27.971221106445501</v>
      </c>
      <c r="X1757">
        <v>28.5884151278524</v>
      </c>
      <c r="Y1757">
        <v>29.282470939037498</v>
      </c>
      <c r="Z1757">
        <v>29.893247498707701</v>
      </c>
      <c r="AA1757">
        <v>30.585853159707298</v>
      </c>
      <c r="AB1757">
        <v>30.491128168844799</v>
      </c>
      <c r="AC1757">
        <v>30.823553143946899</v>
      </c>
      <c r="AD1757">
        <v>31.541052922382701</v>
      </c>
      <c r="AE1757">
        <v>32.413507535468</v>
      </c>
      <c r="AF1757">
        <v>33.366081893700397</v>
      </c>
      <c r="AG1757">
        <v>34.144529594172603</v>
      </c>
      <c r="AH1757">
        <v>33.461241424711602</v>
      </c>
      <c r="AI1757">
        <v>33.013364112386299</v>
      </c>
      <c r="AJ1757">
        <v>32.7341653044083</v>
      </c>
      <c r="AK1757">
        <v>32.485713875643803</v>
      </c>
    </row>
    <row r="1758" spans="1:37" x14ac:dyDescent="0.3">
      <c r="A1758" s="13" t="str">
        <f t="shared" si="36"/>
        <v>SDGbaseTRA_UrbERT_v6_3QVAXanfrm</v>
      </c>
      <c r="B1758" s="37" t="s">
        <v>220</v>
      </c>
      <c r="C1758" s="38" t="s">
        <v>296</v>
      </c>
      <c r="D1758" s="4" t="s">
        <v>211</v>
      </c>
      <c r="E1758" t="s">
        <v>54</v>
      </c>
      <c r="F1758">
        <v>13.0736512510274</v>
      </c>
      <c r="G1758">
        <v>11.734410339876099</v>
      </c>
      <c r="H1758">
        <v>11.3410309731988</v>
      </c>
      <c r="I1758">
        <v>10.7589587076322</v>
      </c>
      <c r="J1758">
        <v>10.589648776861001</v>
      </c>
      <c r="K1758">
        <v>10.6509756484778</v>
      </c>
      <c r="L1758">
        <v>10.9886969913978</v>
      </c>
      <c r="M1758">
        <v>12.0056453714319</v>
      </c>
      <c r="N1758">
        <v>12.889945499996999</v>
      </c>
      <c r="O1758">
        <v>15.5236113411839</v>
      </c>
      <c r="P1758">
        <v>16.923691057422001</v>
      </c>
      <c r="Q1758">
        <v>17.678446842356301</v>
      </c>
      <c r="R1758">
        <v>18.032977905466002</v>
      </c>
      <c r="S1758">
        <v>18.526563931700601</v>
      </c>
      <c r="T1758">
        <v>19.072569462308099</v>
      </c>
      <c r="U1758">
        <v>19.8697699835385</v>
      </c>
      <c r="V1758">
        <v>21.593076549531201</v>
      </c>
      <c r="W1758">
        <v>22.9944548798135</v>
      </c>
      <c r="X1758">
        <v>23.276792460190499</v>
      </c>
      <c r="Y1758">
        <v>23.981823634091199</v>
      </c>
      <c r="Z1758">
        <v>24.3351660566254</v>
      </c>
      <c r="AA1758">
        <v>24.950968264385398</v>
      </c>
      <c r="AB1758">
        <v>21.385154317392502</v>
      </c>
      <c r="AC1758">
        <v>20.246497294710402</v>
      </c>
      <c r="AD1758">
        <v>20.826619580343198</v>
      </c>
      <c r="AE1758">
        <v>21.892517857566698</v>
      </c>
      <c r="AF1758">
        <v>23.186434545228099</v>
      </c>
      <c r="AG1758">
        <v>23.802734460615099</v>
      </c>
      <c r="AH1758">
        <v>20.304844928542</v>
      </c>
      <c r="AI1758">
        <v>18.053568508677301</v>
      </c>
      <c r="AJ1758">
        <v>17.017021689642</v>
      </c>
      <c r="AK1758">
        <v>16.259367663756599</v>
      </c>
    </row>
    <row r="1759" spans="1:37" x14ac:dyDescent="0.3">
      <c r="A1759" s="13" t="str">
        <f t="shared" si="36"/>
        <v>SDGbaseTRA_UrbERT_v6_3QVAXametp</v>
      </c>
      <c r="B1759" s="37" t="s">
        <v>220</v>
      </c>
      <c r="C1759" s="38" t="s">
        <v>296</v>
      </c>
      <c r="D1759" s="4" t="s">
        <v>211</v>
      </c>
      <c r="E1759" t="s">
        <v>55</v>
      </c>
      <c r="F1759">
        <v>33.254980135401603</v>
      </c>
      <c r="G1759">
        <v>29.9596238893829</v>
      </c>
      <c r="H1759">
        <v>30.907494145553901</v>
      </c>
      <c r="I1759">
        <v>31.938773134842599</v>
      </c>
      <c r="J1759">
        <v>32.637209655064197</v>
      </c>
      <c r="K1759">
        <v>33.412699622012397</v>
      </c>
      <c r="L1759">
        <v>34.352712214040402</v>
      </c>
      <c r="M1759">
        <v>35.447597652201097</v>
      </c>
      <c r="N1759">
        <v>36.573750440924101</v>
      </c>
      <c r="O1759">
        <v>38.604672009692003</v>
      </c>
      <c r="P1759">
        <v>39.9819038213084</v>
      </c>
      <c r="Q1759">
        <v>41.149912001695697</v>
      </c>
      <c r="R1759">
        <v>41.732480527673999</v>
      </c>
      <c r="S1759">
        <v>42.961346313944802</v>
      </c>
      <c r="T1759">
        <v>44.262367286955502</v>
      </c>
      <c r="U1759">
        <v>45.748705309011797</v>
      </c>
      <c r="V1759">
        <v>47.439462754904902</v>
      </c>
      <c r="W1759">
        <v>48.9867959080687</v>
      </c>
      <c r="X1759">
        <v>50.205801393379701</v>
      </c>
      <c r="Y1759">
        <v>51.703366201750001</v>
      </c>
      <c r="Z1759">
        <v>53.148853630327402</v>
      </c>
      <c r="AA1759">
        <v>54.6645516077634</v>
      </c>
      <c r="AB1759">
        <v>56.100936913614099</v>
      </c>
      <c r="AC1759">
        <v>57.617511355225403</v>
      </c>
      <c r="AD1759">
        <v>59.412661508914702</v>
      </c>
      <c r="AE1759">
        <v>61.359899347473998</v>
      </c>
      <c r="AF1759">
        <v>63.434367728925103</v>
      </c>
      <c r="AG1759">
        <v>65.249075036418205</v>
      </c>
      <c r="AH1759">
        <v>65.021159539947007</v>
      </c>
      <c r="AI1759">
        <v>64.557984076710397</v>
      </c>
      <c r="AJ1759">
        <v>64.2761819203985</v>
      </c>
      <c r="AK1759">
        <v>63.933218500380697</v>
      </c>
    </row>
    <row r="1760" spans="1:37" x14ac:dyDescent="0.3">
      <c r="A1760" s="13" t="str">
        <f t="shared" si="36"/>
        <v>SDGbaseTRA_UrbERT_v6_3QVAXamach</v>
      </c>
      <c r="B1760" s="37" t="s">
        <v>220</v>
      </c>
      <c r="C1760" s="38" t="s">
        <v>296</v>
      </c>
      <c r="D1760" s="4" t="s">
        <v>211</v>
      </c>
      <c r="E1760" t="s">
        <v>56</v>
      </c>
      <c r="F1760">
        <v>38.665956251697601</v>
      </c>
      <c r="G1760">
        <v>34.777894488840197</v>
      </c>
      <c r="H1760">
        <v>35.865867250527103</v>
      </c>
      <c r="I1760">
        <v>37.567697380739702</v>
      </c>
      <c r="J1760">
        <v>38.3240816058766</v>
      </c>
      <c r="K1760">
        <v>39.195833129501899</v>
      </c>
      <c r="L1760">
        <v>40.2891341239512</v>
      </c>
      <c r="M1760">
        <v>41.681004093331801</v>
      </c>
      <c r="N1760">
        <v>43.060357873189901</v>
      </c>
      <c r="O1760">
        <v>45.577382572513599</v>
      </c>
      <c r="P1760">
        <v>47.223751553650402</v>
      </c>
      <c r="Q1760">
        <v>48.5937969769573</v>
      </c>
      <c r="R1760">
        <v>48.455345435754801</v>
      </c>
      <c r="S1760">
        <v>49.848973152575702</v>
      </c>
      <c r="T1760">
        <v>51.359442130884503</v>
      </c>
      <c r="U1760">
        <v>53.109741413974199</v>
      </c>
      <c r="V1760">
        <v>55.038931494981398</v>
      </c>
      <c r="W1760">
        <v>56.837099780288099</v>
      </c>
      <c r="X1760">
        <v>58.354485272995703</v>
      </c>
      <c r="Y1760">
        <v>60.1890678876211</v>
      </c>
      <c r="Z1760">
        <v>61.976876833539102</v>
      </c>
      <c r="AA1760">
        <v>63.869393910026602</v>
      </c>
      <c r="AB1760">
        <v>64.960248349697807</v>
      </c>
      <c r="AC1760">
        <v>66.401760231211398</v>
      </c>
      <c r="AD1760">
        <v>68.490546190575998</v>
      </c>
      <c r="AE1760">
        <v>70.842534138587695</v>
      </c>
      <c r="AF1760">
        <v>73.344541327421396</v>
      </c>
      <c r="AG1760">
        <v>75.502541204321403</v>
      </c>
      <c r="AH1760">
        <v>74.413015801240903</v>
      </c>
      <c r="AI1760">
        <v>73.2330156867894</v>
      </c>
      <c r="AJ1760">
        <v>72.576945179426303</v>
      </c>
      <c r="AK1760">
        <v>71.919292177476606</v>
      </c>
    </row>
    <row r="1761" spans="1:37" x14ac:dyDescent="0.3">
      <c r="A1761" s="13" t="str">
        <f t="shared" si="36"/>
        <v>SDGbaseTRA_UrbERT_v6_3QVAXafcel</v>
      </c>
      <c r="B1761" s="37" t="s">
        <v>220</v>
      </c>
      <c r="C1761" s="38" t="s">
        <v>296</v>
      </c>
      <c r="D1761" s="4" t="s">
        <v>211</v>
      </c>
      <c r="E1761" t="s">
        <v>57</v>
      </c>
      <c r="F1761">
        <v>0.28999999999999998</v>
      </c>
      <c r="G1761">
        <v>0.28999999999999998</v>
      </c>
      <c r="H1761">
        <v>0.28968487122259201</v>
      </c>
      <c r="I1761">
        <v>0.28968487122259201</v>
      </c>
      <c r="J1761">
        <v>0.28968487122259101</v>
      </c>
      <c r="K1761">
        <v>0.28968487122259201</v>
      </c>
      <c r="L1761">
        <v>0.28968487122259201</v>
      </c>
      <c r="M1761">
        <v>0.28968487122259201</v>
      </c>
      <c r="N1761">
        <v>0.28960472190747799</v>
      </c>
      <c r="O1761">
        <v>0.289588252958354</v>
      </c>
      <c r="P1761">
        <v>0.28958436657987302</v>
      </c>
      <c r="Q1761">
        <v>0.28958436657987302</v>
      </c>
      <c r="R1761">
        <v>0.28958436657987302</v>
      </c>
      <c r="S1761">
        <v>0.28954201870528801</v>
      </c>
      <c r="T1761">
        <v>0.28954201870528801</v>
      </c>
      <c r="U1761">
        <v>0.28954201870528801</v>
      </c>
      <c r="V1761">
        <v>0.28954201870528801</v>
      </c>
      <c r="W1761">
        <v>0.28954201870528801</v>
      </c>
      <c r="X1761">
        <v>0.28954201870528801</v>
      </c>
      <c r="Y1761">
        <v>4.2184859843336904</v>
      </c>
      <c r="Z1761">
        <v>8.4369719686673701</v>
      </c>
      <c r="AA1761">
        <v>12.6554579530011</v>
      </c>
      <c r="AB1761">
        <v>13.6463560908954</v>
      </c>
      <c r="AC1761">
        <v>14.6372542287898</v>
      </c>
      <c r="AD1761">
        <v>15.628152366684199</v>
      </c>
      <c r="AE1761">
        <v>16.619050504578599</v>
      </c>
      <c r="AF1761">
        <v>17.609948642473</v>
      </c>
      <c r="AG1761">
        <v>17.5646401817644</v>
      </c>
      <c r="AH1761">
        <v>17.519331721055799</v>
      </c>
      <c r="AI1761">
        <v>17.474023260347199</v>
      </c>
      <c r="AJ1761">
        <v>17.428714799638598</v>
      </c>
      <c r="AK1761">
        <v>17.383406338930001</v>
      </c>
    </row>
    <row r="1762" spans="1:37" x14ac:dyDescent="0.3">
      <c r="A1762" s="13" t="str">
        <f t="shared" si="36"/>
        <v>SDGbaseTRA_UrbERT_v6_3QVAXaelct</v>
      </c>
      <c r="B1762" s="37" t="s">
        <v>220</v>
      </c>
      <c r="C1762" s="38" t="s">
        <v>296</v>
      </c>
      <c r="D1762" s="4" t="s">
        <v>211</v>
      </c>
      <c r="E1762" t="s">
        <v>58</v>
      </c>
      <c r="F1762">
        <v>7.8476290328821793E-2</v>
      </c>
      <c r="G1762">
        <v>7.8476290328821793E-2</v>
      </c>
      <c r="H1762">
        <v>7.8391013992867103E-2</v>
      </c>
      <c r="I1762">
        <v>7.8391013992867103E-2</v>
      </c>
      <c r="J1762">
        <v>7.8391013992867103E-2</v>
      </c>
      <c r="K1762">
        <v>7.8391013992867103E-2</v>
      </c>
      <c r="L1762">
        <v>7.8391013992867103E-2</v>
      </c>
      <c r="M1762">
        <v>7.8391013992867103E-2</v>
      </c>
      <c r="N1762">
        <v>7.8369324955203198E-2</v>
      </c>
      <c r="O1762">
        <v>7.8364868327503598E-2</v>
      </c>
      <c r="P1762">
        <v>7.8363816642793405E-2</v>
      </c>
      <c r="Q1762">
        <v>7.8363816642793405E-2</v>
      </c>
      <c r="R1762">
        <v>7.8363816642793405E-2</v>
      </c>
      <c r="S1762">
        <v>7.8352356973480405E-2</v>
      </c>
      <c r="T1762">
        <v>7.8352356973480405E-2</v>
      </c>
      <c r="U1762">
        <v>7.8352356973480405E-2</v>
      </c>
      <c r="V1762">
        <v>7.8352356973480405E-2</v>
      </c>
      <c r="W1762">
        <v>7.8352356973480405E-2</v>
      </c>
      <c r="X1762">
        <v>3.1935093670491002</v>
      </c>
      <c r="Y1762">
        <v>3.1935093670491099</v>
      </c>
      <c r="Z1762">
        <v>1.75742134508534</v>
      </c>
      <c r="AA1762">
        <v>1.75742134508534</v>
      </c>
      <c r="AB1762">
        <v>1.75742134508534</v>
      </c>
      <c r="AC1762">
        <v>1.75742134508534</v>
      </c>
      <c r="AD1762">
        <v>0.99202817258474796</v>
      </c>
      <c r="AE1762">
        <v>0.99202817258474796</v>
      </c>
      <c r="AF1762">
        <v>0.99202817258474796</v>
      </c>
      <c r="AG1762">
        <v>0.99202817258474796</v>
      </c>
      <c r="AH1762">
        <v>0.99202817258474796</v>
      </c>
      <c r="AI1762">
        <v>7.4597532694591298</v>
      </c>
      <c r="AJ1762">
        <v>7.45975326945912</v>
      </c>
      <c r="AK1762">
        <v>7.45975326945912</v>
      </c>
    </row>
    <row r="1763" spans="1:37" x14ac:dyDescent="0.3">
      <c r="A1763" s="13" t="str">
        <f t="shared" si="36"/>
        <v>SDGbaseTRA_UrbERT_v6_3QVAXaemch</v>
      </c>
      <c r="B1763" s="37" t="s">
        <v>220</v>
      </c>
      <c r="C1763" s="38" t="s">
        <v>296</v>
      </c>
      <c r="D1763" s="4" t="s">
        <v>211</v>
      </c>
      <c r="E1763" t="s">
        <v>59</v>
      </c>
      <c r="F1763">
        <v>8.9889127758870302</v>
      </c>
      <c r="G1763">
        <v>8.2218221416424004</v>
      </c>
      <c r="H1763">
        <v>8.4343574503471093</v>
      </c>
      <c r="I1763">
        <v>8.7393759554675405</v>
      </c>
      <c r="J1763">
        <v>8.8713318870593394</v>
      </c>
      <c r="K1763">
        <v>9.0518978168727493</v>
      </c>
      <c r="L1763">
        <v>9.3030944927152497</v>
      </c>
      <c r="M1763">
        <v>9.6774399784546006</v>
      </c>
      <c r="N1763">
        <v>10.028437325493</v>
      </c>
      <c r="O1763">
        <v>10.717698397437999</v>
      </c>
      <c r="P1763">
        <v>11.1337503291413</v>
      </c>
      <c r="Q1763">
        <v>11.460102339288801</v>
      </c>
      <c r="R1763">
        <v>11.4615522630833</v>
      </c>
      <c r="S1763">
        <v>11.801527860014801</v>
      </c>
      <c r="T1763">
        <v>12.16481197155</v>
      </c>
      <c r="U1763">
        <v>12.5915823011588</v>
      </c>
      <c r="V1763">
        <v>13.064205232565101</v>
      </c>
      <c r="W1763">
        <v>13.519008033817499</v>
      </c>
      <c r="X1763">
        <v>13.917227161095401</v>
      </c>
      <c r="Y1763">
        <v>14.3610757869049</v>
      </c>
      <c r="Z1763">
        <v>14.7905621002672</v>
      </c>
      <c r="AA1763">
        <v>15.246441418658399</v>
      </c>
      <c r="AB1763">
        <v>15.2676189967219</v>
      </c>
      <c r="AC1763">
        <v>15.466986579580601</v>
      </c>
      <c r="AD1763">
        <v>15.926873039906701</v>
      </c>
      <c r="AE1763">
        <v>16.471557759525702</v>
      </c>
      <c r="AF1763">
        <v>17.064641097057301</v>
      </c>
      <c r="AG1763">
        <v>17.6090359035645</v>
      </c>
      <c r="AH1763">
        <v>17.127612441021299</v>
      </c>
      <c r="AI1763">
        <v>16.6326094717211</v>
      </c>
      <c r="AJ1763">
        <v>16.406756329293</v>
      </c>
      <c r="AK1763">
        <v>16.175263152337799</v>
      </c>
    </row>
    <row r="1764" spans="1:37" x14ac:dyDescent="0.3">
      <c r="A1764" s="13" t="str">
        <f t="shared" si="36"/>
        <v>SDGbaseTRA_UrbERT_v6_3QVAXasequ</v>
      </c>
      <c r="B1764" s="37" t="s">
        <v>220</v>
      </c>
      <c r="C1764" s="38" t="s">
        <v>296</v>
      </c>
      <c r="D1764" s="4" t="s">
        <v>211</v>
      </c>
      <c r="E1764" t="s">
        <v>60</v>
      </c>
      <c r="F1764">
        <v>8.7771319246617594</v>
      </c>
      <c r="G1764">
        <v>8.3346763294268698</v>
      </c>
      <c r="H1764">
        <v>8.5760611699129807</v>
      </c>
      <c r="I1764">
        <v>8.7350623762855903</v>
      </c>
      <c r="J1764">
        <v>8.9068750415536098</v>
      </c>
      <c r="K1764">
        <v>9.1190968454189001</v>
      </c>
      <c r="L1764">
        <v>9.39767651898023</v>
      </c>
      <c r="M1764">
        <v>9.8066658534018405</v>
      </c>
      <c r="N1764">
        <v>10.1977543829619</v>
      </c>
      <c r="O1764">
        <v>10.9092871147457</v>
      </c>
      <c r="P1764">
        <v>11.366178306166301</v>
      </c>
      <c r="Q1764">
        <v>11.750870449873</v>
      </c>
      <c r="R1764">
        <v>12.014889629939001</v>
      </c>
      <c r="S1764">
        <v>12.371627658707901</v>
      </c>
      <c r="T1764">
        <v>12.7667939358252</v>
      </c>
      <c r="U1764">
        <v>13.221820625961699</v>
      </c>
      <c r="V1764">
        <v>13.655841171307801</v>
      </c>
      <c r="W1764">
        <v>14.1203449100352</v>
      </c>
      <c r="X1764">
        <v>14.628962317029</v>
      </c>
      <c r="Y1764">
        <v>15.1239786011294</v>
      </c>
      <c r="Z1764">
        <v>15.606559013168701</v>
      </c>
      <c r="AA1764">
        <v>16.1262035314857</v>
      </c>
      <c r="AB1764">
        <v>16.151633211524899</v>
      </c>
      <c r="AC1764">
        <v>16.339889511222601</v>
      </c>
      <c r="AD1764">
        <v>16.795438600310799</v>
      </c>
      <c r="AE1764">
        <v>17.336382120950798</v>
      </c>
      <c r="AF1764">
        <v>17.924411558580999</v>
      </c>
      <c r="AG1764">
        <v>18.450458512515599</v>
      </c>
      <c r="AH1764">
        <v>17.8623567402412</v>
      </c>
      <c r="AI1764">
        <v>17.267708291511902</v>
      </c>
      <c r="AJ1764">
        <v>16.957670562100699</v>
      </c>
      <c r="AK1764">
        <v>16.687471065646498</v>
      </c>
    </row>
    <row r="1765" spans="1:37" x14ac:dyDescent="0.3">
      <c r="A1765" s="13" t="str">
        <f t="shared" si="36"/>
        <v>SDGbaseTRA_UrbERT_v6_3QVAXavehi</v>
      </c>
      <c r="B1765" s="37" t="s">
        <v>220</v>
      </c>
      <c r="C1765" s="38" t="s">
        <v>296</v>
      </c>
      <c r="D1765" s="4" t="s">
        <v>211</v>
      </c>
      <c r="E1765" t="s">
        <v>61</v>
      </c>
      <c r="F1765">
        <v>39.567910300526599</v>
      </c>
      <c r="G1765">
        <v>36.275198782490001</v>
      </c>
      <c r="H1765">
        <v>37.441334326274301</v>
      </c>
      <c r="I1765">
        <v>37.8849597500013</v>
      </c>
      <c r="J1765">
        <v>38.670376976537298</v>
      </c>
      <c r="K1765">
        <v>39.7032263991684</v>
      </c>
      <c r="L1765">
        <v>40.952711492361203</v>
      </c>
      <c r="M1765">
        <v>42.606472110544303</v>
      </c>
      <c r="N1765">
        <v>44.2779215152501</v>
      </c>
      <c r="O1765">
        <v>46.726027041972401</v>
      </c>
      <c r="P1765">
        <v>48.681544493518601</v>
      </c>
      <c r="Q1765">
        <v>50.496077268794501</v>
      </c>
      <c r="R1765">
        <v>52.441983929065998</v>
      </c>
      <c r="S1765">
        <v>54.326288157024997</v>
      </c>
      <c r="T1765">
        <v>56.356902384767899</v>
      </c>
      <c r="U1765">
        <v>58.719668453863001</v>
      </c>
      <c r="V1765">
        <v>61.239363048438399</v>
      </c>
      <c r="W1765">
        <v>63.740519811985202</v>
      </c>
      <c r="X1765">
        <v>66.032468113043393</v>
      </c>
      <c r="Y1765">
        <v>67.266681303865099</v>
      </c>
      <c r="Z1765">
        <v>68.4611617841895</v>
      </c>
      <c r="AA1765">
        <v>69.638697191281196</v>
      </c>
      <c r="AB1765">
        <v>70.430063748185205</v>
      </c>
      <c r="AC1765">
        <v>71.765549083666599</v>
      </c>
      <c r="AD1765">
        <v>73.9688526501686</v>
      </c>
      <c r="AE1765">
        <v>76.551707073308606</v>
      </c>
      <c r="AF1765">
        <v>79.376523146181398</v>
      </c>
      <c r="AG1765">
        <v>82.253260250165894</v>
      </c>
      <c r="AH1765">
        <v>81.077449944595799</v>
      </c>
      <c r="AI1765">
        <v>79.304038888032693</v>
      </c>
      <c r="AJ1765">
        <v>78.298224119229602</v>
      </c>
      <c r="AK1765">
        <v>77.3666685209283</v>
      </c>
    </row>
    <row r="1766" spans="1:37" x14ac:dyDescent="0.3">
      <c r="A1766" s="13" t="str">
        <f t="shared" si="36"/>
        <v>SDGbaseTRA_UrbERT_v6_3QVAXatequ</v>
      </c>
      <c r="B1766" s="37" t="s">
        <v>220</v>
      </c>
      <c r="C1766" s="38" t="s">
        <v>296</v>
      </c>
      <c r="D1766" s="4" t="s">
        <v>211</v>
      </c>
      <c r="E1766" t="s">
        <v>62</v>
      </c>
      <c r="F1766">
        <v>7.0941028714772303</v>
      </c>
      <c r="G1766">
        <v>6.1361405283592099</v>
      </c>
      <c r="H1766">
        <v>6.3483675799343899</v>
      </c>
      <c r="I1766">
        <v>6.4532584299389404</v>
      </c>
      <c r="J1766">
        <v>6.5688482760810203</v>
      </c>
      <c r="K1766">
        <v>6.7217181381494102</v>
      </c>
      <c r="L1766">
        <v>6.9456150754350201</v>
      </c>
      <c r="M1766">
        <v>7.36908485014078</v>
      </c>
      <c r="N1766">
        <v>7.7604367910592202</v>
      </c>
      <c r="O1766">
        <v>8.9622510302633103</v>
      </c>
      <c r="P1766">
        <v>9.5391337106339407</v>
      </c>
      <c r="Q1766">
        <v>9.9071453195412609</v>
      </c>
      <c r="R1766">
        <v>9.9082255670876105</v>
      </c>
      <c r="S1766">
        <v>10.1467234956111</v>
      </c>
      <c r="T1766">
        <v>10.447666022864899</v>
      </c>
      <c r="U1766">
        <v>10.802576379068199</v>
      </c>
      <c r="V1766">
        <v>11.229607674740899</v>
      </c>
      <c r="W1766">
        <v>11.6032884640035</v>
      </c>
      <c r="X1766">
        <v>11.8375518580229</v>
      </c>
      <c r="Y1766">
        <v>12.1830146024289</v>
      </c>
      <c r="Z1766">
        <v>12.4687050734286</v>
      </c>
      <c r="AA1766">
        <v>12.8390068963493</v>
      </c>
      <c r="AB1766">
        <v>12.360603464920199</v>
      </c>
      <c r="AC1766">
        <v>12.282808531602999</v>
      </c>
      <c r="AD1766">
        <v>12.647468864982701</v>
      </c>
      <c r="AE1766">
        <v>13.1318576798166</v>
      </c>
      <c r="AF1766">
        <v>13.670406552982801</v>
      </c>
      <c r="AG1766">
        <v>14.011792740344299</v>
      </c>
      <c r="AH1766">
        <v>13.081628878295801</v>
      </c>
      <c r="AI1766">
        <v>12.245648534472</v>
      </c>
      <c r="AJ1766">
        <v>11.8252479965193</v>
      </c>
      <c r="AK1766">
        <v>11.4822536648678</v>
      </c>
    </row>
    <row r="1767" spans="1:37" x14ac:dyDescent="0.3">
      <c r="A1767" s="13" t="str">
        <f t="shared" si="36"/>
        <v>SDGbaseTRA_UrbERT_v6_3QVAXafurn</v>
      </c>
      <c r="B1767" s="37" t="s">
        <v>220</v>
      </c>
      <c r="C1767" s="38" t="s">
        <v>296</v>
      </c>
      <c r="D1767" s="4" t="s">
        <v>211</v>
      </c>
      <c r="E1767" t="s">
        <v>63</v>
      </c>
      <c r="F1767">
        <v>6.0912402558293097</v>
      </c>
      <c r="G1767">
        <v>5.45142532510914</v>
      </c>
      <c r="H1767">
        <v>5.6644570382421104</v>
      </c>
      <c r="I1767">
        <v>5.9554402077261601</v>
      </c>
      <c r="J1767">
        <v>6.1130616335356702</v>
      </c>
      <c r="K1767">
        <v>6.2799268777855799</v>
      </c>
      <c r="L1767">
        <v>6.4739223747588799</v>
      </c>
      <c r="M1767">
        <v>6.6955408603647504</v>
      </c>
      <c r="N1767">
        <v>6.9235380745719803</v>
      </c>
      <c r="O1767">
        <v>7.3324428472205403</v>
      </c>
      <c r="P1767">
        <v>7.6141007953681799</v>
      </c>
      <c r="Q1767">
        <v>7.8512302726336998</v>
      </c>
      <c r="R1767">
        <v>7.8860095622164801</v>
      </c>
      <c r="S1767">
        <v>8.1374815553973505</v>
      </c>
      <c r="T1767">
        <v>8.40293756200216</v>
      </c>
      <c r="U1767">
        <v>8.7084687093868105</v>
      </c>
      <c r="V1767">
        <v>9.0260211932977796</v>
      </c>
      <c r="W1767">
        <v>9.3561036653373808</v>
      </c>
      <c r="X1767">
        <v>9.6704578045898906</v>
      </c>
      <c r="Y1767">
        <v>9.9810306047646797</v>
      </c>
      <c r="Z1767">
        <v>10.292697863676</v>
      </c>
      <c r="AA1767">
        <v>10.6060539693976</v>
      </c>
      <c r="AB1767">
        <v>10.946034399063601</v>
      </c>
      <c r="AC1767">
        <v>11.2513455618466</v>
      </c>
      <c r="AD1767">
        <v>11.578553608222601</v>
      </c>
      <c r="AE1767">
        <v>11.920951086178899</v>
      </c>
      <c r="AF1767">
        <v>12.2879258248404</v>
      </c>
      <c r="AG1767">
        <v>12.634478736738901</v>
      </c>
      <c r="AH1767">
        <v>12.631030062320001</v>
      </c>
      <c r="AI1767">
        <v>12.531853463317701</v>
      </c>
      <c r="AJ1767">
        <v>12.448179990269599</v>
      </c>
      <c r="AK1767">
        <v>12.336084417295501</v>
      </c>
    </row>
    <row r="1768" spans="1:37" x14ac:dyDescent="0.3">
      <c r="A1768" s="13" t="str">
        <f t="shared" si="36"/>
        <v>SDGbaseTRA_UrbERT_v6_3QVAXaoman</v>
      </c>
      <c r="B1768" s="37" t="s">
        <v>220</v>
      </c>
      <c r="C1768" s="38" t="s">
        <v>296</v>
      </c>
      <c r="D1768" s="4" t="s">
        <v>211</v>
      </c>
      <c r="E1768" t="s">
        <v>64</v>
      </c>
      <c r="F1768">
        <v>25.455948437612001</v>
      </c>
      <c r="G1768">
        <v>23.2902281776094</v>
      </c>
      <c r="H1768">
        <v>24.380599460466001</v>
      </c>
      <c r="I1768">
        <v>24.908330959271002</v>
      </c>
      <c r="J1768">
        <v>25.5960989232352</v>
      </c>
      <c r="K1768">
        <v>26.330549738110101</v>
      </c>
      <c r="L1768">
        <v>27.196560705379198</v>
      </c>
      <c r="M1768">
        <v>28.181632374867998</v>
      </c>
      <c r="N1768">
        <v>29.234682357898699</v>
      </c>
      <c r="O1768">
        <v>31.026624097560301</v>
      </c>
      <c r="P1768">
        <v>32.621297989424797</v>
      </c>
      <c r="Q1768">
        <v>34.020660330362297</v>
      </c>
      <c r="R1768">
        <v>35.549753330590001</v>
      </c>
      <c r="S1768">
        <v>36.796648528036798</v>
      </c>
      <c r="T1768">
        <v>38.066312091018901</v>
      </c>
      <c r="U1768">
        <v>39.4673820382447</v>
      </c>
      <c r="V1768">
        <v>40.692646899931297</v>
      </c>
      <c r="W1768">
        <v>41.9573031221653</v>
      </c>
      <c r="X1768">
        <v>43.271369507666201</v>
      </c>
      <c r="Y1768">
        <v>44.443604914806699</v>
      </c>
      <c r="Z1768">
        <v>45.565793128096303</v>
      </c>
      <c r="AA1768">
        <v>46.734052624060801</v>
      </c>
      <c r="AB1768">
        <v>47.932251694731598</v>
      </c>
      <c r="AC1768">
        <v>48.966253547612197</v>
      </c>
      <c r="AD1768">
        <v>50.039586260310301</v>
      </c>
      <c r="AE1768">
        <v>51.1604277185996</v>
      </c>
      <c r="AF1768">
        <v>52.355225019295503</v>
      </c>
      <c r="AG1768">
        <v>53.460886734952801</v>
      </c>
      <c r="AH1768">
        <v>52.600400305544099</v>
      </c>
      <c r="AI1768">
        <v>51.456937158162098</v>
      </c>
      <c r="AJ1768">
        <v>50.479184073387799</v>
      </c>
      <c r="AK1768">
        <v>49.4551324085121</v>
      </c>
    </row>
    <row r="1769" spans="1:37" x14ac:dyDescent="0.3">
      <c r="A1769" s="13" t="str">
        <f t="shared" si="36"/>
        <v>SDGbaseTRA_UrbERT_v6_3QVAXaelec</v>
      </c>
      <c r="B1769" s="37" t="s">
        <v>220</v>
      </c>
      <c r="C1769" s="38" t="s">
        <v>296</v>
      </c>
      <c r="D1769" s="4" t="s">
        <v>211</v>
      </c>
      <c r="E1769" t="s">
        <v>65</v>
      </c>
      <c r="F1769">
        <v>142.20363281736601</v>
      </c>
      <c r="G1769">
        <v>136.753321414863</v>
      </c>
      <c r="H1769">
        <v>141.67580848332599</v>
      </c>
      <c r="I1769">
        <v>141.21782022987699</v>
      </c>
      <c r="J1769">
        <v>138.515200396838</v>
      </c>
      <c r="K1769">
        <v>138.74184535738601</v>
      </c>
      <c r="L1769">
        <v>139.91485231144301</v>
      </c>
      <c r="M1769">
        <v>141.32434857968499</v>
      </c>
      <c r="N1769">
        <v>143.18304361919701</v>
      </c>
      <c r="O1769">
        <v>144.26223950765601</v>
      </c>
      <c r="P1769">
        <v>146.463360744076</v>
      </c>
      <c r="Q1769">
        <v>148.115008781765</v>
      </c>
      <c r="R1769">
        <v>152.053244575501</v>
      </c>
      <c r="S1769">
        <v>156.430540012813</v>
      </c>
      <c r="T1769">
        <v>159.83865261992</v>
      </c>
      <c r="U1769">
        <v>164.18594746457799</v>
      </c>
      <c r="V1769">
        <v>164.906411195705</v>
      </c>
      <c r="W1769">
        <v>167.87543542732601</v>
      </c>
      <c r="X1769">
        <v>177.363304553462</v>
      </c>
      <c r="Y1769">
        <v>183.824524438841</v>
      </c>
      <c r="Z1769">
        <v>190.274221391297</v>
      </c>
      <c r="AA1769">
        <v>196.40985438100901</v>
      </c>
      <c r="AB1769">
        <v>202.72491683952401</v>
      </c>
      <c r="AC1769">
        <v>209.07529420896799</v>
      </c>
      <c r="AD1769">
        <v>215.464201920314</v>
      </c>
      <c r="AE1769">
        <v>221.90227250389401</v>
      </c>
      <c r="AF1769">
        <v>228.38841629505799</v>
      </c>
      <c r="AG1769">
        <v>237.53088628676099</v>
      </c>
      <c r="AH1769">
        <v>247.35354928199899</v>
      </c>
      <c r="AI1769">
        <v>255.81473120261001</v>
      </c>
      <c r="AJ1769">
        <v>265.48861039424901</v>
      </c>
      <c r="AK1769">
        <v>274.73007388723403</v>
      </c>
    </row>
    <row r="1770" spans="1:37" x14ac:dyDescent="0.3">
      <c r="A1770" s="13" t="str">
        <f t="shared" si="36"/>
        <v>SDGbaseTRA_UrbERT_v6_3QVAXawatr</v>
      </c>
      <c r="B1770" s="37" t="s">
        <v>220</v>
      </c>
      <c r="C1770" s="38" t="s">
        <v>296</v>
      </c>
      <c r="D1770" s="4" t="s">
        <v>211</v>
      </c>
      <c r="E1770" t="s">
        <v>66</v>
      </c>
      <c r="F1770">
        <v>38.118236024161902</v>
      </c>
      <c r="G1770">
        <v>37.616353740059502</v>
      </c>
      <c r="H1770">
        <v>38.602205145481598</v>
      </c>
      <c r="I1770">
        <v>38.999803562878199</v>
      </c>
      <c r="J1770">
        <v>39.826453864087803</v>
      </c>
      <c r="K1770">
        <v>40.808196392071302</v>
      </c>
      <c r="L1770">
        <v>42.025332220574001</v>
      </c>
      <c r="M1770">
        <v>43.328956338527199</v>
      </c>
      <c r="N1770">
        <v>44.680890032343797</v>
      </c>
      <c r="O1770">
        <v>46.366254480681903</v>
      </c>
      <c r="P1770">
        <v>47.939413269590702</v>
      </c>
      <c r="Q1770">
        <v>49.476367098581903</v>
      </c>
      <c r="R1770">
        <v>51.595908131300398</v>
      </c>
      <c r="S1770">
        <v>53.427294488806297</v>
      </c>
      <c r="T1770">
        <v>55.3485877031138</v>
      </c>
      <c r="U1770">
        <v>57.495268327736497</v>
      </c>
      <c r="V1770">
        <v>59.4913191320165</v>
      </c>
      <c r="W1770">
        <v>61.588680942601499</v>
      </c>
      <c r="X1770">
        <v>63.784582856948496</v>
      </c>
      <c r="Y1770">
        <v>65.804378042716493</v>
      </c>
      <c r="Z1770">
        <v>67.842046209009197</v>
      </c>
      <c r="AA1770">
        <v>69.910665771073397</v>
      </c>
      <c r="AB1770">
        <v>72.392180725042394</v>
      </c>
      <c r="AC1770">
        <v>74.761837942598603</v>
      </c>
      <c r="AD1770">
        <v>77.208852780829304</v>
      </c>
      <c r="AE1770">
        <v>79.785029683475102</v>
      </c>
      <c r="AF1770">
        <v>82.544814344228897</v>
      </c>
      <c r="AG1770">
        <v>85.356480359330504</v>
      </c>
      <c r="AH1770">
        <v>85.460849652126498</v>
      </c>
      <c r="AI1770">
        <v>85.401709335465299</v>
      </c>
      <c r="AJ1770">
        <v>85.504089097461602</v>
      </c>
      <c r="AK1770">
        <v>85.540247043085699</v>
      </c>
    </row>
    <row r="1771" spans="1:37" x14ac:dyDescent="0.3">
      <c r="A1771" s="13" t="str">
        <f t="shared" si="36"/>
        <v>SDGbaseTRA_UrbERT_v6_3QVAXacons</v>
      </c>
      <c r="B1771" s="37" t="s">
        <v>220</v>
      </c>
      <c r="C1771" s="38" t="s">
        <v>296</v>
      </c>
      <c r="D1771" s="4" t="s">
        <v>211</v>
      </c>
      <c r="E1771" t="s">
        <v>67</v>
      </c>
      <c r="F1771">
        <v>140.64979180275</v>
      </c>
      <c r="G1771">
        <v>129.35254238586299</v>
      </c>
      <c r="H1771">
        <v>133.285901283275</v>
      </c>
      <c r="I1771">
        <v>141.05608784218299</v>
      </c>
      <c r="J1771">
        <v>143.85469714284901</v>
      </c>
      <c r="K1771">
        <v>146.99731722392801</v>
      </c>
      <c r="L1771">
        <v>150.71907367001799</v>
      </c>
      <c r="M1771">
        <v>154.87925651339501</v>
      </c>
      <c r="N1771">
        <v>159.284293694399</v>
      </c>
      <c r="O1771">
        <v>164.81994969326001</v>
      </c>
      <c r="P1771">
        <v>169.946741640997</v>
      </c>
      <c r="Q1771">
        <v>174.87059263475899</v>
      </c>
      <c r="R1771">
        <v>174.11332373487099</v>
      </c>
      <c r="S1771">
        <v>179.61665020975599</v>
      </c>
      <c r="T1771">
        <v>185.454979995006</v>
      </c>
      <c r="U1771">
        <v>192.16644629021599</v>
      </c>
      <c r="V1771">
        <v>199.00229609032499</v>
      </c>
      <c r="W1771">
        <v>205.89068287411899</v>
      </c>
      <c r="X1771">
        <v>212.490201801501</v>
      </c>
      <c r="Y1771">
        <v>219.092324796681</v>
      </c>
      <c r="Z1771">
        <v>225.99338658905901</v>
      </c>
      <c r="AA1771">
        <v>232.765653306741</v>
      </c>
      <c r="AB1771">
        <v>239.13698980049099</v>
      </c>
      <c r="AC1771">
        <v>245.37919626207301</v>
      </c>
      <c r="AD1771">
        <v>252.36487413991</v>
      </c>
      <c r="AE1771">
        <v>259.85329019732802</v>
      </c>
      <c r="AF1771">
        <v>267.76397037978398</v>
      </c>
      <c r="AG1771">
        <v>275.58435090458403</v>
      </c>
      <c r="AH1771">
        <v>275.15812785159</v>
      </c>
      <c r="AI1771">
        <v>273.65140459543198</v>
      </c>
      <c r="AJ1771">
        <v>272.7482909382</v>
      </c>
      <c r="AK1771">
        <v>271.36891187899403</v>
      </c>
    </row>
    <row r="1772" spans="1:37" x14ac:dyDescent="0.3">
      <c r="A1772" s="13" t="str">
        <f t="shared" si="36"/>
        <v>SDGbaseTRA_UrbERT_v6_3QVAXatrad</v>
      </c>
      <c r="B1772" s="37" t="s">
        <v>220</v>
      </c>
      <c r="C1772" s="38" t="s">
        <v>296</v>
      </c>
      <c r="D1772" s="4" t="s">
        <v>211</v>
      </c>
      <c r="E1772" t="s">
        <v>68</v>
      </c>
      <c r="F1772">
        <v>482.47489737631798</v>
      </c>
      <c r="G1772">
        <v>441.09896142654202</v>
      </c>
      <c r="H1772">
        <v>454.75306603041599</v>
      </c>
      <c r="I1772">
        <v>467.02389976568702</v>
      </c>
      <c r="J1772">
        <v>475.58889206559297</v>
      </c>
      <c r="K1772">
        <v>484.68027603265199</v>
      </c>
      <c r="L1772">
        <v>495.34046245516703</v>
      </c>
      <c r="M1772">
        <v>507.61043780881698</v>
      </c>
      <c r="N1772">
        <v>520.54380966301903</v>
      </c>
      <c r="O1772">
        <v>517.62842188412105</v>
      </c>
      <c r="P1772">
        <v>527.58681980812503</v>
      </c>
      <c r="Q1772">
        <v>541.64169981625105</v>
      </c>
      <c r="R1772">
        <v>556.02245546221695</v>
      </c>
      <c r="S1772">
        <v>570.94169660257205</v>
      </c>
      <c r="T1772">
        <v>586.72732730194002</v>
      </c>
      <c r="U1772">
        <v>604.65042024201898</v>
      </c>
      <c r="V1772">
        <v>622.68557300842099</v>
      </c>
      <c r="W1772">
        <v>641.25150275266401</v>
      </c>
      <c r="X1772">
        <v>659.67292006607397</v>
      </c>
      <c r="Y1772">
        <v>676.29434806396</v>
      </c>
      <c r="Z1772">
        <v>692.12046487733005</v>
      </c>
      <c r="AA1772">
        <v>708.06383011693697</v>
      </c>
      <c r="AB1772">
        <v>717.25829695651396</v>
      </c>
      <c r="AC1772">
        <v>727.57356424381101</v>
      </c>
      <c r="AD1772">
        <v>740.722779804428</v>
      </c>
      <c r="AE1772">
        <v>755.51083221998704</v>
      </c>
      <c r="AF1772">
        <v>771.87103289488903</v>
      </c>
      <c r="AG1772">
        <v>786.95827244786199</v>
      </c>
      <c r="AH1772">
        <v>778.398952114179</v>
      </c>
      <c r="AI1772">
        <v>767.79546952353598</v>
      </c>
      <c r="AJ1772">
        <v>759.17266844738299</v>
      </c>
      <c r="AK1772">
        <v>750.10575640216996</v>
      </c>
    </row>
    <row r="1773" spans="1:37" x14ac:dyDescent="0.3">
      <c r="A1773" s="13" t="str">
        <f t="shared" si="36"/>
        <v>SDGbaseTRA_UrbERT_v6_3QVAXahotl</v>
      </c>
      <c r="B1773" s="37" t="s">
        <v>220</v>
      </c>
      <c r="C1773" s="38" t="s">
        <v>296</v>
      </c>
      <c r="D1773" s="4" t="s">
        <v>211</v>
      </c>
      <c r="E1773" t="s">
        <v>69</v>
      </c>
      <c r="F1773">
        <v>37.6854993584083</v>
      </c>
      <c r="G1773">
        <v>35.229948557343199</v>
      </c>
      <c r="H1773">
        <v>36.815588974205298</v>
      </c>
      <c r="I1773">
        <v>37.294848567840603</v>
      </c>
      <c r="J1773">
        <v>38.312983510203999</v>
      </c>
      <c r="K1773">
        <v>39.467166322110103</v>
      </c>
      <c r="L1773">
        <v>40.768553514011501</v>
      </c>
      <c r="M1773">
        <v>42.176042080536902</v>
      </c>
      <c r="N1773">
        <v>43.671360098475603</v>
      </c>
      <c r="O1773">
        <v>45.884732640583401</v>
      </c>
      <c r="P1773">
        <v>47.7853549240089</v>
      </c>
      <c r="Q1773">
        <v>49.567686291479703</v>
      </c>
      <c r="R1773">
        <v>52.078860499375899</v>
      </c>
      <c r="S1773">
        <v>54.0815316861501</v>
      </c>
      <c r="T1773">
        <v>56.184875003701499</v>
      </c>
      <c r="U1773">
        <v>58.530973610941601</v>
      </c>
      <c r="V1773">
        <v>60.710618294596998</v>
      </c>
      <c r="W1773">
        <v>63.061245960605099</v>
      </c>
      <c r="X1773">
        <v>65.631313919083496</v>
      </c>
      <c r="Y1773">
        <v>68.041539449131093</v>
      </c>
      <c r="Z1773">
        <v>70.4819688203618</v>
      </c>
      <c r="AA1773">
        <v>72.994097234565501</v>
      </c>
      <c r="AB1773">
        <v>75.976140714863305</v>
      </c>
      <c r="AC1773">
        <v>78.626882873655106</v>
      </c>
      <c r="AD1773">
        <v>81.166940347372403</v>
      </c>
      <c r="AE1773">
        <v>83.720021106615903</v>
      </c>
      <c r="AF1773">
        <v>86.380056063097499</v>
      </c>
      <c r="AG1773">
        <v>89.088682126941606</v>
      </c>
      <c r="AH1773">
        <v>89.484932381517496</v>
      </c>
      <c r="AI1773">
        <v>89.312265367560499</v>
      </c>
      <c r="AJ1773">
        <v>89.053863910864294</v>
      </c>
      <c r="AK1773">
        <v>88.624734673405698</v>
      </c>
    </row>
    <row r="1774" spans="1:37" x14ac:dyDescent="0.3">
      <c r="A1774" s="13" t="str">
        <f t="shared" si="36"/>
        <v>SDGbaseTRA_UrbERT_v6_3QVAXaltrp-p</v>
      </c>
      <c r="B1774" s="37" t="s">
        <v>220</v>
      </c>
      <c r="C1774" s="38" t="s">
        <v>296</v>
      </c>
      <c r="D1774" s="4" t="s">
        <v>211</v>
      </c>
      <c r="E1774" t="s">
        <v>70</v>
      </c>
      <c r="F1774">
        <v>60.675714154097598</v>
      </c>
      <c r="G1774">
        <v>58.244947114789802</v>
      </c>
      <c r="H1774">
        <v>59.721822201709898</v>
      </c>
      <c r="I1774">
        <v>60.5448472089342</v>
      </c>
      <c r="J1774">
        <v>61.715776590421299</v>
      </c>
      <c r="K1774">
        <v>62.9393786715763</v>
      </c>
      <c r="L1774">
        <v>64.395577389286302</v>
      </c>
      <c r="M1774">
        <v>66.028555134737502</v>
      </c>
      <c r="N1774">
        <v>67.914168386153193</v>
      </c>
      <c r="O1774">
        <v>70.530601314566098</v>
      </c>
      <c r="P1774">
        <v>73.015405767824006</v>
      </c>
      <c r="Q1774">
        <v>75.373862334857805</v>
      </c>
      <c r="R1774">
        <v>78.409404903553806</v>
      </c>
      <c r="S1774">
        <v>81.066883914057499</v>
      </c>
      <c r="T1774">
        <v>83.891892899594097</v>
      </c>
      <c r="U1774">
        <v>87.132276942347403</v>
      </c>
      <c r="V1774">
        <v>90.094054189241206</v>
      </c>
      <c r="W1774">
        <v>93.175234208211407</v>
      </c>
      <c r="X1774">
        <v>96.3936993334992</v>
      </c>
      <c r="Y1774">
        <v>99.301030570729495</v>
      </c>
      <c r="Z1774">
        <v>102.09699613554299</v>
      </c>
      <c r="AA1774">
        <v>104.86426015964101</v>
      </c>
      <c r="AB1774">
        <v>108.025377225414</v>
      </c>
      <c r="AC1774">
        <v>110.767483741711</v>
      </c>
      <c r="AD1774">
        <v>113.418000285921</v>
      </c>
      <c r="AE1774">
        <v>116.06321766092</v>
      </c>
      <c r="AF1774">
        <v>118.754069967449</v>
      </c>
      <c r="AG1774">
        <v>121.22727491153</v>
      </c>
      <c r="AH1774">
        <v>120.19751098307</v>
      </c>
      <c r="AI1774">
        <v>118.92757372244</v>
      </c>
      <c r="AJ1774">
        <v>118.011165363027</v>
      </c>
      <c r="AK1774">
        <v>116.87137152034499</v>
      </c>
    </row>
    <row r="1775" spans="1:37" x14ac:dyDescent="0.3">
      <c r="A1775" s="13" t="str">
        <f t="shared" si="36"/>
        <v>SDGbaseTRA_UrbERT_v6_3QVAXaltrp-f</v>
      </c>
      <c r="B1775" s="37" t="s">
        <v>220</v>
      </c>
      <c r="C1775" s="38" t="s">
        <v>296</v>
      </c>
      <c r="D1775" s="4" t="s">
        <v>211</v>
      </c>
      <c r="E1775" t="s">
        <v>71</v>
      </c>
      <c r="F1775">
        <v>247.42936538347399</v>
      </c>
      <c r="G1775">
        <v>233.99598737350399</v>
      </c>
      <c r="H1775">
        <v>239.62712704611999</v>
      </c>
      <c r="I1775">
        <v>244.57065551198801</v>
      </c>
      <c r="J1775">
        <v>249.90243970366299</v>
      </c>
      <c r="K1775">
        <v>254.90207745846701</v>
      </c>
      <c r="L1775">
        <v>260.45634314314498</v>
      </c>
      <c r="M1775">
        <v>266.31640901328399</v>
      </c>
      <c r="N1775">
        <v>274.36761259021603</v>
      </c>
      <c r="O1775">
        <v>283.829538194196</v>
      </c>
      <c r="P1775">
        <v>294.26494132514</v>
      </c>
      <c r="Q1775">
        <v>305.35171429386401</v>
      </c>
      <c r="R1775">
        <v>315.56944742303</v>
      </c>
      <c r="S1775">
        <v>324.19874003588598</v>
      </c>
      <c r="T1775">
        <v>334.361874064196</v>
      </c>
      <c r="U1775">
        <v>346.88814187826603</v>
      </c>
      <c r="V1775">
        <v>358.44425940871901</v>
      </c>
      <c r="W1775">
        <v>369.22731872588599</v>
      </c>
      <c r="X1775">
        <v>381.04863497881399</v>
      </c>
      <c r="Y1775">
        <v>393.84647907735899</v>
      </c>
      <c r="Z1775">
        <v>407.50853328662203</v>
      </c>
      <c r="AA1775">
        <v>421.04295659277301</v>
      </c>
      <c r="AB1775">
        <v>435.79006934807802</v>
      </c>
      <c r="AC1775">
        <v>449.43505528995701</v>
      </c>
      <c r="AD1775">
        <v>462.740558343499</v>
      </c>
      <c r="AE1775">
        <v>476.13564708694798</v>
      </c>
      <c r="AF1775">
        <v>488.403261039114</v>
      </c>
      <c r="AG1775">
        <v>499.30667193819897</v>
      </c>
      <c r="AH1775">
        <v>496.65531847485101</v>
      </c>
      <c r="AI1775">
        <v>493.02573575274999</v>
      </c>
      <c r="AJ1775">
        <v>490.77011030568599</v>
      </c>
      <c r="AK1775">
        <v>488.13484377771698</v>
      </c>
    </row>
    <row r="1776" spans="1:37" x14ac:dyDescent="0.3">
      <c r="A1776" s="13" t="str">
        <f t="shared" si="36"/>
        <v>SDGbaseTRA_UrbERT_v6_3QVAXaotrp-p</v>
      </c>
      <c r="B1776" s="37" t="s">
        <v>220</v>
      </c>
      <c r="C1776" s="38" t="s">
        <v>296</v>
      </c>
      <c r="D1776" s="4" t="s">
        <v>211</v>
      </c>
      <c r="E1776" t="s">
        <v>72</v>
      </c>
      <c r="F1776">
        <v>8.1002002972729006</v>
      </c>
      <c r="G1776">
        <v>7.9756856443663002</v>
      </c>
      <c r="H1776">
        <v>8.4162076790460603</v>
      </c>
      <c r="I1776">
        <v>8.7860036820003593</v>
      </c>
      <c r="J1776">
        <v>9.1869430536837893</v>
      </c>
      <c r="K1776">
        <v>9.5453634980353002</v>
      </c>
      <c r="L1776">
        <v>9.9007664828133102</v>
      </c>
      <c r="M1776">
        <v>10.224204766594999</v>
      </c>
      <c r="N1776">
        <v>10.5275884964376</v>
      </c>
      <c r="O1776">
        <v>10.683948337685401</v>
      </c>
      <c r="P1776">
        <v>10.9190515793473</v>
      </c>
      <c r="Q1776">
        <v>11.1645768142088</v>
      </c>
      <c r="R1776">
        <v>11.541145943933801</v>
      </c>
      <c r="S1776">
        <v>11.826733356391401</v>
      </c>
      <c r="T1776">
        <v>12.119296274989701</v>
      </c>
      <c r="U1776">
        <v>12.438245879830699</v>
      </c>
      <c r="V1776">
        <v>12.7326033679962</v>
      </c>
      <c r="W1776">
        <v>13.019369629536101</v>
      </c>
      <c r="X1776">
        <v>13.273216124799299</v>
      </c>
      <c r="Y1776">
        <v>13.4858848183506</v>
      </c>
      <c r="Z1776">
        <v>13.679902962065301</v>
      </c>
      <c r="AA1776">
        <v>13.8495637586123</v>
      </c>
      <c r="AB1776">
        <v>13.988116692228999</v>
      </c>
      <c r="AC1776">
        <v>14.120804015420999</v>
      </c>
      <c r="AD1776">
        <v>14.2992413981707</v>
      </c>
      <c r="AE1776">
        <v>14.5102666694162</v>
      </c>
      <c r="AF1776">
        <v>14.745290631295999</v>
      </c>
      <c r="AG1776">
        <v>14.973270189752</v>
      </c>
      <c r="AH1776">
        <v>14.840507997144</v>
      </c>
      <c r="AI1776">
        <v>14.7512346447044</v>
      </c>
      <c r="AJ1776">
        <v>14.7117538855574</v>
      </c>
      <c r="AK1776">
        <v>14.6673896089036</v>
      </c>
    </row>
    <row r="1777" spans="1:37" x14ac:dyDescent="0.3">
      <c r="A1777" s="13" t="str">
        <f t="shared" si="36"/>
        <v>SDGbaseTRA_UrbERT_v6_3QVAXaotrp-f</v>
      </c>
      <c r="B1777" s="37" t="s">
        <v>220</v>
      </c>
      <c r="C1777" s="38" t="s">
        <v>296</v>
      </c>
      <c r="D1777" s="4" t="s">
        <v>211</v>
      </c>
      <c r="E1777" t="s">
        <v>73</v>
      </c>
      <c r="F1777">
        <v>7.2942674736103603</v>
      </c>
      <c r="G1777">
        <v>6.9547247684434499</v>
      </c>
      <c r="H1777">
        <v>7.2316754227967603</v>
      </c>
      <c r="I1777">
        <v>7.4462355140827103</v>
      </c>
      <c r="J1777">
        <v>7.6495468358707202</v>
      </c>
      <c r="K1777">
        <v>7.8295766930334301</v>
      </c>
      <c r="L1777">
        <v>8.0205530403917198</v>
      </c>
      <c r="M1777">
        <v>8.2179091746311599</v>
      </c>
      <c r="N1777">
        <v>8.4720139442744404</v>
      </c>
      <c r="O1777">
        <v>8.7064537903896806</v>
      </c>
      <c r="P1777">
        <v>8.9918859689680009</v>
      </c>
      <c r="Q1777">
        <v>9.2946311056154904</v>
      </c>
      <c r="R1777">
        <v>9.5689097082048296</v>
      </c>
      <c r="S1777">
        <v>9.7963238524363607</v>
      </c>
      <c r="T1777">
        <v>10.0681807376673</v>
      </c>
      <c r="U1777">
        <v>10.392795236535999</v>
      </c>
      <c r="V1777">
        <v>10.691923092128899</v>
      </c>
      <c r="W1777">
        <v>10.964234607275399</v>
      </c>
      <c r="X1777">
        <v>11.240307108445901</v>
      </c>
      <c r="Y1777">
        <v>11.548827420475099</v>
      </c>
      <c r="Z1777">
        <v>11.870141338505601</v>
      </c>
      <c r="AA1777">
        <v>12.174918777039499</v>
      </c>
      <c r="AB1777">
        <v>12.4842729733585</v>
      </c>
      <c r="AC1777">
        <v>12.7723931282572</v>
      </c>
      <c r="AD1777">
        <v>13.0655703914677</v>
      </c>
      <c r="AE1777">
        <v>13.364502329070699</v>
      </c>
      <c r="AF1777">
        <v>13.6298115185021</v>
      </c>
      <c r="AG1777">
        <v>13.8704603991065</v>
      </c>
      <c r="AH1777">
        <v>13.8001672836805</v>
      </c>
      <c r="AI1777">
        <v>13.716195920232</v>
      </c>
      <c r="AJ1777">
        <v>13.6647280329626</v>
      </c>
      <c r="AK1777">
        <v>13.6030655107737</v>
      </c>
    </row>
    <row r="1778" spans="1:37" x14ac:dyDescent="0.3">
      <c r="A1778" s="13" t="str">
        <f t="shared" si="36"/>
        <v>SDGbaseTRA_UrbERT_v6_3QVAXaprtr</v>
      </c>
      <c r="B1778" s="37" t="s">
        <v>220</v>
      </c>
      <c r="C1778" s="38" t="s">
        <v>296</v>
      </c>
      <c r="D1778" s="4" t="s">
        <v>211</v>
      </c>
      <c r="E1778" t="s">
        <v>74</v>
      </c>
      <c r="F1778" s="143">
        <v>5.0000000000000003E-10</v>
      </c>
      <c r="G1778" s="143">
        <v>4.6307945149705903E-10</v>
      </c>
      <c r="H1778" s="143">
        <v>4.7629310169580305E-10</v>
      </c>
      <c r="I1778" s="143">
        <v>4.83066691091738E-10</v>
      </c>
      <c r="J1778" s="143">
        <v>4.87363259959004E-10</v>
      </c>
      <c r="K1778" s="143">
        <v>5.0013358222159395E-10</v>
      </c>
      <c r="L1778" s="143">
        <v>5.1426888317648501E-10</v>
      </c>
      <c r="M1778" s="143">
        <v>5.2780705125492403E-10</v>
      </c>
      <c r="N1778" s="143">
        <v>5.4221984307330005E-10</v>
      </c>
      <c r="O1778" s="143">
        <v>5.4132820267561803E-10</v>
      </c>
      <c r="P1778" s="143">
        <v>5.5722351186162E-10</v>
      </c>
      <c r="Q1778" s="143">
        <v>5.7679923007064898E-10</v>
      </c>
      <c r="R1778" s="143">
        <v>6.1313991639447602E-10</v>
      </c>
      <c r="S1778" s="143">
        <v>6.3617269229862095E-10</v>
      </c>
      <c r="T1778" s="143">
        <v>6.5929692760798398E-10</v>
      </c>
      <c r="U1778" s="143">
        <v>6.8640632464401298E-10</v>
      </c>
      <c r="V1778" s="143">
        <v>7.1349742760666498E-10</v>
      </c>
      <c r="W1778" s="143">
        <v>7.3777385886344004E-10</v>
      </c>
      <c r="X1778" s="143">
        <v>7.6040226086844298E-10</v>
      </c>
      <c r="Y1778" s="143">
        <v>7.8135927154424005E-10</v>
      </c>
      <c r="Z1778" s="143">
        <v>8.0126635739583699E-10</v>
      </c>
      <c r="AA1778" s="143">
        <v>8.1434774879267395E-10</v>
      </c>
      <c r="AB1778" s="143">
        <v>8.3240246587470996E-10</v>
      </c>
      <c r="AC1778" s="143">
        <v>8.5687758244703705E-10</v>
      </c>
      <c r="AD1778" s="143">
        <v>8.9121994238726795E-10</v>
      </c>
      <c r="AE1778" s="143">
        <v>9.3270461354919498E-10</v>
      </c>
      <c r="AF1778" s="143">
        <v>9.8033849491134895E-10</v>
      </c>
      <c r="AG1778" s="143">
        <v>9.9412301508864994E-10</v>
      </c>
      <c r="AH1778" s="143">
        <v>9.8582727251633609E-10</v>
      </c>
      <c r="AI1778" s="143">
        <v>9.6816517876319398E-10</v>
      </c>
      <c r="AJ1778" s="143">
        <v>9.47591665000782E-10</v>
      </c>
      <c r="AK1778" s="143">
        <v>9.2653758186106204E-10</v>
      </c>
    </row>
    <row r="1779" spans="1:37" x14ac:dyDescent="0.3">
      <c r="A1779" s="13" t="str">
        <f t="shared" si="36"/>
        <v>SDGbaseTRA_UrbERT_v6_3QVAXatrps</v>
      </c>
      <c r="B1779" s="37" t="s">
        <v>220</v>
      </c>
      <c r="C1779" s="38" t="s">
        <v>296</v>
      </c>
      <c r="D1779" s="4" t="s">
        <v>211</v>
      </c>
      <c r="E1779" t="s">
        <v>75</v>
      </c>
      <c r="F1779">
        <v>54.9415640789937</v>
      </c>
      <c r="G1779">
        <v>50.449105812551998</v>
      </c>
      <c r="H1779">
        <v>51.683263936800799</v>
      </c>
      <c r="I1779">
        <v>52.315653790380203</v>
      </c>
      <c r="J1779">
        <v>53.216987910248001</v>
      </c>
      <c r="K1779">
        <v>54.2546228281388</v>
      </c>
      <c r="L1779">
        <v>55.399292498331299</v>
      </c>
      <c r="M1779">
        <v>56.441032043660101</v>
      </c>
      <c r="N1779">
        <v>57.554661948360199</v>
      </c>
      <c r="O1779">
        <v>59.105889745423603</v>
      </c>
      <c r="P1779">
        <v>60.387810157756</v>
      </c>
      <c r="Q1779">
        <v>61.480579007187799</v>
      </c>
      <c r="R1779">
        <v>63.098700966193398</v>
      </c>
      <c r="S1779">
        <v>64.695135938091596</v>
      </c>
      <c r="T1779">
        <v>66.340438110905595</v>
      </c>
      <c r="U1779">
        <v>68.246030355031095</v>
      </c>
      <c r="V1779">
        <v>69.988115179872295</v>
      </c>
      <c r="W1779">
        <v>71.940121560217406</v>
      </c>
      <c r="X1779">
        <v>73.863216660705604</v>
      </c>
      <c r="Y1779">
        <v>75.725868533565105</v>
      </c>
      <c r="Z1779">
        <v>77.590200989852704</v>
      </c>
      <c r="AA1779">
        <v>79.464249876099601</v>
      </c>
      <c r="AB1779">
        <v>82.714029248142197</v>
      </c>
      <c r="AC1779">
        <v>85.889133679007699</v>
      </c>
      <c r="AD1779">
        <v>89.186027810492007</v>
      </c>
      <c r="AE1779">
        <v>92.617967602866102</v>
      </c>
      <c r="AF1779">
        <v>96.210704074258203</v>
      </c>
      <c r="AG1779">
        <v>99.533578776650799</v>
      </c>
      <c r="AH1779">
        <v>100.727657547782</v>
      </c>
      <c r="AI1779">
        <v>101.572811305173</v>
      </c>
      <c r="AJ1779">
        <v>102.396177481197</v>
      </c>
      <c r="AK1779">
        <v>103.075557892901</v>
      </c>
    </row>
    <row r="1780" spans="1:37" x14ac:dyDescent="0.3">
      <c r="A1780" s="13" t="str">
        <f t="shared" si="36"/>
        <v>SDGbaseTRA_UrbERT_v6_3QVAXacomm</v>
      </c>
      <c r="B1780" s="37" t="s">
        <v>220</v>
      </c>
      <c r="C1780" s="38" t="s">
        <v>296</v>
      </c>
      <c r="D1780" s="4" t="s">
        <v>211</v>
      </c>
      <c r="E1780" t="s">
        <v>76</v>
      </c>
      <c r="F1780">
        <v>84.0521074298928</v>
      </c>
      <c r="G1780">
        <v>79.660514443359602</v>
      </c>
      <c r="H1780">
        <v>82.131824756636902</v>
      </c>
      <c r="I1780">
        <v>83.404569271765297</v>
      </c>
      <c r="J1780">
        <v>85.352416089626203</v>
      </c>
      <c r="K1780">
        <v>87.514005087628902</v>
      </c>
      <c r="L1780">
        <v>90.020399497346304</v>
      </c>
      <c r="M1780">
        <v>92.825867551307198</v>
      </c>
      <c r="N1780">
        <v>95.814371094106306</v>
      </c>
      <c r="O1780">
        <v>99.638376107366895</v>
      </c>
      <c r="P1780">
        <v>103.16023200137801</v>
      </c>
      <c r="Q1780">
        <v>106.604865074774</v>
      </c>
      <c r="R1780">
        <v>110.83099052643</v>
      </c>
      <c r="S1780">
        <v>114.495952600374</v>
      </c>
      <c r="T1780">
        <v>118.38331937990699</v>
      </c>
      <c r="U1780">
        <v>122.77007591907</v>
      </c>
      <c r="V1780">
        <v>127.00362096551601</v>
      </c>
      <c r="W1780">
        <v>131.50476642641601</v>
      </c>
      <c r="X1780">
        <v>136.29187390483699</v>
      </c>
      <c r="Y1780">
        <v>140.85624745384101</v>
      </c>
      <c r="Z1780">
        <v>145.48169533629101</v>
      </c>
      <c r="AA1780">
        <v>150.14750570301601</v>
      </c>
      <c r="AB1780">
        <v>154.768023470034</v>
      </c>
      <c r="AC1780">
        <v>159.11563471824601</v>
      </c>
      <c r="AD1780">
        <v>163.67609412195</v>
      </c>
      <c r="AE1780">
        <v>168.48089216373899</v>
      </c>
      <c r="AF1780">
        <v>173.603471996357</v>
      </c>
      <c r="AG1780">
        <v>178.73815978504601</v>
      </c>
      <c r="AH1780">
        <v>178.91456658742101</v>
      </c>
      <c r="AI1780">
        <v>178.377708911534</v>
      </c>
      <c r="AJ1780">
        <v>177.92035871354801</v>
      </c>
      <c r="AK1780">
        <v>177.22209465769399</v>
      </c>
    </row>
    <row r="1781" spans="1:37" x14ac:dyDescent="0.3">
      <c r="A1781" s="13" t="str">
        <f t="shared" si="36"/>
        <v>SDGbaseTRA_UrbERT_v6_3QVAXafsrv</v>
      </c>
      <c r="B1781" s="37" t="s">
        <v>220</v>
      </c>
      <c r="C1781" s="38" t="s">
        <v>296</v>
      </c>
      <c r="D1781" s="4" t="s">
        <v>211</v>
      </c>
      <c r="E1781" t="s">
        <v>77</v>
      </c>
      <c r="F1781">
        <v>413.43609675688703</v>
      </c>
      <c r="G1781">
        <v>391.22932054851202</v>
      </c>
      <c r="H1781">
        <v>404.873520229588</v>
      </c>
      <c r="I1781">
        <v>409.47627338087699</v>
      </c>
      <c r="J1781">
        <v>419.687983321118</v>
      </c>
      <c r="K1781">
        <v>430.90950718540802</v>
      </c>
      <c r="L1781">
        <v>443.62702737408301</v>
      </c>
      <c r="M1781">
        <v>457.430090461671</v>
      </c>
      <c r="N1781">
        <v>472.49035840784097</v>
      </c>
      <c r="O1781">
        <v>492.551072869167</v>
      </c>
      <c r="P1781">
        <v>510.839638007178</v>
      </c>
      <c r="Q1781">
        <v>528.761261413488</v>
      </c>
      <c r="R1781">
        <v>553.11238735858296</v>
      </c>
      <c r="S1781">
        <v>573.024602064904</v>
      </c>
      <c r="T1781">
        <v>594.02418930042302</v>
      </c>
      <c r="U1781">
        <v>617.38019874234806</v>
      </c>
      <c r="V1781">
        <v>639.88321276640204</v>
      </c>
      <c r="W1781">
        <v>664.26113393422997</v>
      </c>
      <c r="X1781">
        <v>690.71295006682499</v>
      </c>
      <c r="Y1781">
        <v>716.25410308389701</v>
      </c>
      <c r="Z1781">
        <v>742.333963450689</v>
      </c>
      <c r="AA1781">
        <v>768.61999936177199</v>
      </c>
      <c r="AB1781">
        <v>798.69012981602395</v>
      </c>
      <c r="AC1781">
        <v>826.29456765113196</v>
      </c>
      <c r="AD1781">
        <v>852.82779975753101</v>
      </c>
      <c r="AE1781">
        <v>880.00075279119505</v>
      </c>
      <c r="AF1781">
        <v>908.62547894080103</v>
      </c>
      <c r="AG1781">
        <v>938.63449157837999</v>
      </c>
      <c r="AH1781">
        <v>948.526412742057</v>
      </c>
      <c r="AI1781">
        <v>952.915130000967</v>
      </c>
      <c r="AJ1781">
        <v>955.01197271566798</v>
      </c>
      <c r="AK1781">
        <v>954.95136222164103</v>
      </c>
    </row>
    <row r="1782" spans="1:37" x14ac:dyDescent="0.3">
      <c r="A1782" s="13" t="str">
        <f t="shared" si="36"/>
        <v>SDGbaseTRA_UrbERT_v6_3QVAXabsrv</v>
      </c>
      <c r="B1782" s="37" t="s">
        <v>220</v>
      </c>
      <c r="C1782" s="38" t="s">
        <v>296</v>
      </c>
      <c r="D1782" s="4" t="s">
        <v>211</v>
      </c>
      <c r="E1782" t="s">
        <v>78</v>
      </c>
      <c r="F1782">
        <v>367.47747877214698</v>
      </c>
      <c r="G1782">
        <v>348.348195949608</v>
      </c>
      <c r="H1782">
        <v>359.29000079189001</v>
      </c>
      <c r="I1782">
        <v>364.76331103605401</v>
      </c>
      <c r="J1782">
        <v>373.46473805244602</v>
      </c>
      <c r="K1782">
        <v>383.052118310315</v>
      </c>
      <c r="L1782">
        <v>394.056987322547</v>
      </c>
      <c r="M1782">
        <v>406.082949958798</v>
      </c>
      <c r="N1782">
        <v>419.02908112384699</v>
      </c>
      <c r="O1782">
        <v>435.22503170329099</v>
      </c>
      <c r="P1782">
        <v>450.57824581535402</v>
      </c>
      <c r="Q1782">
        <v>465.74033656176499</v>
      </c>
      <c r="R1782">
        <v>484.96321870863198</v>
      </c>
      <c r="S1782">
        <v>501.20906098022601</v>
      </c>
      <c r="T1782">
        <v>518.39821123170304</v>
      </c>
      <c r="U1782">
        <v>537.75955560944305</v>
      </c>
      <c r="V1782">
        <v>556.48091420471303</v>
      </c>
      <c r="W1782">
        <v>576.36910142271495</v>
      </c>
      <c r="X1782">
        <v>597.44255331836996</v>
      </c>
      <c r="Y1782">
        <v>617.55354214205101</v>
      </c>
      <c r="Z1782">
        <v>638.026316149237</v>
      </c>
      <c r="AA1782">
        <v>658.57759494193795</v>
      </c>
      <c r="AB1782">
        <v>680.47880154714096</v>
      </c>
      <c r="AC1782">
        <v>700.62601635810904</v>
      </c>
      <c r="AD1782">
        <v>720.95336616929603</v>
      </c>
      <c r="AE1782">
        <v>742.16796199211205</v>
      </c>
      <c r="AF1782">
        <v>764.73460141176599</v>
      </c>
      <c r="AG1782">
        <v>787.55115482457302</v>
      </c>
      <c r="AH1782">
        <v>790.340948988185</v>
      </c>
      <c r="AI1782">
        <v>789.743039036916</v>
      </c>
      <c r="AJ1782">
        <v>788.665350046404</v>
      </c>
      <c r="AK1782">
        <v>786.32287236087097</v>
      </c>
    </row>
    <row r="1783" spans="1:37" x14ac:dyDescent="0.3">
      <c r="A1783" s="13" t="str">
        <f t="shared" si="36"/>
        <v>SDGbaseTRA_UrbERT_v6_3QVAXagsrv</v>
      </c>
      <c r="B1783" s="37" t="s">
        <v>220</v>
      </c>
      <c r="C1783" s="38" t="s">
        <v>296</v>
      </c>
      <c r="D1783" s="4" t="s">
        <v>211</v>
      </c>
      <c r="E1783" t="s">
        <v>79</v>
      </c>
      <c r="F1783">
        <v>789.43519992013898</v>
      </c>
      <c r="G1783">
        <v>739.19506617937395</v>
      </c>
      <c r="H1783">
        <v>760.63767534159103</v>
      </c>
      <c r="I1783">
        <v>802.37821750911303</v>
      </c>
      <c r="J1783">
        <v>829.35762091521099</v>
      </c>
      <c r="K1783">
        <v>856.80345935187904</v>
      </c>
      <c r="L1783">
        <v>886.09070250324703</v>
      </c>
      <c r="M1783">
        <v>916.50191604423401</v>
      </c>
      <c r="N1783">
        <v>950.07623734289098</v>
      </c>
      <c r="O1783">
        <v>993.28001442760001</v>
      </c>
      <c r="P1783">
        <v>1034.63884104557</v>
      </c>
      <c r="Q1783">
        <v>1076.35854428785</v>
      </c>
      <c r="R1783">
        <v>1103.87000658703</v>
      </c>
      <c r="S1783">
        <v>1130.98605175954</v>
      </c>
      <c r="T1783">
        <v>1158.71175190894</v>
      </c>
      <c r="U1783">
        <v>1187.2172521731</v>
      </c>
      <c r="V1783">
        <v>1216.3480691469299</v>
      </c>
      <c r="W1783">
        <v>1246.38797862723</v>
      </c>
      <c r="X1783">
        <v>1277.27340211194</v>
      </c>
      <c r="Y1783">
        <v>1308.6399551674799</v>
      </c>
      <c r="Z1783">
        <v>1340.77663148033</v>
      </c>
      <c r="AA1783">
        <v>1373.50879339721</v>
      </c>
      <c r="AB1783">
        <v>1407.31410393033</v>
      </c>
      <c r="AC1783">
        <v>1441.59056001983</v>
      </c>
      <c r="AD1783">
        <v>1476.5005226927101</v>
      </c>
      <c r="AE1783">
        <v>1512.2865690311501</v>
      </c>
      <c r="AF1783">
        <v>1549.11246982786</v>
      </c>
      <c r="AG1783">
        <v>1587.0091104159001</v>
      </c>
      <c r="AH1783">
        <v>1624.0764913773801</v>
      </c>
      <c r="AI1783">
        <v>1661.22215888601</v>
      </c>
      <c r="AJ1783">
        <v>1698.6280320502999</v>
      </c>
      <c r="AK1783">
        <v>1736.5812552678301</v>
      </c>
    </row>
    <row r="1784" spans="1:37" x14ac:dyDescent="0.3">
      <c r="A1784" s="13" t="str">
        <f t="shared" si="36"/>
        <v>SDGbaseTRA_UrbERT_v6_3QVAXaosrv</v>
      </c>
      <c r="B1784" s="37" t="s">
        <v>220</v>
      </c>
      <c r="C1784" s="38" t="s">
        <v>296</v>
      </c>
      <c r="D1784" s="4" t="s">
        <v>211</v>
      </c>
      <c r="E1784" t="s">
        <v>80</v>
      </c>
      <c r="F1784">
        <v>475.07820917543302</v>
      </c>
      <c r="G1784">
        <v>430.10015340316602</v>
      </c>
      <c r="H1784">
        <v>447.51610426427499</v>
      </c>
      <c r="I1784">
        <v>455.796121501671</v>
      </c>
      <c r="J1784">
        <v>467.807884880458</v>
      </c>
      <c r="K1784">
        <v>480.40205983799399</v>
      </c>
      <c r="L1784">
        <v>494.62354325646498</v>
      </c>
      <c r="M1784">
        <v>509.86327714178498</v>
      </c>
      <c r="N1784">
        <v>526.27492663521298</v>
      </c>
      <c r="O1784">
        <v>546.38808000464701</v>
      </c>
      <c r="P1784">
        <v>565.70249343865601</v>
      </c>
      <c r="Q1784">
        <v>584.69535067594097</v>
      </c>
      <c r="R1784">
        <v>609.34411861121396</v>
      </c>
      <c r="S1784">
        <v>630.02392410727305</v>
      </c>
      <c r="T1784">
        <v>652.00955452723304</v>
      </c>
      <c r="U1784">
        <v>676.87723950052396</v>
      </c>
      <c r="V1784">
        <v>700.72254138667802</v>
      </c>
      <c r="W1784">
        <v>726.13462014440495</v>
      </c>
      <c r="X1784">
        <v>753.29924592225598</v>
      </c>
      <c r="Y1784">
        <v>779.198801178189</v>
      </c>
      <c r="Z1784">
        <v>805.50192019917199</v>
      </c>
      <c r="AA1784">
        <v>832.02739274240298</v>
      </c>
      <c r="AB1784">
        <v>860.70308968951701</v>
      </c>
      <c r="AC1784">
        <v>887.05416669343003</v>
      </c>
      <c r="AD1784">
        <v>913.08045118838402</v>
      </c>
      <c r="AE1784">
        <v>939.95673645308898</v>
      </c>
      <c r="AF1784">
        <v>968.268952513356</v>
      </c>
      <c r="AG1784">
        <v>997.038237714655</v>
      </c>
      <c r="AH1784">
        <v>998.83866204253604</v>
      </c>
      <c r="AI1784">
        <v>996.58719388041504</v>
      </c>
      <c r="AJ1784">
        <v>993.90676956368998</v>
      </c>
      <c r="AK1784">
        <v>989.61870712353902</v>
      </c>
    </row>
    <row r="1785" spans="1:37" x14ac:dyDescent="0.3">
      <c r="A1785" s="13" t="str">
        <f t="shared" si="36"/>
        <v>SDGbaseTRA_UrbERT_v6_3PVAXaawhe</v>
      </c>
      <c r="B1785" s="37" t="s">
        <v>220</v>
      </c>
      <c r="C1785" s="38" t="s">
        <v>296</v>
      </c>
      <c r="D1785" s="4" t="s">
        <v>212</v>
      </c>
      <c r="E1785" t="s">
        <v>4</v>
      </c>
      <c r="F1785">
        <v>0.99999999999979905</v>
      </c>
      <c r="G1785">
        <v>0.94047541992588002</v>
      </c>
      <c r="H1785">
        <v>0.94695702854525299</v>
      </c>
      <c r="I1785">
        <v>0.95866288247805398</v>
      </c>
      <c r="J1785">
        <v>0.98310121641800197</v>
      </c>
      <c r="K1785">
        <v>0.987508642303214</v>
      </c>
      <c r="L1785">
        <v>0.99128876227719298</v>
      </c>
      <c r="M1785">
        <v>0.98619949302541798</v>
      </c>
      <c r="N1785">
        <v>0.98274464186738497</v>
      </c>
      <c r="O1785">
        <v>1.0125431387172701</v>
      </c>
      <c r="P1785">
        <v>1.0080382905726799</v>
      </c>
      <c r="Q1785">
        <v>1.00009420410067</v>
      </c>
      <c r="R1785">
        <v>1.0144338276624301</v>
      </c>
      <c r="S1785">
        <v>1.0146632642858699</v>
      </c>
      <c r="T1785">
        <v>1.0148302726082901</v>
      </c>
      <c r="U1785">
        <v>1.0167935196748501</v>
      </c>
      <c r="V1785">
        <v>1.01828575876481</v>
      </c>
      <c r="W1785">
        <v>1.01817293015162</v>
      </c>
      <c r="X1785">
        <v>1.01694316540708</v>
      </c>
      <c r="Y1785">
        <v>1.0155425512649601</v>
      </c>
      <c r="Z1785">
        <v>1.0140455046204</v>
      </c>
      <c r="AA1785">
        <v>1.0136213417689599</v>
      </c>
      <c r="AB1785">
        <v>1.02305950645349</v>
      </c>
      <c r="AC1785">
        <v>1.0298233834662001</v>
      </c>
      <c r="AD1785">
        <v>1.0401958707052501</v>
      </c>
      <c r="AE1785">
        <v>1.05041427780621</v>
      </c>
      <c r="AF1785">
        <v>1.0608659151648701</v>
      </c>
      <c r="AG1785">
        <v>1.05687132356526</v>
      </c>
      <c r="AH1785">
        <v>1.04086119043308</v>
      </c>
      <c r="AI1785">
        <v>1.0253697557738</v>
      </c>
      <c r="AJ1785">
        <v>1.0153155036249499</v>
      </c>
      <c r="AK1785">
        <v>1.0036739506508501</v>
      </c>
    </row>
    <row r="1786" spans="1:37" x14ac:dyDescent="0.3">
      <c r="A1786" s="13" t="str">
        <f t="shared" si="36"/>
        <v>SDGbaseTRA_UrbERT_v6_3PVAXaamai</v>
      </c>
      <c r="B1786" s="37" t="s">
        <v>220</v>
      </c>
      <c r="C1786" s="38" t="s">
        <v>296</v>
      </c>
      <c r="D1786" s="4" t="s">
        <v>212</v>
      </c>
      <c r="E1786" t="s">
        <v>5</v>
      </c>
      <c r="F1786">
        <v>0.99999999999973399</v>
      </c>
      <c r="G1786">
        <v>0.95361084816223696</v>
      </c>
      <c r="H1786">
        <v>0.97052928233865099</v>
      </c>
      <c r="I1786">
        <v>0.98939176286324904</v>
      </c>
      <c r="J1786">
        <v>1.02240791152583</v>
      </c>
      <c r="K1786">
        <v>1.0272683509561</v>
      </c>
      <c r="L1786">
        <v>1.03214492093889</v>
      </c>
      <c r="M1786">
        <v>1.02709510514602</v>
      </c>
      <c r="N1786">
        <v>1.0259281120954</v>
      </c>
      <c r="O1786">
        <v>1.07372399382171</v>
      </c>
      <c r="P1786">
        <v>1.0690185011628901</v>
      </c>
      <c r="Q1786">
        <v>1.05700844718711</v>
      </c>
      <c r="R1786">
        <v>1.0653124590625001</v>
      </c>
      <c r="S1786">
        <v>1.0603749700123399</v>
      </c>
      <c r="T1786">
        <v>1.0571980035103401</v>
      </c>
      <c r="U1786">
        <v>1.05808754097428</v>
      </c>
      <c r="V1786">
        <v>1.0546626350789801</v>
      </c>
      <c r="W1786">
        <v>1.0494484275773399</v>
      </c>
      <c r="X1786">
        <v>1.04584902224785</v>
      </c>
      <c r="Y1786">
        <v>1.0421727701124599</v>
      </c>
      <c r="Z1786">
        <v>1.03777272196881</v>
      </c>
      <c r="AA1786">
        <v>1.0363201801400701</v>
      </c>
      <c r="AB1786">
        <v>1.0494188541826801</v>
      </c>
      <c r="AC1786">
        <v>1.0567979723094301</v>
      </c>
      <c r="AD1786">
        <v>1.06611967693184</v>
      </c>
      <c r="AE1786">
        <v>1.07463648921915</v>
      </c>
      <c r="AF1786">
        <v>1.0826195917322501</v>
      </c>
      <c r="AG1786">
        <v>1.0676920616833201</v>
      </c>
      <c r="AH1786">
        <v>1.0352427498346499</v>
      </c>
      <c r="AI1786">
        <v>1.0030555345413501</v>
      </c>
      <c r="AJ1786">
        <v>0.97968485993642496</v>
      </c>
      <c r="AK1786">
        <v>0.956053400407468</v>
      </c>
    </row>
    <row r="1787" spans="1:37" x14ac:dyDescent="0.3">
      <c r="A1787" s="13" t="str">
        <f t="shared" si="36"/>
        <v>SDGbaseTRA_UrbERT_v6_3PVAXaaoce</v>
      </c>
      <c r="B1787" s="37" t="s">
        <v>220</v>
      </c>
      <c r="C1787" s="38" t="s">
        <v>296</v>
      </c>
      <c r="D1787" s="4" t="s">
        <v>212</v>
      </c>
      <c r="E1787" t="s">
        <v>6</v>
      </c>
      <c r="F1787">
        <v>0.99999999999970401</v>
      </c>
      <c r="G1787">
        <v>0.92768120814175203</v>
      </c>
      <c r="H1787">
        <v>0.95538176202930503</v>
      </c>
      <c r="I1787">
        <v>0.97931139473003104</v>
      </c>
      <c r="J1787">
        <v>1.0227039532047599</v>
      </c>
      <c r="K1787">
        <v>1.03658384568152</v>
      </c>
      <c r="L1787">
        <v>1.0499146638913199</v>
      </c>
      <c r="M1787">
        <v>1.0520963093801301</v>
      </c>
      <c r="N1787">
        <v>1.0564888246392099</v>
      </c>
      <c r="O1787">
        <v>1.11608012408746</v>
      </c>
      <c r="P1787">
        <v>1.1208026793339501</v>
      </c>
      <c r="Q1787">
        <v>1.11627672723255</v>
      </c>
      <c r="R1787">
        <v>1.1405615687635999</v>
      </c>
      <c r="S1787">
        <v>1.1433229138016401</v>
      </c>
      <c r="T1787">
        <v>1.1471348174004601</v>
      </c>
      <c r="U1787">
        <v>1.15403742271146</v>
      </c>
      <c r="V1787">
        <v>1.1546635684062501</v>
      </c>
      <c r="W1787">
        <v>1.1550639612595099</v>
      </c>
      <c r="X1787">
        <v>1.1584487234957599</v>
      </c>
      <c r="Y1787">
        <v>1.1594132361141001</v>
      </c>
      <c r="Z1787">
        <v>1.16023968206232</v>
      </c>
      <c r="AA1787">
        <v>1.16440749776509</v>
      </c>
      <c r="AB1787">
        <v>1.1891665842269299</v>
      </c>
      <c r="AC1787">
        <v>1.2034507319016501</v>
      </c>
      <c r="AD1787">
        <v>1.2177167352545</v>
      </c>
      <c r="AE1787">
        <v>1.23022989289079</v>
      </c>
      <c r="AF1787">
        <v>1.24265535599667</v>
      </c>
      <c r="AG1787">
        <v>1.2360874412336</v>
      </c>
      <c r="AH1787">
        <v>1.20718828694127</v>
      </c>
      <c r="AI1787">
        <v>1.1746957477125499</v>
      </c>
      <c r="AJ1787">
        <v>1.14900338961093</v>
      </c>
      <c r="AK1787">
        <v>1.1210416641135299</v>
      </c>
    </row>
    <row r="1788" spans="1:37" x14ac:dyDescent="0.3">
      <c r="A1788" s="13" t="str">
        <f t="shared" si="36"/>
        <v>SDGbaseTRA_UrbERT_v6_3PVAXaaveg</v>
      </c>
      <c r="B1788" s="37" t="s">
        <v>220</v>
      </c>
      <c r="C1788" s="38" t="s">
        <v>296</v>
      </c>
      <c r="D1788" s="4" t="s">
        <v>212</v>
      </c>
      <c r="E1788" t="s">
        <v>7</v>
      </c>
      <c r="F1788">
        <v>1</v>
      </c>
      <c r="G1788">
        <v>1.0041904685218399</v>
      </c>
      <c r="H1788">
        <v>0.99292295464888902</v>
      </c>
      <c r="I1788">
        <v>0.991088007711731</v>
      </c>
      <c r="J1788">
        <v>0.99088084541570998</v>
      </c>
      <c r="K1788">
        <v>0.98723450902274501</v>
      </c>
      <c r="L1788">
        <v>0.98551204475965604</v>
      </c>
      <c r="M1788">
        <v>0.98219739316263199</v>
      </c>
      <c r="N1788">
        <v>0.97917691776237703</v>
      </c>
      <c r="O1788">
        <v>0.97667831735058996</v>
      </c>
      <c r="P1788">
        <v>0.97306107731904401</v>
      </c>
      <c r="Q1788">
        <v>0.96968062304827596</v>
      </c>
      <c r="R1788">
        <v>0.97666178627747802</v>
      </c>
      <c r="S1788">
        <v>0.97849700296614806</v>
      </c>
      <c r="T1788">
        <v>0.97938442969664996</v>
      </c>
      <c r="U1788">
        <v>0.98214620969015798</v>
      </c>
      <c r="V1788">
        <v>0.98566131262080703</v>
      </c>
      <c r="W1788">
        <v>0.98691427623884098</v>
      </c>
      <c r="X1788">
        <v>0.98540718189965804</v>
      </c>
      <c r="Y1788">
        <v>0.983417025236484</v>
      </c>
      <c r="Z1788">
        <v>0.98194849554342101</v>
      </c>
      <c r="AA1788">
        <v>0.97987283018104598</v>
      </c>
      <c r="AB1788">
        <v>0.979298065246197</v>
      </c>
      <c r="AC1788">
        <v>0.98115797292932505</v>
      </c>
      <c r="AD1788">
        <v>0.98775753226214402</v>
      </c>
      <c r="AE1788">
        <v>0.99505284187495702</v>
      </c>
      <c r="AF1788">
        <v>1.0025193679075199</v>
      </c>
      <c r="AG1788">
        <v>1.0000370660881499</v>
      </c>
      <c r="AH1788">
        <v>0.98209471552593697</v>
      </c>
      <c r="AI1788">
        <v>0.96865133079900601</v>
      </c>
      <c r="AJ1788">
        <v>0.96171731065237798</v>
      </c>
      <c r="AK1788">
        <v>0.95581347305295805</v>
      </c>
    </row>
    <row r="1789" spans="1:37" x14ac:dyDescent="0.3">
      <c r="A1789" s="13" t="str">
        <f t="shared" si="36"/>
        <v>SDGbaseTRA_UrbERT_v6_3PVAXaaofr</v>
      </c>
      <c r="B1789" s="37" t="s">
        <v>220</v>
      </c>
      <c r="C1789" s="38" t="s">
        <v>296</v>
      </c>
      <c r="D1789" s="4" t="s">
        <v>212</v>
      </c>
      <c r="E1789" t="s">
        <v>8</v>
      </c>
      <c r="F1789">
        <v>1</v>
      </c>
      <c r="G1789">
        <v>1.00765726312334</v>
      </c>
      <c r="H1789">
        <v>1.00273525413147</v>
      </c>
      <c r="I1789">
        <v>0.99683213311603303</v>
      </c>
      <c r="J1789">
        <v>0.996102627196782</v>
      </c>
      <c r="K1789">
        <v>0.99395703364439802</v>
      </c>
      <c r="L1789">
        <v>0.99307744602694503</v>
      </c>
      <c r="M1789">
        <v>0.99035664332690598</v>
      </c>
      <c r="N1789">
        <v>0.98767484208886802</v>
      </c>
      <c r="O1789">
        <v>1.0057417406559399</v>
      </c>
      <c r="P1789">
        <v>1.0009800904343</v>
      </c>
      <c r="Q1789">
        <v>0.99301046999088904</v>
      </c>
      <c r="R1789">
        <v>0.99398423467211705</v>
      </c>
      <c r="S1789">
        <v>0.99362467374390495</v>
      </c>
      <c r="T1789">
        <v>0.99329057433214696</v>
      </c>
      <c r="U1789">
        <v>0.99471364963241404</v>
      </c>
      <c r="V1789">
        <v>0.997388892383683</v>
      </c>
      <c r="W1789">
        <v>0.998036685295557</v>
      </c>
      <c r="X1789">
        <v>0.99524814724071098</v>
      </c>
      <c r="Y1789">
        <v>0.99238749318679398</v>
      </c>
      <c r="Z1789">
        <v>0.989243118668508</v>
      </c>
      <c r="AA1789">
        <v>0.98731793352424901</v>
      </c>
      <c r="AB1789">
        <v>0.99098110162186703</v>
      </c>
      <c r="AC1789">
        <v>0.99446305846691296</v>
      </c>
      <c r="AD1789">
        <v>1.00079168080989</v>
      </c>
      <c r="AE1789">
        <v>1.0070363667594799</v>
      </c>
      <c r="AF1789">
        <v>1.0135726027961001</v>
      </c>
      <c r="AG1789">
        <v>1.00918143561855</v>
      </c>
      <c r="AH1789">
        <v>0.99305545641984805</v>
      </c>
      <c r="AI1789">
        <v>0.97616552258699596</v>
      </c>
      <c r="AJ1789">
        <v>0.96633625816780899</v>
      </c>
      <c r="AK1789">
        <v>0.95780244354857902</v>
      </c>
    </row>
    <row r="1790" spans="1:37" x14ac:dyDescent="0.3">
      <c r="A1790" s="13" t="str">
        <f t="shared" si="36"/>
        <v>SDGbaseTRA_UrbERT_v6_3PVAXaagra</v>
      </c>
      <c r="B1790" s="37" t="s">
        <v>220</v>
      </c>
      <c r="C1790" s="38" t="s">
        <v>296</v>
      </c>
      <c r="D1790" s="4" t="s">
        <v>212</v>
      </c>
      <c r="E1790" t="s">
        <v>9</v>
      </c>
      <c r="F1790">
        <v>1</v>
      </c>
      <c r="G1790">
        <v>1.02944531932192</v>
      </c>
      <c r="H1790">
        <v>1.03040556781068</v>
      </c>
      <c r="I1790">
        <v>1.01984475363265</v>
      </c>
      <c r="J1790">
        <v>1.01609197622861</v>
      </c>
      <c r="K1790">
        <v>1.01693961685052</v>
      </c>
      <c r="L1790">
        <v>1.0196527803875099</v>
      </c>
      <c r="M1790">
        <v>1.0227701881423501</v>
      </c>
      <c r="N1790">
        <v>1.02447727705184</v>
      </c>
      <c r="O1790">
        <v>1.04540211211076</v>
      </c>
      <c r="P1790">
        <v>1.04442475893687</v>
      </c>
      <c r="Q1790">
        <v>1.03837592193437</v>
      </c>
      <c r="R1790">
        <v>1.0401119772293299</v>
      </c>
      <c r="S1790">
        <v>1.04079313343035</v>
      </c>
      <c r="T1790">
        <v>1.041802757041</v>
      </c>
      <c r="U1790">
        <v>1.04474451047997</v>
      </c>
      <c r="V1790">
        <v>1.04715196122994</v>
      </c>
      <c r="W1790">
        <v>1.0493351345842401</v>
      </c>
      <c r="X1790">
        <v>1.0498716976309901</v>
      </c>
      <c r="Y1790">
        <v>1.0475026516553201</v>
      </c>
      <c r="Z1790">
        <v>1.0444988115515701</v>
      </c>
      <c r="AA1790">
        <v>1.0431268053262299</v>
      </c>
      <c r="AB1790">
        <v>1.0490055033480099</v>
      </c>
      <c r="AC1790">
        <v>1.0516081740418299</v>
      </c>
      <c r="AD1790">
        <v>1.0541307847318</v>
      </c>
      <c r="AE1790">
        <v>1.0563243871368</v>
      </c>
      <c r="AF1790">
        <v>1.0591517650943401</v>
      </c>
      <c r="AG1790">
        <v>1.0531202540795599</v>
      </c>
      <c r="AH1790">
        <v>1.0324803045287601</v>
      </c>
      <c r="AI1790">
        <v>1.0104088384635099</v>
      </c>
      <c r="AJ1790">
        <v>0.99498803093417298</v>
      </c>
      <c r="AK1790">
        <v>0.98141397303473898</v>
      </c>
    </row>
    <row r="1791" spans="1:37" x14ac:dyDescent="0.3">
      <c r="A1791" s="13" t="str">
        <f t="shared" si="36"/>
        <v>SDGbaseTRA_UrbERT_v6_3PVAXaaoil</v>
      </c>
      <c r="B1791" s="37" t="s">
        <v>220</v>
      </c>
      <c r="C1791" s="38" t="s">
        <v>296</v>
      </c>
      <c r="D1791" s="4" t="s">
        <v>212</v>
      </c>
      <c r="E1791" t="s">
        <v>10</v>
      </c>
      <c r="F1791">
        <v>0.99999999999977995</v>
      </c>
      <c r="G1791">
        <v>0.92212634183873499</v>
      </c>
      <c r="H1791">
        <v>0.935723879657688</v>
      </c>
      <c r="I1791">
        <v>0.95849691529169201</v>
      </c>
      <c r="J1791">
        <v>0.99403001515160105</v>
      </c>
      <c r="K1791">
        <v>1.0047480837662699</v>
      </c>
      <c r="L1791">
        <v>1.0153297093081499</v>
      </c>
      <c r="M1791">
        <v>1.01448036782198</v>
      </c>
      <c r="N1791">
        <v>1.0145965883610399</v>
      </c>
      <c r="O1791">
        <v>1.03365547740244</v>
      </c>
      <c r="P1791">
        <v>1.0347883269851199</v>
      </c>
      <c r="Q1791">
        <v>1.0345293202177299</v>
      </c>
      <c r="R1791">
        <v>1.0662560917086299</v>
      </c>
      <c r="S1791">
        <v>1.0732443291782801</v>
      </c>
      <c r="T1791">
        <v>1.07889541181286</v>
      </c>
      <c r="U1791">
        <v>1.0868490641052899</v>
      </c>
      <c r="V1791">
        <v>1.0929013058784001</v>
      </c>
      <c r="W1791">
        <v>1.0975858494503901</v>
      </c>
      <c r="X1791">
        <v>1.10192143664042</v>
      </c>
      <c r="Y1791">
        <v>1.10460344548718</v>
      </c>
      <c r="Z1791">
        <v>1.10857313216647</v>
      </c>
      <c r="AA1791">
        <v>1.11169056082314</v>
      </c>
      <c r="AB1791">
        <v>1.1230671515088499</v>
      </c>
      <c r="AC1791">
        <v>1.1318639145991001</v>
      </c>
      <c r="AD1791">
        <v>1.1465527641167701</v>
      </c>
      <c r="AE1791">
        <v>1.16189299464957</v>
      </c>
      <c r="AF1791">
        <v>1.17797223107504</v>
      </c>
      <c r="AG1791">
        <v>1.18084818385697</v>
      </c>
      <c r="AH1791">
        <v>1.15546518024283</v>
      </c>
      <c r="AI1791">
        <v>1.1355122412125001</v>
      </c>
      <c r="AJ1791">
        <v>1.12160576000967</v>
      </c>
      <c r="AK1791">
        <v>1.1052327316981601</v>
      </c>
    </row>
    <row r="1792" spans="1:37" x14ac:dyDescent="0.3">
      <c r="A1792" s="13" t="str">
        <f t="shared" si="36"/>
        <v>SDGbaseTRA_UrbERT_v6_3PVAXaatub</v>
      </c>
      <c r="B1792" s="37" t="s">
        <v>220</v>
      </c>
      <c r="C1792" s="38" t="s">
        <v>296</v>
      </c>
      <c r="D1792" s="4" t="s">
        <v>212</v>
      </c>
      <c r="E1792" t="s">
        <v>11</v>
      </c>
      <c r="F1792">
        <v>0.99999999999988898</v>
      </c>
      <c r="G1792">
        <v>0.98425878847112902</v>
      </c>
      <c r="H1792">
        <v>0.973276588814735</v>
      </c>
      <c r="I1792">
        <v>0.97379353015568304</v>
      </c>
      <c r="J1792">
        <v>0.97714104320905304</v>
      </c>
      <c r="K1792">
        <v>0.97342274447957899</v>
      </c>
      <c r="L1792">
        <v>0.97136811512365195</v>
      </c>
      <c r="M1792">
        <v>0.96748020542200497</v>
      </c>
      <c r="N1792">
        <v>0.96452540567228595</v>
      </c>
      <c r="O1792">
        <v>0.96461161585604405</v>
      </c>
      <c r="P1792">
        <v>0.96093058304673695</v>
      </c>
      <c r="Q1792">
        <v>0.95749172912036196</v>
      </c>
      <c r="R1792">
        <v>0.96573897244118201</v>
      </c>
      <c r="S1792">
        <v>0.96747002100431201</v>
      </c>
      <c r="T1792">
        <v>0.96808529310687197</v>
      </c>
      <c r="U1792">
        <v>0.97033380614216902</v>
      </c>
      <c r="V1792">
        <v>0.97338945278423505</v>
      </c>
      <c r="W1792">
        <v>0.973785036810215</v>
      </c>
      <c r="X1792">
        <v>0.97120164299516998</v>
      </c>
      <c r="Y1792">
        <v>0.96872409077905297</v>
      </c>
      <c r="Z1792">
        <v>0.96690721056097195</v>
      </c>
      <c r="AA1792">
        <v>0.96447286720519898</v>
      </c>
      <c r="AB1792">
        <v>0.96529198220427204</v>
      </c>
      <c r="AC1792">
        <v>0.96876442476413305</v>
      </c>
      <c r="AD1792">
        <v>0.97732893554950895</v>
      </c>
      <c r="AE1792">
        <v>0.986406087011379</v>
      </c>
      <c r="AF1792">
        <v>0.99541554936244703</v>
      </c>
      <c r="AG1792">
        <v>0.98972967494061204</v>
      </c>
      <c r="AH1792">
        <v>0.97117673268893401</v>
      </c>
      <c r="AI1792">
        <v>0.95701885060957304</v>
      </c>
      <c r="AJ1792">
        <v>0.94956430709048001</v>
      </c>
      <c r="AK1792">
        <v>0.94309231851714803</v>
      </c>
    </row>
    <row r="1793" spans="1:37" x14ac:dyDescent="0.3">
      <c r="A1793" s="13" t="str">
        <f t="shared" ref="A1793:A1856" si="37">_xlfn.CONCAT(C1793,D1793,E1793)</f>
        <v>SDGbaseTRA_UrbERT_v6_3PVAXaapul</v>
      </c>
      <c r="B1793" s="37" t="s">
        <v>220</v>
      </c>
      <c r="C1793" s="38" t="s">
        <v>296</v>
      </c>
      <c r="D1793" s="4" t="s">
        <v>212</v>
      </c>
      <c r="E1793" t="s">
        <v>12</v>
      </c>
      <c r="F1793">
        <v>0.999999999999862</v>
      </c>
      <c r="G1793">
        <v>0.94538523603955504</v>
      </c>
      <c r="H1793">
        <v>0.93865847337934805</v>
      </c>
      <c r="I1793">
        <v>0.95181304380672505</v>
      </c>
      <c r="J1793">
        <v>0.96971075298757003</v>
      </c>
      <c r="K1793">
        <v>0.96882250314607998</v>
      </c>
      <c r="L1793">
        <v>0.967690898859209</v>
      </c>
      <c r="M1793">
        <v>0.95667503888591898</v>
      </c>
      <c r="N1793">
        <v>0.94796702162175805</v>
      </c>
      <c r="O1793">
        <v>0.94510748224090002</v>
      </c>
      <c r="P1793">
        <v>0.93738735450777499</v>
      </c>
      <c r="Q1793">
        <v>0.93217247868656306</v>
      </c>
      <c r="R1793">
        <v>0.94986161574262695</v>
      </c>
      <c r="S1793">
        <v>0.95237182247914998</v>
      </c>
      <c r="T1793">
        <v>0.95321769912840004</v>
      </c>
      <c r="U1793">
        <v>0.95553171632534795</v>
      </c>
      <c r="V1793">
        <v>0.95902288663759205</v>
      </c>
      <c r="W1793">
        <v>0.95924173919233702</v>
      </c>
      <c r="X1793">
        <v>0.95687369337281603</v>
      </c>
      <c r="Y1793">
        <v>0.95612857095847203</v>
      </c>
      <c r="Z1793">
        <v>0.95681931193686698</v>
      </c>
      <c r="AA1793">
        <v>0.95585732054213801</v>
      </c>
      <c r="AB1793">
        <v>0.95639474519175505</v>
      </c>
      <c r="AC1793">
        <v>0.95968378390572995</v>
      </c>
      <c r="AD1793">
        <v>0.97031486343797102</v>
      </c>
      <c r="AE1793">
        <v>0.98194562458309098</v>
      </c>
      <c r="AF1793">
        <v>0.99372071635080805</v>
      </c>
      <c r="AG1793">
        <v>0.99641337384374495</v>
      </c>
      <c r="AH1793">
        <v>0.98588596302527898</v>
      </c>
      <c r="AI1793">
        <v>0.98244690016257696</v>
      </c>
      <c r="AJ1793">
        <v>0.983979405749971</v>
      </c>
      <c r="AK1793">
        <v>0.98398413660918105</v>
      </c>
    </row>
    <row r="1794" spans="1:37" x14ac:dyDescent="0.3">
      <c r="A1794" s="13" t="str">
        <f t="shared" si="37"/>
        <v>SDGbaseTRA_UrbERT_v6_3PVAXaasug</v>
      </c>
      <c r="B1794" s="37" t="s">
        <v>220</v>
      </c>
      <c r="C1794" s="38" t="s">
        <v>296</v>
      </c>
      <c r="D1794" s="4" t="s">
        <v>212</v>
      </c>
      <c r="E1794" t="s">
        <v>13</v>
      </c>
      <c r="F1794">
        <v>1</v>
      </c>
      <c r="G1794">
        <v>0.98050370519610097</v>
      </c>
      <c r="H1794">
        <v>0.968181883682116</v>
      </c>
      <c r="I1794">
        <v>0.97112509783215695</v>
      </c>
      <c r="J1794">
        <v>0.97919917318741001</v>
      </c>
      <c r="K1794">
        <v>0.97635677201774196</v>
      </c>
      <c r="L1794">
        <v>0.97475386988182899</v>
      </c>
      <c r="M1794">
        <v>0.96990578489845503</v>
      </c>
      <c r="N1794">
        <v>0.96408131049170298</v>
      </c>
      <c r="O1794">
        <v>0.979128366150958</v>
      </c>
      <c r="P1794">
        <v>0.97050150620892695</v>
      </c>
      <c r="Q1794">
        <v>0.95984138101618</v>
      </c>
      <c r="R1794">
        <v>0.96594832633470895</v>
      </c>
      <c r="S1794">
        <v>0.96642406790083801</v>
      </c>
      <c r="T1794">
        <v>0.96609276572360103</v>
      </c>
      <c r="U1794">
        <v>0.96654603354173496</v>
      </c>
      <c r="V1794">
        <v>0.96590048670225603</v>
      </c>
      <c r="W1794">
        <v>0.96702779445328202</v>
      </c>
      <c r="X1794">
        <v>0.96952157117175697</v>
      </c>
      <c r="Y1794">
        <v>0.96763470280913799</v>
      </c>
      <c r="Z1794">
        <v>0.96544206596036197</v>
      </c>
      <c r="AA1794">
        <v>0.96513322499499199</v>
      </c>
      <c r="AB1794">
        <v>0.96888455390046202</v>
      </c>
      <c r="AC1794">
        <v>0.96878541386852102</v>
      </c>
      <c r="AD1794">
        <v>0.97026166064769404</v>
      </c>
      <c r="AE1794">
        <v>0.97208784577190899</v>
      </c>
      <c r="AF1794">
        <v>0.97552374357402405</v>
      </c>
      <c r="AG1794">
        <v>0.97662865221720696</v>
      </c>
      <c r="AH1794">
        <v>0.96425388716535498</v>
      </c>
      <c r="AI1794">
        <v>0.95402302925299498</v>
      </c>
      <c r="AJ1794">
        <v>0.950418379090197</v>
      </c>
      <c r="AK1794">
        <v>0.94622046455712705</v>
      </c>
    </row>
    <row r="1795" spans="1:37" x14ac:dyDescent="0.3">
      <c r="A1795" s="13" t="str">
        <f t="shared" si="37"/>
        <v>SDGbaseTRA_UrbERT_v6_3PVAXaaoth</v>
      </c>
      <c r="B1795" s="37" t="s">
        <v>220</v>
      </c>
      <c r="C1795" s="38" t="s">
        <v>296</v>
      </c>
      <c r="D1795" s="4" t="s">
        <v>212</v>
      </c>
      <c r="E1795" t="s">
        <v>14</v>
      </c>
      <c r="F1795">
        <v>0.99999999999990696</v>
      </c>
      <c r="G1795">
        <v>0.92702986941483201</v>
      </c>
      <c r="H1795">
        <v>0.95926290696053695</v>
      </c>
      <c r="I1795">
        <v>0.96989800706324902</v>
      </c>
      <c r="J1795">
        <v>0.99774715163061101</v>
      </c>
      <c r="K1795">
        <v>1.02284662164255</v>
      </c>
      <c r="L1795">
        <v>1.05057024377414</v>
      </c>
      <c r="M1795">
        <v>1.07798351208453</v>
      </c>
      <c r="N1795">
        <v>1.1040184124905501</v>
      </c>
      <c r="O1795">
        <v>1.1956390778085499</v>
      </c>
      <c r="P1795">
        <v>1.2267481266367399</v>
      </c>
      <c r="Q1795">
        <v>1.24187635440108</v>
      </c>
      <c r="R1795">
        <v>1.2742418422545601</v>
      </c>
      <c r="S1795">
        <v>1.29757747477555</v>
      </c>
      <c r="T1795">
        <v>1.3236502537275301</v>
      </c>
      <c r="U1795">
        <v>1.35616923704054</v>
      </c>
      <c r="V1795">
        <v>1.3850475082865501</v>
      </c>
      <c r="W1795">
        <v>1.41915018185979</v>
      </c>
      <c r="X1795">
        <v>1.4604527222421999</v>
      </c>
      <c r="Y1795">
        <v>1.4901265102661101</v>
      </c>
      <c r="Z1795">
        <v>1.5132121458851699</v>
      </c>
      <c r="AA1795">
        <v>1.53969827351302</v>
      </c>
      <c r="AB1795">
        <v>1.5811299808827</v>
      </c>
      <c r="AC1795">
        <v>1.6105786167593701</v>
      </c>
      <c r="AD1795">
        <v>1.63998929419372</v>
      </c>
      <c r="AE1795">
        <v>1.6709800728326401</v>
      </c>
      <c r="AF1795">
        <v>1.70699197553032</v>
      </c>
      <c r="AG1795">
        <v>1.7315302761649001</v>
      </c>
      <c r="AH1795">
        <v>1.68649409215979</v>
      </c>
      <c r="AI1795">
        <v>1.62422595316787</v>
      </c>
      <c r="AJ1795">
        <v>1.56610752531617</v>
      </c>
      <c r="AK1795">
        <v>1.5072121709019699</v>
      </c>
    </row>
    <row r="1796" spans="1:37" x14ac:dyDescent="0.3">
      <c r="A1796" s="13" t="str">
        <f t="shared" si="37"/>
        <v>SDGbaseTRA_UrbERT_v6_3PVAXalani</v>
      </c>
      <c r="B1796" s="37" t="s">
        <v>220</v>
      </c>
      <c r="C1796" s="38" t="s">
        <v>296</v>
      </c>
      <c r="D1796" s="4" t="s">
        <v>212</v>
      </c>
      <c r="E1796" t="s">
        <v>15</v>
      </c>
      <c r="F1796">
        <v>0.99999999999979805</v>
      </c>
      <c r="G1796">
        <v>0.79563024397750404</v>
      </c>
      <c r="H1796">
        <v>0.85583525833575902</v>
      </c>
      <c r="I1796">
        <v>0.856832886193863</v>
      </c>
      <c r="J1796">
        <v>0.89326398360376402</v>
      </c>
      <c r="K1796">
        <v>0.90402386604333596</v>
      </c>
      <c r="L1796">
        <v>0.90506214017870901</v>
      </c>
      <c r="M1796">
        <v>0.90502636673299497</v>
      </c>
      <c r="N1796">
        <v>0.90841321133409103</v>
      </c>
      <c r="O1796">
        <v>0.96258008196205802</v>
      </c>
      <c r="P1796">
        <v>0.94957226760224001</v>
      </c>
      <c r="Q1796">
        <v>0.93710360375123003</v>
      </c>
      <c r="R1796">
        <v>0.95541414275631698</v>
      </c>
      <c r="S1796">
        <v>0.94950391343739504</v>
      </c>
      <c r="T1796">
        <v>0.94589275926538796</v>
      </c>
      <c r="U1796">
        <v>0.94226858512464196</v>
      </c>
      <c r="V1796">
        <v>0.94147415716834104</v>
      </c>
      <c r="W1796">
        <v>0.94247159156579297</v>
      </c>
      <c r="X1796">
        <v>0.94451587577787299</v>
      </c>
      <c r="Y1796">
        <v>0.94297175274158196</v>
      </c>
      <c r="Z1796">
        <v>0.93924001815965397</v>
      </c>
      <c r="AA1796">
        <v>0.93684241871103202</v>
      </c>
      <c r="AB1796">
        <v>0.95294760894330099</v>
      </c>
      <c r="AC1796">
        <v>0.95813125133731503</v>
      </c>
      <c r="AD1796">
        <v>0.96169405317674495</v>
      </c>
      <c r="AE1796">
        <v>0.964839041418593</v>
      </c>
      <c r="AF1796">
        <v>0.96948058208885501</v>
      </c>
      <c r="AG1796">
        <v>0.96305761808649204</v>
      </c>
      <c r="AH1796">
        <v>0.99506426530438996</v>
      </c>
      <c r="AI1796">
        <v>1.0082225629035899</v>
      </c>
      <c r="AJ1796">
        <v>1.0106366240547899</v>
      </c>
      <c r="AK1796">
        <v>1.01016867534711</v>
      </c>
    </row>
    <row r="1797" spans="1:37" x14ac:dyDescent="0.3">
      <c r="A1797" s="13" t="str">
        <f t="shared" si="37"/>
        <v>SDGbaseTRA_UrbERT_v6_3PVAXafore</v>
      </c>
      <c r="B1797" s="37" t="s">
        <v>220</v>
      </c>
      <c r="C1797" s="38" t="s">
        <v>296</v>
      </c>
      <c r="D1797" s="4" t="s">
        <v>212</v>
      </c>
      <c r="E1797" t="s">
        <v>16</v>
      </c>
      <c r="F1797">
        <v>1</v>
      </c>
      <c r="G1797">
        <v>0.95741745211728901</v>
      </c>
      <c r="H1797">
        <v>0.95346785344988005</v>
      </c>
      <c r="I1797">
        <v>0.96080120854018103</v>
      </c>
      <c r="J1797">
        <v>0.96112757164995799</v>
      </c>
      <c r="K1797">
        <v>0.95653681440735605</v>
      </c>
      <c r="L1797">
        <v>0.95295675265400304</v>
      </c>
      <c r="M1797">
        <v>0.94720807240149496</v>
      </c>
      <c r="N1797">
        <v>0.95047823105500895</v>
      </c>
      <c r="O1797">
        <v>0.95851066423321496</v>
      </c>
      <c r="P1797">
        <v>0.95387100668004199</v>
      </c>
      <c r="Q1797">
        <v>0.94419508145353703</v>
      </c>
      <c r="R1797">
        <v>0.94597151509602495</v>
      </c>
      <c r="S1797">
        <v>0.94702007756679796</v>
      </c>
      <c r="T1797">
        <v>0.95051928549815701</v>
      </c>
      <c r="U1797">
        <v>0.95703064070685395</v>
      </c>
      <c r="V1797">
        <v>0.96365591440876697</v>
      </c>
      <c r="W1797">
        <v>0.96961045064818996</v>
      </c>
      <c r="X1797">
        <v>0.97340920481873805</v>
      </c>
      <c r="Y1797">
        <v>0.976931941444938</v>
      </c>
      <c r="Z1797">
        <v>0.97336381927127003</v>
      </c>
      <c r="AA1797">
        <v>0.97123844522732905</v>
      </c>
      <c r="AB1797">
        <v>0.970161731693862</v>
      </c>
      <c r="AC1797">
        <v>0.97034972500278804</v>
      </c>
      <c r="AD1797">
        <v>0.97165888296895897</v>
      </c>
      <c r="AE1797">
        <v>0.97454694508384798</v>
      </c>
      <c r="AF1797">
        <v>0.97981195943344002</v>
      </c>
      <c r="AG1797">
        <v>0.97613664609703499</v>
      </c>
      <c r="AH1797">
        <v>0.96719011766434804</v>
      </c>
      <c r="AI1797">
        <v>0.95830445588534297</v>
      </c>
      <c r="AJ1797">
        <v>0.95535653707659296</v>
      </c>
      <c r="AK1797">
        <v>0.953237353820929</v>
      </c>
    </row>
    <row r="1798" spans="1:37" x14ac:dyDescent="0.3">
      <c r="A1798" s="13" t="str">
        <f t="shared" si="37"/>
        <v>SDGbaseTRA_UrbERT_v6_3PVAXafish</v>
      </c>
      <c r="B1798" s="37" t="s">
        <v>220</v>
      </c>
      <c r="C1798" s="38" t="s">
        <v>296</v>
      </c>
      <c r="D1798" s="4" t="s">
        <v>212</v>
      </c>
      <c r="E1798" t="s">
        <v>17</v>
      </c>
      <c r="F1798">
        <v>0.99999999999986899</v>
      </c>
      <c r="G1798">
        <v>0.93275222061267604</v>
      </c>
      <c r="H1798">
        <v>0.93764829824198603</v>
      </c>
      <c r="I1798">
        <v>0.92255438469555995</v>
      </c>
      <c r="J1798">
        <v>0.92904239440352099</v>
      </c>
      <c r="K1798">
        <v>0.93180777768981704</v>
      </c>
      <c r="L1798">
        <v>0.93207788660487101</v>
      </c>
      <c r="M1798">
        <v>0.932469546913683</v>
      </c>
      <c r="N1798">
        <v>0.93419398380660101</v>
      </c>
      <c r="O1798">
        <v>0.97354028623358901</v>
      </c>
      <c r="P1798">
        <v>0.97236013046328096</v>
      </c>
      <c r="Q1798">
        <v>0.96530495718549103</v>
      </c>
      <c r="R1798">
        <v>0.96899211334942104</v>
      </c>
      <c r="S1798">
        <v>0.96716149692738096</v>
      </c>
      <c r="T1798">
        <v>0.96606165300235203</v>
      </c>
      <c r="U1798">
        <v>0.96477445847674903</v>
      </c>
      <c r="V1798">
        <v>0.96281170494671797</v>
      </c>
      <c r="W1798">
        <v>0.96294888702542603</v>
      </c>
      <c r="X1798">
        <v>0.96527777524823299</v>
      </c>
      <c r="Y1798">
        <v>0.96544557141658205</v>
      </c>
      <c r="Z1798">
        <v>0.96424775103368998</v>
      </c>
      <c r="AA1798">
        <v>0.965378246675484</v>
      </c>
      <c r="AB1798">
        <v>0.97615323467815995</v>
      </c>
      <c r="AC1798">
        <v>0.98031765863125198</v>
      </c>
      <c r="AD1798">
        <v>0.98132979783219798</v>
      </c>
      <c r="AE1798">
        <v>0.98134809414978996</v>
      </c>
      <c r="AF1798">
        <v>0.98209522670656502</v>
      </c>
      <c r="AG1798">
        <v>0.98013403827426004</v>
      </c>
      <c r="AH1798">
        <v>0.99134808795462803</v>
      </c>
      <c r="AI1798">
        <v>0.99348197545852301</v>
      </c>
      <c r="AJ1798">
        <v>0.99407479463113102</v>
      </c>
      <c r="AK1798">
        <v>0.99381703535727595</v>
      </c>
    </row>
    <row r="1799" spans="1:37" x14ac:dyDescent="0.3">
      <c r="A1799" s="13" t="str">
        <f t="shared" si="37"/>
        <v>SDGbaseTRA_UrbERT_v6_3PVAXacoal</v>
      </c>
      <c r="B1799" s="37" t="s">
        <v>220</v>
      </c>
      <c r="C1799" s="38" t="s">
        <v>296</v>
      </c>
      <c r="D1799" s="4" t="s">
        <v>212</v>
      </c>
      <c r="E1799" t="s">
        <v>18</v>
      </c>
      <c r="F1799">
        <v>0.99999999999974898</v>
      </c>
      <c r="G1799">
        <v>1.0328654045771299</v>
      </c>
      <c r="H1799">
        <v>1.0513073912791699</v>
      </c>
      <c r="I1799">
        <v>1.0462281209481701</v>
      </c>
      <c r="J1799">
        <v>1.0529947440991201</v>
      </c>
      <c r="K1799">
        <v>1.0524059318088299</v>
      </c>
      <c r="L1799">
        <v>1.0566413890615101</v>
      </c>
      <c r="M1799">
        <v>1.07148983462824</v>
      </c>
      <c r="N1799">
        <v>1.07709622733799</v>
      </c>
      <c r="O1799">
        <v>1.1278467889663499</v>
      </c>
      <c r="P1799">
        <v>1.14414920093204</v>
      </c>
      <c r="Q1799">
        <v>1.1575266403192701</v>
      </c>
      <c r="R1799">
        <v>1.1580829557349299</v>
      </c>
      <c r="S1799">
        <v>1.1635800026334799</v>
      </c>
      <c r="T1799">
        <v>1.1740663266484299</v>
      </c>
      <c r="U1799">
        <v>1.18296985983586</v>
      </c>
      <c r="V1799">
        <v>1.1800479052753901</v>
      </c>
      <c r="W1799">
        <v>1.2531980106106799</v>
      </c>
      <c r="X1799">
        <v>1.5454769586761199</v>
      </c>
      <c r="Y1799">
        <v>1.90465549537657</v>
      </c>
      <c r="Z1799">
        <v>2.4264097112762402</v>
      </c>
      <c r="AA1799">
        <v>3.2222919908480701</v>
      </c>
      <c r="AB1799">
        <v>3.5318482807546601</v>
      </c>
      <c r="AC1799">
        <v>3.3809836336690098</v>
      </c>
      <c r="AD1799">
        <v>2.9582724274317198</v>
      </c>
      <c r="AE1799">
        <v>2.3269680492231699</v>
      </c>
      <c r="AF1799">
        <v>1.51929963808677</v>
      </c>
      <c r="AG1799">
        <v>1.3683055639961601</v>
      </c>
      <c r="AH1799">
        <v>1.4059609840345</v>
      </c>
      <c r="AI1799">
        <v>1.4515840531692401</v>
      </c>
      <c r="AJ1799">
        <v>1.54077273958355</v>
      </c>
      <c r="AK1799">
        <v>1.71198810962919</v>
      </c>
    </row>
    <row r="1800" spans="1:37" x14ac:dyDescent="0.3">
      <c r="A1800" s="13" t="str">
        <f t="shared" si="37"/>
        <v>SDGbaseTRA_UrbERT_v6_3PVAXagold</v>
      </c>
      <c r="B1800" s="37" t="s">
        <v>220</v>
      </c>
      <c r="C1800" s="38" t="s">
        <v>296</v>
      </c>
      <c r="D1800" s="4" t="s">
        <v>212</v>
      </c>
      <c r="E1800" t="s">
        <v>19</v>
      </c>
      <c r="F1800">
        <v>1.0000000000000999</v>
      </c>
      <c r="G1800">
        <v>0.98085713042825795</v>
      </c>
      <c r="H1800">
        <v>1.0046138963015001</v>
      </c>
      <c r="I1800">
        <v>1.0072098461068</v>
      </c>
      <c r="J1800">
        <v>1.01630930421443</v>
      </c>
      <c r="K1800">
        <v>1.0292400216478099</v>
      </c>
      <c r="L1800">
        <v>1.04743648996991</v>
      </c>
      <c r="M1800">
        <v>1.07540621687478</v>
      </c>
      <c r="N1800">
        <v>1.1034896849202001</v>
      </c>
      <c r="O1800">
        <v>1.1874818461580099</v>
      </c>
      <c r="P1800">
        <v>1.22155528464212</v>
      </c>
      <c r="Q1800">
        <v>1.23865135288172</v>
      </c>
      <c r="R1800">
        <v>1.2453250641606299</v>
      </c>
      <c r="S1800">
        <v>1.2606453365979799</v>
      </c>
      <c r="T1800">
        <v>1.2748159010314399</v>
      </c>
      <c r="U1800">
        <v>1.2921779786346901</v>
      </c>
      <c r="V1800">
        <v>1.30468824862415</v>
      </c>
      <c r="W1800">
        <v>1.31773060479687</v>
      </c>
      <c r="X1800">
        <v>1.3304218628820399</v>
      </c>
      <c r="Y1800">
        <v>1.3316392272369399</v>
      </c>
      <c r="Z1800">
        <v>1.3245851742258801</v>
      </c>
      <c r="AA1800">
        <v>1.3189295532180401</v>
      </c>
      <c r="AB1800">
        <v>1.3416440065589701</v>
      </c>
      <c r="AC1800">
        <v>1.3638541982451999</v>
      </c>
      <c r="AD1800">
        <v>1.3855061516590099</v>
      </c>
      <c r="AE1800">
        <v>1.4069337280557499</v>
      </c>
      <c r="AF1800">
        <v>1.4296502292389499</v>
      </c>
      <c r="AG1800">
        <v>1.3929611508636901</v>
      </c>
      <c r="AH1800">
        <v>1.33661042651197</v>
      </c>
      <c r="AI1800">
        <v>1.2538310201666201</v>
      </c>
      <c r="AJ1800">
        <v>1.17483944572611</v>
      </c>
      <c r="AK1800">
        <v>1.0906303477308199</v>
      </c>
    </row>
    <row r="1801" spans="1:37" x14ac:dyDescent="0.3">
      <c r="A1801" s="13" t="str">
        <f t="shared" si="37"/>
        <v>SDGbaseTRA_UrbERT_v6_3PVAXangas</v>
      </c>
      <c r="B1801" s="37" t="s">
        <v>220</v>
      </c>
      <c r="C1801" s="38" t="s">
        <v>296</v>
      </c>
      <c r="D1801" s="4" t="s">
        <v>212</v>
      </c>
      <c r="E1801" t="s">
        <v>20</v>
      </c>
      <c r="F1801">
        <v>1.00000000000004</v>
      </c>
      <c r="G1801">
        <v>1.04617452890914</v>
      </c>
      <c r="H1801">
        <v>1.06453716734577</v>
      </c>
      <c r="I1801">
        <v>1.05902428951878</v>
      </c>
      <c r="J1801">
        <v>1.0640468135760299</v>
      </c>
      <c r="K1801">
        <v>1.0717185605138599</v>
      </c>
      <c r="L1801">
        <v>1.08160507150978</v>
      </c>
      <c r="M1801">
        <v>1.0973816839009201</v>
      </c>
      <c r="N1801">
        <v>1.1107514999850301</v>
      </c>
      <c r="O1801">
        <v>1.1842255905213399</v>
      </c>
      <c r="P1801">
        <v>1.2042717839396899</v>
      </c>
      <c r="Q1801">
        <v>1.2104778282395601</v>
      </c>
      <c r="R1801">
        <v>1.2099168205103701</v>
      </c>
      <c r="S1801">
        <v>1.21503431225525</v>
      </c>
      <c r="T1801">
        <v>1.2197308134718501</v>
      </c>
      <c r="U1801">
        <v>1.22563602962861</v>
      </c>
      <c r="V1801">
        <v>1.22855561856716</v>
      </c>
      <c r="W1801">
        <v>1.2335743672464401</v>
      </c>
      <c r="X1801">
        <v>1.23922994291689</v>
      </c>
      <c r="Y1801">
        <v>1.2386281332995901</v>
      </c>
      <c r="Z1801">
        <v>1.23435856971772</v>
      </c>
      <c r="AA1801">
        <v>1.23584055062033</v>
      </c>
      <c r="AB1801">
        <v>1.2511433505963401</v>
      </c>
      <c r="AC1801">
        <v>1.26051696283096</v>
      </c>
      <c r="AD1801">
        <v>1.26716913664631</v>
      </c>
      <c r="AE1801">
        <v>1.27146525925131</v>
      </c>
      <c r="AF1801">
        <v>1.27617261786023</v>
      </c>
      <c r="AG1801">
        <v>1.27411309838325</v>
      </c>
      <c r="AH1801">
        <v>1.2645559117196301</v>
      </c>
      <c r="AI1801">
        <v>1.24085281754972</v>
      </c>
      <c r="AJ1801">
        <v>1.2225153930774499</v>
      </c>
      <c r="AK1801">
        <v>1.19771978324691</v>
      </c>
    </row>
    <row r="1802" spans="1:37" x14ac:dyDescent="0.3">
      <c r="A1802" s="13" t="str">
        <f t="shared" si="37"/>
        <v>SDGbaseTRA_UrbERT_v6_3PVAXapgm</v>
      </c>
      <c r="B1802" s="37" t="s">
        <v>220</v>
      </c>
      <c r="C1802" s="38" t="s">
        <v>296</v>
      </c>
      <c r="D1802" s="4" t="s">
        <v>212</v>
      </c>
      <c r="E1802" t="s">
        <v>21</v>
      </c>
      <c r="F1802">
        <v>1.00000000000004</v>
      </c>
      <c r="G1802">
        <v>0.68957517462913598</v>
      </c>
      <c r="H1802">
        <v>0.82726003547421001</v>
      </c>
      <c r="I1802">
        <v>0.95238458465467402</v>
      </c>
      <c r="J1802">
        <v>1.0294596480988301</v>
      </c>
      <c r="K1802">
        <v>1.06859061946293</v>
      </c>
      <c r="L1802">
        <v>1.0749970818049599</v>
      </c>
      <c r="M1802">
        <v>0.99557174357668698</v>
      </c>
      <c r="N1802">
        <v>0.96007623104106499</v>
      </c>
      <c r="O1802">
        <v>0.93577476433486695</v>
      </c>
      <c r="P1802">
        <v>0.92678896282658296</v>
      </c>
      <c r="Q1802">
        <v>0.92423578930311401</v>
      </c>
      <c r="R1802">
        <v>0.94778030497258603</v>
      </c>
      <c r="S1802">
        <v>0.97115329901363501</v>
      </c>
      <c r="T1802">
        <v>0.98327923421810404</v>
      </c>
      <c r="U1802">
        <v>0.986455441091448</v>
      </c>
      <c r="V1802">
        <v>0.99800278835206002</v>
      </c>
      <c r="W1802">
        <v>1.0022189697786701</v>
      </c>
      <c r="X1802">
        <v>0.99855332153576604</v>
      </c>
      <c r="Y1802">
        <v>1.0003809263011101</v>
      </c>
      <c r="Z1802">
        <v>1.00064880843508</v>
      </c>
      <c r="AA1802">
        <v>1.0007507103237601</v>
      </c>
      <c r="AB1802">
        <v>1.3974990473239199</v>
      </c>
      <c r="AC1802">
        <v>1.53672333798923</v>
      </c>
      <c r="AD1802">
        <v>1.5029186659806399</v>
      </c>
      <c r="AE1802">
        <v>1.45028936878697</v>
      </c>
      <c r="AF1802">
        <v>1.4037731091382</v>
      </c>
      <c r="AG1802">
        <v>1.3674575913720901</v>
      </c>
      <c r="AH1802">
        <v>1.5557475412630699</v>
      </c>
      <c r="AI1802">
        <v>1.68026984601201</v>
      </c>
      <c r="AJ1802">
        <v>1.6901131959092699</v>
      </c>
      <c r="AK1802">
        <v>1.6775003977285701</v>
      </c>
    </row>
    <row r="1803" spans="1:37" x14ac:dyDescent="0.3">
      <c r="A1803" s="13" t="str">
        <f t="shared" si="37"/>
        <v>SDGbaseTRA_UrbERT_v6_3PVAXamore</v>
      </c>
      <c r="B1803" s="37" t="s">
        <v>220</v>
      </c>
      <c r="C1803" s="38" t="s">
        <v>296</v>
      </c>
      <c r="D1803" s="4" t="s">
        <v>212</v>
      </c>
      <c r="E1803" t="s">
        <v>22</v>
      </c>
      <c r="F1803">
        <v>1.0000000000001299</v>
      </c>
      <c r="G1803">
        <v>1.05987800134218</v>
      </c>
      <c r="H1803">
        <v>1.0652592512527901</v>
      </c>
      <c r="I1803">
        <v>1.0632465034424801</v>
      </c>
      <c r="J1803">
        <v>1.0586806341075601</v>
      </c>
      <c r="K1803">
        <v>1.05640545708513</v>
      </c>
      <c r="L1803">
        <v>1.05572612136526</v>
      </c>
      <c r="M1803">
        <v>1.0599500295014701</v>
      </c>
      <c r="N1803">
        <v>1.06129155335144</v>
      </c>
      <c r="O1803">
        <v>1.09255323990299</v>
      </c>
      <c r="P1803">
        <v>1.0921328903104099</v>
      </c>
      <c r="Q1803">
        <v>1.0838464242451</v>
      </c>
      <c r="R1803">
        <v>1.0688807276417001</v>
      </c>
      <c r="S1803">
        <v>1.06477931949794</v>
      </c>
      <c r="T1803">
        <v>1.0607302310287099</v>
      </c>
      <c r="U1803">
        <v>1.05769224238352</v>
      </c>
      <c r="V1803">
        <v>1.05511485604483</v>
      </c>
      <c r="W1803">
        <v>1.0538655356414199</v>
      </c>
      <c r="X1803">
        <v>1.05280041140504</v>
      </c>
      <c r="Y1803">
        <v>1.04667364717139</v>
      </c>
      <c r="Z1803">
        <v>1.0383420840611699</v>
      </c>
      <c r="AA1803">
        <v>1.0326626574378499</v>
      </c>
      <c r="AB1803">
        <v>1.0325156197782399</v>
      </c>
      <c r="AC1803">
        <v>1.03213032789674</v>
      </c>
      <c r="AD1803">
        <v>1.03350482064297</v>
      </c>
      <c r="AE1803">
        <v>1.03519058819072</v>
      </c>
      <c r="AF1803">
        <v>1.0381288491441101</v>
      </c>
      <c r="AG1803">
        <v>1.03053365403703</v>
      </c>
      <c r="AH1803">
        <v>1.0151679114957199</v>
      </c>
      <c r="AI1803">
        <v>0.991353000600385</v>
      </c>
      <c r="AJ1803">
        <v>0.97414126631771603</v>
      </c>
      <c r="AK1803">
        <v>0.95506963216773699</v>
      </c>
    </row>
    <row r="1804" spans="1:37" x14ac:dyDescent="0.3">
      <c r="A1804" s="13" t="str">
        <f t="shared" si="37"/>
        <v>SDGbaseTRA_UrbERT_v6_3PVAXamine</v>
      </c>
      <c r="B1804" s="37" t="s">
        <v>220</v>
      </c>
      <c r="C1804" s="38" t="s">
        <v>296</v>
      </c>
      <c r="D1804" s="4" t="s">
        <v>212</v>
      </c>
      <c r="E1804" t="s">
        <v>23</v>
      </c>
      <c r="F1804">
        <v>1.00000000000025</v>
      </c>
      <c r="G1804">
        <v>1.0288207967652501</v>
      </c>
      <c r="H1804">
        <v>1.0328368481874399</v>
      </c>
      <c r="I1804">
        <v>1.0494530066229799</v>
      </c>
      <c r="J1804">
        <v>1.04349416011839</v>
      </c>
      <c r="K1804">
        <v>1.0394395132958401</v>
      </c>
      <c r="L1804">
        <v>1.0375156095915901</v>
      </c>
      <c r="M1804">
        <v>1.0402509568204601</v>
      </c>
      <c r="N1804">
        <v>1.0372363251557399</v>
      </c>
      <c r="O1804">
        <v>1.04825644465361</v>
      </c>
      <c r="P1804">
        <v>1.0434224681275699</v>
      </c>
      <c r="Q1804">
        <v>1.03917598052311</v>
      </c>
      <c r="R1804">
        <v>1.0219732882830701</v>
      </c>
      <c r="S1804">
        <v>1.02613718118278</v>
      </c>
      <c r="T1804">
        <v>1.02881844050083</v>
      </c>
      <c r="U1804">
        <v>1.0304077364506601</v>
      </c>
      <c r="V1804">
        <v>1.03395541047213</v>
      </c>
      <c r="W1804">
        <v>1.04023983307942</v>
      </c>
      <c r="X1804">
        <v>1.0497450073816501</v>
      </c>
      <c r="Y1804">
        <v>1.0512454383393699</v>
      </c>
      <c r="Z1804">
        <v>1.05121116134103</v>
      </c>
      <c r="AA1804">
        <v>1.05148286932839</v>
      </c>
      <c r="AB1804">
        <v>1.04742694066958</v>
      </c>
      <c r="AC1804">
        <v>1.0431727950868099</v>
      </c>
      <c r="AD1804">
        <v>1.0427894858240101</v>
      </c>
      <c r="AE1804">
        <v>1.0445753545848899</v>
      </c>
      <c r="AF1804">
        <v>1.0498718649150101</v>
      </c>
      <c r="AG1804">
        <v>1.0522493724645501</v>
      </c>
      <c r="AH1804">
        <v>1.04795955830485</v>
      </c>
      <c r="AI1804">
        <v>1.0371269222775901</v>
      </c>
      <c r="AJ1804">
        <v>1.0331516031437999</v>
      </c>
      <c r="AK1804">
        <v>1.0292568597580301</v>
      </c>
    </row>
    <row r="1805" spans="1:37" x14ac:dyDescent="0.3">
      <c r="A1805" s="13" t="str">
        <f t="shared" si="37"/>
        <v>SDGbaseTRA_UrbERT_v6_3PVAXameat</v>
      </c>
      <c r="B1805" s="37" t="s">
        <v>220</v>
      </c>
      <c r="C1805" s="38" t="s">
        <v>296</v>
      </c>
      <c r="D1805" s="4" t="s">
        <v>212</v>
      </c>
      <c r="E1805" t="s">
        <v>24</v>
      </c>
      <c r="F1805">
        <v>1</v>
      </c>
      <c r="G1805">
        <v>0.96113451121773297</v>
      </c>
      <c r="H1805">
        <v>0.93156674198044298</v>
      </c>
      <c r="I1805">
        <v>0.925693757894963</v>
      </c>
      <c r="J1805">
        <v>0.92993286220879501</v>
      </c>
      <c r="K1805">
        <v>0.93154296021100202</v>
      </c>
      <c r="L1805">
        <v>0.93441297805648904</v>
      </c>
      <c r="M1805">
        <v>0.93478704276884605</v>
      </c>
      <c r="N1805">
        <v>0.932459444728858</v>
      </c>
      <c r="O1805">
        <v>0.93373742365268497</v>
      </c>
      <c r="P1805">
        <v>0.93943415234902405</v>
      </c>
      <c r="Q1805">
        <v>0.94062226579872898</v>
      </c>
      <c r="R1805">
        <v>0.95453200766028301</v>
      </c>
      <c r="S1805">
        <v>0.95893727133953099</v>
      </c>
      <c r="T1805">
        <v>0.95978556271202198</v>
      </c>
      <c r="U1805">
        <v>0.95910020301091903</v>
      </c>
      <c r="V1805">
        <v>0.95832007761368398</v>
      </c>
      <c r="W1805">
        <v>0.95772356077950904</v>
      </c>
      <c r="X1805">
        <v>0.95552640925044696</v>
      </c>
      <c r="Y1805">
        <v>0.95133839553432697</v>
      </c>
      <c r="Z1805">
        <v>0.94801167603871594</v>
      </c>
      <c r="AA1805">
        <v>0.946239459486233</v>
      </c>
      <c r="AB1805">
        <v>0.94622552671817195</v>
      </c>
      <c r="AC1805">
        <v>0.94862085465633095</v>
      </c>
      <c r="AD1805">
        <v>0.95437546330836998</v>
      </c>
      <c r="AE1805">
        <v>0.95991111121274098</v>
      </c>
      <c r="AF1805">
        <v>0.96575830294032095</v>
      </c>
      <c r="AG1805">
        <v>0.96535327104104596</v>
      </c>
      <c r="AH1805">
        <v>0.96196289671759605</v>
      </c>
      <c r="AI1805">
        <v>0.96661930396342899</v>
      </c>
      <c r="AJ1805">
        <v>0.974720424679968</v>
      </c>
      <c r="AK1805">
        <v>0.981302232169176</v>
      </c>
    </row>
    <row r="1806" spans="1:37" x14ac:dyDescent="0.3">
      <c r="A1806" s="13" t="str">
        <f t="shared" si="37"/>
        <v>SDGbaseTRA_UrbERT_v6_3PVAXapfis</v>
      </c>
      <c r="B1806" s="37" t="s">
        <v>220</v>
      </c>
      <c r="C1806" s="38" t="s">
        <v>296</v>
      </c>
      <c r="D1806" s="4" t="s">
        <v>212</v>
      </c>
      <c r="E1806" t="s">
        <v>25</v>
      </c>
      <c r="F1806">
        <v>0.99999999999995004</v>
      </c>
      <c r="G1806">
        <v>1.0013465621306801</v>
      </c>
      <c r="H1806">
        <v>0.99635401567498605</v>
      </c>
      <c r="I1806">
        <v>0.986116766643515</v>
      </c>
      <c r="J1806">
        <v>0.984025655637911</v>
      </c>
      <c r="K1806">
        <v>0.98183034783438805</v>
      </c>
      <c r="L1806">
        <v>0.98150678874262898</v>
      </c>
      <c r="M1806">
        <v>0.98125963997028798</v>
      </c>
      <c r="N1806">
        <v>0.97998865301469895</v>
      </c>
      <c r="O1806">
        <v>0.99175432684414799</v>
      </c>
      <c r="P1806">
        <v>0.99082855833920203</v>
      </c>
      <c r="Q1806">
        <v>0.98652495874759405</v>
      </c>
      <c r="R1806">
        <v>0.99252089481217198</v>
      </c>
      <c r="S1806">
        <v>0.993338370570373</v>
      </c>
      <c r="T1806">
        <v>0.99362633389788602</v>
      </c>
      <c r="U1806">
        <v>0.99516865973288404</v>
      </c>
      <c r="V1806">
        <v>0.99559405430620096</v>
      </c>
      <c r="W1806">
        <v>0.99711135767230596</v>
      </c>
      <c r="X1806">
        <v>0.99804444436006901</v>
      </c>
      <c r="Y1806">
        <v>0.99550752443023705</v>
      </c>
      <c r="Z1806">
        <v>0.99275679582673204</v>
      </c>
      <c r="AA1806">
        <v>0.99216767237553305</v>
      </c>
      <c r="AB1806">
        <v>0.99579192300388197</v>
      </c>
      <c r="AC1806">
        <v>0.99703042372647399</v>
      </c>
      <c r="AD1806">
        <v>0.997901481611984</v>
      </c>
      <c r="AE1806">
        <v>0.99881709859475099</v>
      </c>
      <c r="AF1806">
        <v>1.00092714095088</v>
      </c>
      <c r="AG1806">
        <v>0.99868197708691497</v>
      </c>
      <c r="AH1806">
        <v>0.98519976283834498</v>
      </c>
      <c r="AI1806">
        <v>0.972662461220407</v>
      </c>
      <c r="AJ1806">
        <v>0.96548062062824203</v>
      </c>
      <c r="AK1806">
        <v>0.95921773465614601</v>
      </c>
    </row>
    <row r="1807" spans="1:37" x14ac:dyDescent="0.3">
      <c r="A1807" s="13" t="str">
        <f t="shared" si="37"/>
        <v>SDGbaseTRA_UrbERT_v6_3PVAXavege</v>
      </c>
      <c r="B1807" s="37" t="s">
        <v>220</v>
      </c>
      <c r="C1807" s="38" t="s">
        <v>296</v>
      </c>
      <c r="D1807" s="4" t="s">
        <v>212</v>
      </c>
      <c r="E1807" t="s">
        <v>26</v>
      </c>
      <c r="F1807">
        <v>0.99999999999991596</v>
      </c>
      <c r="G1807">
        <v>0.98376862738428605</v>
      </c>
      <c r="H1807">
        <v>0.98880738616529396</v>
      </c>
      <c r="I1807">
        <v>0.97882584027872199</v>
      </c>
      <c r="J1807">
        <v>0.98252464041677801</v>
      </c>
      <c r="K1807">
        <v>0.98358401474761004</v>
      </c>
      <c r="L1807">
        <v>0.98444325707323999</v>
      </c>
      <c r="M1807">
        <v>0.98495824484456795</v>
      </c>
      <c r="N1807">
        <v>0.98475846118827504</v>
      </c>
      <c r="O1807">
        <v>1.00304833881022</v>
      </c>
      <c r="P1807">
        <v>1.00078978180142</v>
      </c>
      <c r="Q1807">
        <v>0.995164668954724</v>
      </c>
      <c r="R1807">
        <v>1.00331224058211</v>
      </c>
      <c r="S1807">
        <v>1.00190533674775</v>
      </c>
      <c r="T1807">
        <v>1.0009624057072799</v>
      </c>
      <c r="U1807">
        <v>1.0014669768494799</v>
      </c>
      <c r="V1807">
        <v>1.00117933609207</v>
      </c>
      <c r="W1807">
        <v>1.00199278327469</v>
      </c>
      <c r="X1807">
        <v>1.00301945916927</v>
      </c>
      <c r="Y1807">
        <v>1.00023900261341</v>
      </c>
      <c r="Z1807">
        <v>0.99726921030662197</v>
      </c>
      <c r="AA1807">
        <v>0.99633869446666601</v>
      </c>
      <c r="AB1807">
        <v>1.0017030630566699</v>
      </c>
      <c r="AC1807">
        <v>1.0028186168092601</v>
      </c>
      <c r="AD1807">
        <v>1.00355333887669</v>
      </c>
      <c r="AE1807">
        <v>1.00426887623308</v>
      </c>
      <c r="AF1807">
        <v>1.0060731997843499</v>
      </c>
      <c r="AG1807">
        <v>1.00182509904888</v>
      </c>
      <c r="AH1807">
        <v>0.99293421281169603</v>
      </c>
      <c r="AI1807">
        <v>0.98146191959718299</v>
      </c>
      <c r="AJ1807">
        <v>0.97262074808705101</v>
      </c>
      <c r="AK1807">
        <v>0.96431178723261202</v>
      </c>
    </row>
    <row r="1808" spans="1:37" x14ac:dyDescent="0.3">
      <c r="A1808" s="13" t="str">
        <f t="shared" si="37"/>
        <v>SDGbaseTRA_UrbERT_v6_3PVAXafats</v>
      </c>
      <c r="B1808" s="37" t="s">
        <v>220</v>
      </c>
      <c r="C1808" s="38" t="s">
        <v>296</v>
      </c>
      <c r="D1808" s="4" t="s">
        <v>212</v>
      </c>
      <c r="E1808" t="s">
        <v>27</v>
      </c>
      <c r="F1808">
        <v>0.999999999999866</v>
      </c>
      <c r="G1808">
        <v>0.96927674789293905</v>
      </c>
      <c r="H1808">
        <v>0.95876213351152695</v>
      </c>
      <c r="I1808">
        <v>0.93413834082421099</v>
      </c>
      <c r="J1808">
        <v>0.94435914363766105</v>
      </c>
      <c r="K1808">
        <v>0.93992273341534405</v>
      </c>
      <c r="L1808">
        <v>0.93419291979739305</v>
      </c>
      <c r="M1808">
        <v>0.93010485142673305</v>
      </c>
      <c r="N1808">
        <v>0.92658747466659197</v>
      </c>
      <c r="O1808">
        <v>1.01589712033641</v>
      </c>
      <c r="P1808">
        <v>1.00145446097193</v>
      </c>
      <c r="Q1808">
        <v>0.973456062541879</v>
      </c>
      <c r="R1808">
        <v>0.95625119553836602</v>
      </c>
      <c r="S1808">
        <v>0.94100683705063504</v>
      </c>
      <c r="T1808">
        <v>0.93119220212877496</v>
      </c>
      <c r="U1808">
        <v>0.92366079220841601</v>
      </c>
      <c r="V1808">
        <v>0.91270174890479505</v>
      </c>
      <c r="W1808">
        <v>0.91048489310099201</v>
      </c>
      <c r="X1808">
        <v>0.91772994977484501</v>
      </c>
      <c r="Y1808">
        <v>0.91768217544374697</v>
      </c>
      <c r="Z1808">
        <v>0.91568373387433899</v>
      </c>
      <c r="AA1808">
        <v>0.91903064546325097</v>
      </c>
      <c r="AB1808">
        <v>0.94262947974643296</v>
      </c>
      <c r="AC1808">
        <v>0.94469918588895896</v>
      </c>
      <c r="AD1808">
        <v>0.93643496141439897</v>
      </c>
      <c r="AE1808">
        <v>0.92582190826638799</v>
      </c>
      <c r="AF1808">
        <v>0.91714320709643904</v>
      </c>
      <c r="AG1808">
        <v>0.91223894577167797</v>
      </c>
      <c r="AH1808">
        <v>0.92657905403163099</v>
      </c>
      <c r="AI1808">
        <v>0.92737072467459902</v>
      </c>
      <c r="AJ1808">
        <v>0.92733494069926503</v>
      </c>
      <c r="AK1808">
        <v>0.92634508841985896</v>
      </c>
    </row>
    <row r="1809" spans="1:37" x14ac:dyDescent="0.3">
      <c r="A1809" s="13" t="str">
        <f t="shared" si="37"/>
        <v>SDGbaseTRA_UrbERT_v6_3PVAXadair</v>
      </c>
      <c r="B1809" s="37" t="s">
        <v>220</v>
      </c>
      <c r="C1809" s="38" t="s">
        <v>296</v>
      </c>
      <c r="D1809" s="4" t="s">
        <v>212</v>
      </c>
      <c r="E1809" t="s">
        <v>28</v>
      </c>
      <c r="F1809">
        <v>0.99999999999992595</v>
      </c>
      <c r="G1809">
        <v>0.99408001980219396</v>
      </c>
      <c r="H1809">
        <v>0.98421539581638395</v>
      </c>
      <c r="I1809">
        <v>0.97244967844635599</v>
      </c>
      <c r="J1809">
        <v>0.97535867680195398</v>
      </c>
      <c r="K1809">
        <v>0.97641509818748895</v>
      </c>
      <c r="L1809">
        <v>0.97798624890727004</v>
      </c>
      <c r="M1809">
        <v>0.97857381064971505</v>
      </c>
      <c r="N1809">
        <v>0.97802702502924099</v>
      </c>
      <c r="O1809">
        <v>0.98825084179336797</v>
      </c>
      <c r="P1809">
        <v>0.986149509219298</v>
      </c>
      <c r="Q1809">
        <v>0.98134178916247605</v>
      </c>
      <c r="R1809">
        <v>0.99173590529966604</v>
      </c>
      <c r="S1809">
        <v>0.99162304691287995</v>
      </c>
      <c r="T1809">
        <v>0.99150170834652696</v>
      </c>
      <c r="U1809">
        <v>0.99313810076600095</v>
      </c>
      <c r="V1809">
        <v>0.99478426662019104</v>
      </c>
      <c r="W1809">
        <v>0.99712801637211901</v>
      </c>
      <c r="X1809">
        <v>0.99852369499656402</v>
      </c>
      <c r="Y1809">
        <v>0.99627579402203903</v>
      </c>
      <c r="Z1809">
        <v>0.99375818944097705</v>
      </c>
      <c r="AA1809">
        <v>0.99199563507682698</v>
      </c>
      <c r="AB1809">
        <v>0.99446864862519602</v>
      </c>
      <c r="AC1809">
        <v>0.99480694321610497</v>
      </c>
      <c r="AD1809">
        <v>0.99627555057705397</v>
      </c>
      <c r="AE1809">
        <v>0.99834884084076503</v>
      </c>
      <c r="AF1809">
        <v>1.0017201909739</v>
      </c>
      <c r="AG1809">
        <v>0.99821068457939099</v>
      </c>
      <c r="AH1809">
        <v>0.98714322494931095</v>
      </c>
      <c r="AI1809">
        <v>0.97781897415989505</v>
      </c>
      <c r="AJ1809">
        <v>0.97149847523479604</v>
      </c>
      <c r="AK1809">
        <v>0.96560495968989202</v>
      </c>
    </row>
    <row r="1810" spans="1:37" x14ac:dyDescent="0.3">
      <c r="A1810" s="13" t="str">
        <f t="shared" si="37"/>
        <v>SDGbaseTRA_UrbERT_v6_3PVAXagrai</v>
      </c>
      <c r="B1810" s="37" t="s">
        <v>220</v>
      </c>
      <c r="C1810" s="38" t="s">
        <v>296</v>
      </c>
      <c r="D1810" s="4" t="s">
        <v>212</v>
      </c>
      <c r="E1810" t="s">
        <v>29</v>
      </c>
      <c r="F1810">
        <v>0.99999999999993205</v>
      </c>
      <c r="G1810">
        <v>0.99858987966669999</v>
      </c>
      <c r="H1810">
        <v>0.97794076636520899</v>
      </c>
      <c r="I1810">
        <v>0.97694835536385605</v>
      </c>
      <c r="J1810">
        <v>0.975885033524024</v>
      </c>
      <c r="K1810">
        <v>0.96556459273924899</v>
      </c>
      <c r="L1810">
        <v>0.95799092964326704</v>
      </c>
      <c r="M1810">
        <v>0.95010674261311301</v>
      </c>
      <c r="N1810">
        <v>0.94472243367185305</v>
      </c>
      <c r="O1810">
        <v>0.94252708407181796</v>
      </c>
      <c r="P1810">
        <v>0.93725517177539297</v>
      </c>
      <c r="Q1810">
        <v>0.932578654302473</v>
      </c>
      <c r="R1810">
        <v>0.93582258680045005</v>
      </c>
      <c r="S1810">
        <v>0.93446414595476801</v>
      </c>
      <c r="T1810">
        <v>0.93359150959021397</v>
      </c>
      <c r="U1810">
        <v>0.93475470206546196</v>
      </c>
      <c r="V1810">
        <v>0.935274488386869</v>
      </c>
      <c r="W1810">
        <v>0.93434870666868597</v>
      </c>
      <c r="X1810">
        <v>0.93340019325565304</v>
      </c>
      <c r="Y1810">
        <v>0.93262870304029399</v>
      </c>
      <c r="Z1810">
        <v>0.93201435970791902</v>
      </c>
      <c r="AA1810">
        <v>0.93231348418454996</v>
      </c>
      <c r="AB1810">
        <v>0.93372706097473601</v>
      </c>
      <c r="AC1810">
        <v>0.93612606170293899</v>
      </c>
      <c r="AD1810">
        <v>0.94167069508516699</v>
      </c>
      <c r="AE1810">
        <v>0.94696522182126996</v>
      </c>
      <c r="AF1810">
        <v>0.95136529894574495</v>
      </c>
      <c r="AG1810">
        <v>0.946151602759983</v>
      </c>
      <c r="AH1810">
        <v>0.93453528810276798</v>
      </c>
      <c r="AI1810">
        <v>0.928895319174593</v>
      </c>
      <c r="AJ1810">
        <v>0.92975019166315298</v>
      </c>
      <c r="AK1810">
        <v>0.93084018267915603</v>
      </c>
    </row>
    <row r="1811" spans="1:37" x14ac:dyDescent="0.3">
      <c r="A1811" s="13" t="str">
        <f t="shared" si="37"/>
        <v>SDGbaseTRA_UrbERT_v6_3PVAXastar</v>
      </c>
      <c r="B1811" s="37" t="s">
        <v>220</v>
      </c>
      <c r="C1811" s="38" t="s">
        <v>296</v>
      </c>
      <c r="D1811" s="4" t="s">
        <v>212</v>
      </c>
      <c r="E1811" t="s">
        <v>30</v>
      </c>
      <c r="F1811">
        <v>0.99999999999996103</v>
      </c>
      <c r="G1811">
        <v>0.99226628200155098</v>
      </c>
      <c r="H1811">
        <v>0.97547822295627196</v>
      </c>
      <c r="I1811">
        <v>0.97373653366067003</v>
      </c>
      <c r="J1811">
        <v>0.97104271042818502</v>
      </c>
      <c r="K1811">
        <v>0.95975317295114604</v>
      </c>
      <c r="L1811">
        <v>0.95080126714591695</v>
      </c>
      <c r="M1811">
        <v>0.94294301994031404</v>
      </c>
      <c r="N1811">
        <v>0.93719251197644404</v>
      </c>
      <c r="O1811">
        <v>0.93447807048931197</v>
      </c>
      <c r="P1811">
        <v>0.92914955530199805</v>
      </c>
      <c r="Q1811">
        <v>0.92465168805986697</v>
      </c>
      <c r="R1811">
        <v>0.92413358778536003</v>
      </c>
      <c r="S1811">
        <v>0.92139814003107501</v>
      </c>
      <c r="T1811">
        <v>0.91881898916726001</v>
      </c>
      <c r="U1811">
        <v>0.91820651015770605</v>
      </c>
      <c r="V1811">
        <v>0.91741900587611103</v>
      </c>
      <c r="W1811">
        <v>0.91488293567892098</v>
      </c>
      <c r="X1811">
        <v>0.91206506376847696</v>
      </c>
      <c r="Y1811">
        <v>0.909388471239028</v>
      </c>
      <c r="Z1811">
        <v>0.90652103595114297</v>
      </c>
      <c r="AA1811">
        <v>0.90475113450949696</v>
      </c>
      <c r="AB1811">
        <v>0.90596601061291104</v>
      </c>
      <c r="AC1811">
        <v>0.909595214012063</v>
      </c>
      <c r="AD1811">
        <v>0.91656112366201503</v>
      </c>
      <c r="AE1811">
        <v>0.923410990934597</v>
      </c>
      <c r="AF1811">
        <v>0.92933569701350405</v>
      </c>
      <c r="AG1811">
        <v>0.905152970980452</v>
      </c>
      <c r="AH1811">
        <v>0.879063151893683</v>
      </c>
      <c r="AI1811">
        <v>0.85689568125930604</v>
      </c>
      <c r="AJ1811">
        <v>0.84284337357647798</v>
      </c>
      <c r="AK1811">
        <v>0.83133303087922805</v>
      </c>
    </row>
    <row r="1812" spans="1:37" x14ac:dyDescent="0.3">
      <c r="A1812" s="13" t="str">
        <f t="shared" si="37"/>
        <v>SDGbaseTRA_UrbERT_v6_3PVAXafeed</v>
      </c>
      <c r="B1812" s="37" t="s">
        <v>220</v>
      </c>
      <c r="C1812" s="38" t="s">
        <v>296</v>
      </c>
      <c r="D1812" s="4" t="s">
        <v>212</v>
      </c>
      <c r="E1812" t="s">
        <v>31</v>
      </c>
      <c r="F1812">
        <v>0.99999999999984401</v>
      </c>
      <c r="G1812">
        <v>0.777568565933206</v>
      </c>
      <c r="H1812">
        <v>0.86682849061282696</v>
      </c>
      <c r="I1812">
        <v>0.83876185434144601</v>
      </c>
      <c r="J1812">
        <v>0.89394774849385095</v>
      </c>
      <c r="K1812">
        <v>0.91612148833443197</v>
      </c>
      <c r="L1812">
        <v>0.91745138184476804</v>
      </c>
      <c r="M1812">
        <v>0.91627856403326902</v>
      </c>
      <c r="N1812">
        <v>0.92133696468648796</v>
      </c>
      <c r="O1812">
        <v>0.95817623286901998</v>
      </c>
      <c r="P1812">
        <v>0.95655757283045195</v>
      </c>
      <c r="Q1812">
        <v>0.95463712004219603</v>
      </c>
      <c r="R1812">
        <v>1.00153363480298</v>
      </c>
      <c r="S1812">
        <v>0.97920683855507695</v>
      </c>
      <c r="T1812">
        <v>0.97388822783307605</v>
      </c>
      <c r="U1812">
        <v>0.97062391670421999</v>
      </c>
      <c r="V1812">
        <v>0.97349779373151901</v>
      </c>
      <c r="W1812">
        <v>0.97645303744598599</v>
      </c>
      <c r="X1812">
        <v>0.97866186677557099</v>
      </c>
      <c r="Y1812">
        <v>0.98134884864963401</v>
      </c>
      <c r="Z1812">
        <v>0.982736663208988</v>
      </c>
      <c r="AA1812">
        <v>0.979382698938709</v>
      </c>
      <c r="AB1812">
        <v>0.99071002345363701</v>
      </c>
      <c r="AC1812">
        <v>0.99290582374463399</v>
      </c>
      <c r="AD1812">
        <v>0.98655351640425804</v>
      </c>
      <c r="AE1812">
        <v>0.98637728132161995</v>
      </c>
      <c r="AF1812">
        <v>0.99033033588020503</v>
      </c>
      <c r="AG1812">
        <v>0.99371063057636</v>
      </c>
      <c r="AH1812">
        <v>1.04514487129727</v>
      </c>
      <c r="AI1812">
        <v>1.07034199728908</v>
      </c>
      <c r="AJ1812">
        <v>1.06638444397929</v>
      </c>
      <c r="AK1812">
        <v>1.0594568748667701</v>
      </c>
    </row>
    <row r="1813" spans="1:37" x14ac:dyDescent="0.3">
      <c r="A1813" s="13" t="str">
        <f t="shared" si="37"/>
        <v>SDGbaseTRA_UrbERT_v6_3PVAXabake</v>
      </c>
      <c r="B1813" s="37" t="s">
        <v>220</v>
      </c>
      <c r="C1813" s="38" t="s">
        <v>296</v>
      </c>
      <c r="D1813" s="4" t="s">
        <v>212</v>
      </c>
      <c r="E1813" t="s">
        <v>32</v>
      </c>
      <c r="F1813">
        <v>0.99999999999997502</v>
      </c>
      <c r="G1813">
        <v>1.01061346779671</v>
      </c>
      <c r="H1813">
        <v>1.00505816733515</v>
      </c>
      <c r="I1813">
        <v>1.0030206596486699</v>
      </c>
      <c r="J1813">
        <v>1.0019023385721599</v>
      </c>
      <c r="K1813">
        <v>1.0000976915992701</v>
      </c>
      <c r="L1813">
        <v>1.0000848127928501</v>
      </c>
      <c r="M1813">
        <v>0.99970956657600696</v>
      </c>
      <c r="N1813">
        <v>0.99808209674015602</v>
      </c>
      <c r="O1813">
        <v>0.99251110633250605</v>
      </c>
      <c r="P1813">
        <v>0.99098158635611899</v>
      </c>
      <c r="Q1813">
        <v>0.98935341001310995</v>
      </c>
      <c r="R1813">
        <v>0.99635078963186696</v>
      </c>
      <c r="S1813">
        <v>0.99743144899554703</v>
      </c>
      <c r="T1813">
        <v>0.99785717433083398</v>
      </c>
      <c r="U1813">
        <v>1.00030110902082</v>
      </c>
      <c r="V1813">
        <v>1.00322920229</v>
      </c>
      <c r="W1813">
        <v>1.0054643373682699</v>
      </c>
      <c r="X1813">
        <v>1.0057449741448801</v>
      </c>
      <c r="Y1813">
        <v>1.0033916636862801</v>
      </c>
      <c r="Z1813">
        <v>1.00106802394838</v>
      </c>
      <c r="AA1813">
        <v>0.99882907723203396</v>
      </c>
      <c r="AB1813">
        <v>0.99657179272357899</v>
      </c>
      <c r="AC1813">
        <v>0.99615669589627898</v>
      </c>
      <c r="AD1813">
        <v>0.99925727067519998</v>
      </c>
      <c r="AE1813">
        <v>1.00315101825454</v>
      </c>
      <c r="AF1813">
        <v>1.00751556945937</v>
      </c>
      <c r="AG1813">
        <v>1.00389995250099</v>
      </c>
      <c r="AH1813">
        <v>0.98411574769866295</v>
      </c>
      <c r="AI1813">
        <v>0.96944463371660705</v>
      </c>
      <c r="AJ1813">
        <v>0.961072363230843</v>
      </c>
      <c r="AK1813">
        <v>0.95405901707838403</v>
      </c>
    </row>
    <row r="1814" spans="1:37" x14ac:dyDescent="0.3">
      <c r="A1814" s="13" t="str">
        <f t="shared" si="37"/>
        <v>SDGbaseTRA_UrbERT_v6_3PVAXasuga</v>
      </c>
      <c r="B1814" s="37" t="s">
        <v>220</v>
      </c>
      <c r="C1814" s="38" t="s">
        <v>296</v>
      </c>
      <c r="D1814" s="4" t="s">
        <v>212</v>
      </c>
      <c r="E1814" t="s">
        <v>33</v>
      </c>
      <c r="F1814">
        <v>0.99999999999997202</v>
      </c>
      <c r="G1814">
        <v>1.00797424259142</v>
      </c>
      <c r="H1814">
        <v>0.99894086297819695</v>
      </c>
      <c r="I1814">
        <v>0.99618410100482202</v>
      </c>
      <c r="J1814">
        <v>0.99554114420050399</v>
      </c>
      <c r="K1814">
        <v>0.99037840462584603</v>
      </c>
      <c r="L1814">
        <v>0.986880181281513</v>
      </c>
      <c r="M1814">
        <v>0.98239437762793203</v>
      </c>
      <c r="N1814">
        <v>0.97726457066319905</v>
      </c>
      <c r="O1814">
        <v>0.97929061399477502</v>
      </c>
      <c r="P1814">
        <v>0.97365917548605396</v>
      </c>
      <c r="Q1814">
        <v>0.96741873227400499</v>
      </c>
      <c r="R1814">
        <v>0.97246538438838803</v>
      </c>
      <c r="S1814">
        <v>0.97268749226176399</v>
      </c>
      <c r="T1814">
        <v>0.972263470522859</v>
      </c>
      <c r="U1814">
        <v>0.97295230202848404</v>
      </c>
      <c r="V1814">
        <v>0.97353099306720203</v>
      </c>
      <c r="W1814">
        <v>0.97475681927837399</v>
      </c>
      <c r="X1814">
        <v>0.97577150007754798</v>
      </c>
      <c r="Y1814">
        <v>0.97365788364439099</v>
      </c>
      <c r="Z1814">
        <v>0.971528944500479</v>
      </c>
      <c r="AA1814">
        <v>0.97066799920163405</v>
      </c>
      <c r="AB1814">
        <v>0.97080975249550605</v>
      </c>
      <c r="AC1814">
        <v>0.97064086113219705</v>
      </c>
      <c r="AD1814">
        <v>0.97293469187607196</v>
      </c>
      <c r="AE1814">
        <v>0.97574302178551997</v>
      </c>
      <c r="AF1814">
        <v>0.97959646461863303</v>
      </c>
      <c r="AG1814">
        <v>0.97973579755792095</v>
      </c>
      <c r="AH1814">
        <v>0.96711615297144005</v>
      </c>
      <c r="AI1814">
        <v>0.95785281600525096</v>
      </c>
      <c r="AJ1814">
        <v>0.95505143599209696</v>
      </c>
      <c r="AK1814">
        <v>0.95303059533909895</v>
      </c>
    </row>
    <row r="1815" spans="1:37" x14ac:dyDescent="0.3">
      <c r="A1815" s="13" t="str">
        <f t="shared" si="37"/>
        <v>SDGbaseTRA_UrbERT_v6_3PVAXaconf</v>
      </c>
      <c r="B1815" s="37" t="s">
        <v>220</v>
      </c>
      <c r="C1815" s="38" t="s">
        <v>296</v>
      </c>
      <c r="D1815" s="4" t="s">
        <v>212</v>
      </c>
      <c r="E1815" t="s">
        <v>34</v>
      </c>
      <c r="F1815">
        <v>1</v>
      </c>
      <c r="G1815">
        <v>1.0046750530174899</v>
      </c>
      <c r="H1815">
        <v>1.00778200759875</v>
      </c>
      <c r="I1815">
        <v>0.99329551058094401</v>
      </c>
      <c r="J1815">
        <v>0.99353022254594103</v>
      </c>
      <c r="K1815">
        <v>0.99815725076317097</v>
      </c>
      <c r="L1815">
        <v>1.00266071271558</v>
      </c>
      <c r="M1815">
        <v>1.0060811184955201</v>
      </c>
      <c r="N1815">
        <v>1.0079913274758601</v>
      </c>
      <c r="O1815">
        <v>1.0129404536698901</v>
      </c>
      <c r="P1815">
        <v>1.01488609921022</v>
      </c>
      <c r="Q1815">
        <v>1.0161107094813899</v>
      </c>
      <c r="R1815">
        <v>1.03157987453277</v>
      </c>
      <c r="S1815">
        <v>1.0339398419324199</v>
      </c>
      <c r="T1815">
        <v>1.0355736411205301</v>
      </c>
      <c r="U1815">
        <v>1.0377200603943699</v>
      </c>
      <c r="V1815">
        <v>1.03915984828835</v>
      </c>
      <c r="W1815">
        <v>1.0400812659324701</v>
      </c>
      <c r="X1815">
        <v>1.0393620072096601</v>
      </c>
      <c r="Y1815">
        <v>1.0367460773469701</v>
      </c>
      <c r="Z1815">
        <v>1.03522622354981</v>
      </c>
      <c r="AA1815">
        <v>1.03410643641042</v>
      </c>
      <c r="AB1815">
        <v>1.0347276191346999</v>
      </c>
      <c r="AC1815">
        <v>1.03483909100169</v>
      </c>
      <c r="AD1815">
        <v>1.0354235889755301</v>
      </c>
      <c r="AE1815">
        <v>1.0368194384715299</v>
      </c>
      <c r="AF1815">
        <v>1.0393048659483499</v>
      </c>
      <c r="AG1815">
        <v>1.0360883445879301</v>
      </c>
      <c r="AH1815">
        <v>1.0198044417626</v>
      </c>
      <c r="AI1815">
        <v>1.0034407685667801</v>
      </c>
      <c r="AJ1815">
        <v>0.99067639412846198</v>
      </c>
      <c r="AK1815">
        <v>0.97939364947350604</v>
      </c>
    </row>
    <row r="1816" spans="1:37" x14ac:dyDescent="0.3">
      <c r="A1816" s="13" t="str">
        <f t="shared" si="37"/>
        <v>SDGbaseTRA_UrbERT_v6_3PVAXapast</v>
      </c>
      <c r="B1816" s="37" t="s">
        <v>220</v>
      </c>
      <c r="C1816" s="38" t="s">
        <v>296</v>
      </c>
      <c r="D1816" s="4" t="s">
        <v>212</v>
      </c>
      <c r="E1816" t="s">
        <v>35</v>
      </c>
      <c r="F1816">
        <v>0.99999999999979095</v>
      </c>
      <c r="G1816">
        <v>0.93249986018829401</v>
      </c>
      <c r="H1816">
        <v>0.93837380594317898</v>
      </c>
      <c r="I1816">
        <v>0.91550816366028298</v>
      </c>
      <c r="J1816">
        <v>0.92775205772097602</v>
      </c>
      <c r="K1816">
        <v>0.93618392437479203</v>
      </c>
      <c r="L1816">
        <v>0.94025776638202696</v>
      </c>
      <c r="M1816">
        <v>0.943650386678346</v>
      </c>
      <c r="N1816">
        <v>0.941007486879754</v>
      </c>
      <c r="O1816">
        <v>0.984131141449194</v>
      </c>
      <c r="P1816">
        <v>0.97884017357402198</v>
      </c>
      <c r="Q1816">
        <v>0.96819473143990098</v>
      </c>
      <c r="R1816">
        <v>0.98223804174802298</v>
      </c>
      <c r="S1816">
        <v>0.98308457266708804</v>
      </c>
      <c r="T1816">
        <v>0.98153354188217201</v>
      </c>
      <c r="U1816">
        <v>0.97605494291935901</v>
      </c>
      <c r="V1816">
        <v>0.97110303426414701</v>
      </c>
      <c r="W1816">
        <v>0.97306633507089202</v>
      </c>
      <c r="X1816">
        <v>0.97416412982353495</v>
      </c>
      <c r="Y1816">
        <v>0.966819857601937</v>
      </c>
      <c r="Z1816">
        <v>0.95882130742778504</v>
      </c>
      <c r="AA1816">
        <v>0.95717676317449696</v>
      </c>
      <c r="AB1816">
        <v>0.96724956157043795</v>
      </c>
      <c r="AC1816">
        <v>0.96867977296696695</v>
      </c>
      <c r="AD1816">
        <v>0.96625509022471301</v>
      </c>
      <c r="AE1816">
        <v>0.96423570737687603</v>
      </c>
      <c r="AF1816">
        <v>0.967156685673359</v>
      </c>
      <c r="AG1816">
        <v>0.96330286566041501</v>
      </c>
      <c r="AH1816">
        <v>0.97442484640513005</v>
      </c>
      <c r="AI1816">
        <v>0.97678172995238799</v>
      </c>
      <c r="AJ1816">
        <v>0.97618729396815196</v>
      </c>
      <c r="AK1816">
        <v>0.97439358893490502</v>
      </c>
    </row>
    <row r="1817" spans="1:37" x14ac:dyDescent="0.3">
      <c r="A1817" s="13" t="str">
        <f t="shared" si="37"/>
        <v>SDGbaseTRA_UrbERT_v6_3PVAXaofoo</v>
      </c>
      <c r="B1817" s="37" t="s">
        <v>220</v>
      </c>
      <c r="C1817" s="38" t="s">
        <v>296</v>
      </c>
      <c r="D1817" s="4" t="s">
        <v>212</v>
      </c>
      <c r="E1817" t="s">
        <v>36</v>
      </c>
      <c r="F1817">
        <v>1.0000000000001401</v>
      </c>
      <c r="G1817">
        <v>0.96428726702299905</v>
      </c>
      <c r="H1817">
        <v>0.96485521025328003</v>
      </c>
      <c r="I1817">
        <v>0.95587968006199397</v>
      </c>
      <c r="J1817">
        <v>0.96364855626055401</v>
      </c>
      <c r="K1817">
        <v>0.96580840138774404</v>
      </c>
      <c r="L1817">
        <v>0.96665685903628795</v>
      </c>
      <c r="M1817">
        <v>0.96696968357996005</v>
      </c>
      <c r="N1817">
        <v>0.96592722672228304</v>
      </c>
      <c r="O1817">
        <v>0.99040872047786699</v>
      </c>
      <c r="P1817">
        <v>0.98504036599601996</v>
      </c>
      <c r="Q1817">
        <v>0.97676189457112095</v>
      </c>
      <c r="R1817">
        <v>0.98438344747223205</v>
      </c>
      <c r="S1817">
        <v>0.98269504383835304</v>
      </c>
      <c r="T1817">
        <v>0.98151310973050698</v>
      </c>
      <c r="U1817">
        <v>0.98141529815423201</v>
      </c>
      <c r="V1817">
        <v>0.98070822239758304</v>
      </c>
      <c r="W1817">
        <v>0.98192380399266499</v>
      </c>
      <c r="X1817">
        <v>0.98492354632903101</v>
      </c>
      <c r="Y1817">
        <v>0.98257321630724304</v>
      </c>
      <c r="Z1817">
        <v>0.979534864927458</v>
      </c>
      <c r="AA1817">
        <v>0.97931070527381303</v>
      </c>
      <c r="AB1817">
        <v>0.98413158481601704</v>
      </c>
      <c r="AC1817">
        <v>0.983984037862356</v>
      </c>
      <c r="AD1817">
        <v>0.983987422210304</v>
      </c>
      <c r="AE1817">
        <v>0.98442507764051401</v>
      </c>
      <c r="AF1817">
        <v>0.98657968194358503</v>
      </c>
      <c r="AG1817">
        <v>0.98501135504440196</v>
      </c>
      <c r="AH1817">
        <v>0.98372604302553301</v>
      </c>
      <c r="AI1817">
        <v>0.97885798196537099</v>
      </c>
      <c r="AJ1817">
        <v>0.97508242161552094</v>
      </c>
      <c r="AK1817">
        <v>0.971109673657087</v>
      </c>
    </row>
    <row r="1818" spans="1:37" x14ac:dyDescent="0.3">
      <c r="A1818" s="13" t="str">
        <f t="shared" si="37"/>
        <v>SDGbaseTRA_UrbERT_v6_3PVAXabevt</v>
      </c>
      <c r="B1818" s="37" t="s">
        <v>220</v>
      </c>
      <c r="C1818" s="38" t="s">
        <v>296</v>
      </c>
      <c r="D1818" s="4" t="s">
        <v>212</v>
      </c>
      <c r="E1818" t="s">
        <v>37</v>
      </c>
      <c r="F1818">
        <v>0.99999999999986</v>
      </c>
      <c r="G1818">
        <v>0.99952162944814604</v>
      </c>
      <c r="H1818">
        <v>1.0151210945270599</v>
      </c>
      <c r="I1818">
        <v>0.99592646236613203</v>
      </c>
      <c r="J1818">
        <v>0.99882315174567304</v>
      </c>
      <c r="K1818">
        <v>1.0019115095706601</v>
      </c>
      <c r="L1818">
        <v>1.00364422828057</v>
      </c>
      <c r="M1818">
        <v>1.00532290448811</v>
      </c>
      <c r="N1818">
        <v>1.00405260163226</v>
      </c>
      <c r="O1818">
        <v>1.04099975943837</v>
      </c>
      <c r="P1818">
        <v>1.03387841410438</v>
      </c>
      <c r="Q1818">
        <v>1.02099587326777</v>
      </c>
      <c r="R1818">
        <v>1.02557477599089</v>
      </c>
      <c r="S1818">
        <v>1.02113103043812</v>
      </c>
      <c r="T1818">
        <v>1.01817548099989</v>
      </c>
      <c r="U1818">
        <v>1.01596844826413</v>
      </c>
      <c r="V1818">
        <v>1.0127946793179301</v>
      </c>
      <c r="W1818">
        <v>1.0137991414615</v>
      </c>
      <c r="X1818">
        <v>1.01570763242924</v>
      </c>
      <c r="Y1818">
        <v>1.0117558977305301</v>
      </c>
      <c r="Z1818">
        <v>1.00755212963653</v>
      </c>
      <c r="AA1818">
        <v>1.0073541383901701</v>
      </c>
      <c r="AB1818">
        <v>1.0189035696214701</v>
      </c>
      <c r="AC1818">
        <v>1.0192171409352699</v>
      </c>
      <c r="AD1818">
        <v>1.0152378084796201</v>
      </c>
      <c r="AE1818">
        <v>1.0108725488038801</v>
      </c>
      <c r="AF1818">
        <v>1.0087844242372299</v>
      </c>
      <c r="AG1818">
        <v>1.00409815649334</v>
      </c>
      <c r="AH1818">
        <v>0.99963654501778199</v>
      </c>
      <c r="AI1818">
        <v>0.989444192490747</v>
      </c>
      <c r="AJ1818">
        <v>0.98175247415244904</v>
      </c>
      <c r="AK1818">
        <v>0.97437742886575696</v>
      </c>
    </row>
    <row r="1819" spans="1:37" x14ac:dyDescent="0.3">
      <c r="A1819" s="13" t="str">
        <f t="shared" si="37"/>
        <v>SDGbaseTRA_UrbERT_v6_3PVAXatext</v>
      </c>
      <c r="B1819" s="37" t="s">
        <v>220</v>
      </c>
      <c r="C1819" s="38" t="s">
        <v>296</v>
      </c>
      <c r="D1819" s="4" t="s">
        <v>212</v>
      </c>
      <c r="E1819" t="s">
        <v>38</v>
      </c>
      <c r="F1819">
        <v>1.00000000000002</v>
      </c>
      <c r="G1819">
        <v>1.09649566118175</v>
      </c>
      <c r="H1819">
        <v>1.08973647612631</v>
      </c>
      <c r="I1819">
        <v>1.0830774722685299</v>
      </c>
      <c r="J1819">
        <v>1.0754413707620001</v>
      </c>
      <c r="K1819">
        <v>1.0755219891635801</v>
      </c>
      <c r="L1819">
        <v>1.07897893262908</v>
      </c>
      <c r="M1819">
        <v>1.0831421431332799</v>
      </c>
      <c r="N1819">
        <v>1.0850402873565099</v>
      </c>
      <c r="O1819">
        <v>1.08209708239033</v>
      </c>
      <c r="P1819">
        <v>1.08160013933518</v>
      </c>
      <c r="Q1819">
        <v>1.07968449912452</v>
      </c>
      <c r="R1819">
        <v>1.0821205459713299</v>
      </c>
      <c r="S1819">
        <v>1.084261697731</v>
      </c>
      <c r="T1819">
        <v>1.0857306381815</v>
      </c>
      <c r="U1819">
        <v>1.0900327179406499</v>
      </c>
      <c r="V1819">
        <v>1.0940163525867199</v>
      </c>
      <c r="W1819">
        <v>1.09670913419299</v>
      </c>
      <c r="X1819">
        <v>1.0971126128575599</v>
      </c>
      <c r="Y1819">
        <v>1.0944278093173401</v>
      </c>
      <c r="Z1819">
        <v>1.09185925093342</v>
      </c>
      <c r="AA1819">
        <v>1.0893124503793401</v>
      </c>
      <c r="AB1819">
        <v>1.08510928392538</v>
      </c>
      <c r="AC1819">
        <v>1.0824783087319001</v>
      </c>
      <c r="AD1819">
        <v>1.0835393834607101</v>
      </c>
      <c r="AE1819">
        <v>1.08555897253686</v>
      </c>
      <c r="AF1819">
        <v>1.0882302127630801</v>
      </c>
      <c r="AG1819">
        <v>1.08517476841907</v>
      </c>
      <c r="AH1819">
        <v>1.05534670435358</v>
      </c>
      <c r="AI1819">
        <v>1.0304306913667201</v>
      </c>
      <c r="AJ1819">
        <v>1.01413431345759</v>
      </c>
      <c r="AK1819">
        <v>1.0004383020918901</v>
      </c>
    </row>
    <row r="1820" spans="1:37" x14ac:dyDescent="0.3">
      <c r="A1820" s="13" t="str">
        <f t="shared" si="37"/>
        <v>SDGbaseTRA_UrbERT_v6_3PVAXaclth</v>
      </c>
      <c r="B1820" s="37" t="s">
        <v>220</v>
      </c>
      <c r="C1820" s="38" t="s">
        <v>296</v>
      </c>
      <c r="D1820" s="4" t="s">
        <v>212</v>
      </c>
      <c r="E1820" t="s">
        <v>39</v>
      </c>
      <c r="F1820">
        <v>1.00000000000002</v>
      </c>
      <c r="G1820">
        <v>1.10318108559021</v>
      </c>
      <c r="H1820">
        <v>1.1036759251219399</v>
      </c>
      <c r="I1820">
        <v>1.1008260737095299</v>
      </c>
      <c r="J1820">
        <v>1.0948555635415</v>
      </c>
      <c r="K1820">
        <v>1.0959316807614501</v>
      </c>
      <c r="L1820">
        <v>1.1001907295274</v>
      </c>
      <c r="M1820">
        <v>1.10459878417749</v>
      </c>
      <c r="N1820">
        <v>1.10662520864044</v>
      </c>
      <c r="O1820">
        <v>1.10012133513098</v>
      </c>
      <c r="P1820">
        <v>1.09970015868883</v>
      </c>
      <c r="Q1820">
        <v>1.0984767482551301</v>
      </c>
      <c r="R1820">
        <v>1.10226760935575</v>
      </c>
      <c r="S1820">
        <v>1.10422187112834</v>
      </c>
      <c r="T1820">
        <v>1.10566611341759</v>
      </c>
      <c r="U1820">
        <v>1.11015514129441</v>
      </c>
      <c r="V1820">
        <v>1.1140371629896599</v>
      </c>
      <c r="W1820">
        <v>1.1165621086341599</v>
      </c>
      <c r="X1820">
        <v>1.11687824458003</v>
      </c>
      <c r="Y1820">
        <v>1.11423267097263</v>
      </c>
      <c r="Z1820">
        <v>1.1117359088208001</v>
      </c>
      <c r="AA1820">
        <v>1.10931478295615</v>
      </c>
      <c r="AB1820">
        <v>1.1046876864703401</v>
      </c>
      <c r="AC1820">
        <v>1.1017950139579999</v>
      </c>
      <c r="AD1820">
        <v>1.1025153908971601</v>
      </c>
      <c r="AE1820">
        <v>1.10427558349245</v>
      </c>
      <c r="AF1820">
        <v>1.1067127415554101</v>
      </c>
      <c r="AG1820">
        <v>1.10327513140162</v>
      </c>
      <c r="AH1820">
        <v>1.0703700527896201</v>
      </c>
      <c r="AI1820">
        <v>1.04300296988093</v>
      </c>
      <c r="AJ1820">
        <v>1.0246037793979199</v>
      </c>
      <c r="AK1820">
        <v>1.0090525309337399</v>
      </c>
    </row>
    <row r="1821" spans="1:37" x14ac:dyDescent="0.3">
      <c r="A1821" s="13" t="str">
        <f t="shared" si="37"/>
        <v>SDGbaseTRA_UrbERT_v6_3PVAXaleat</v>
      </c>
      <c r="B1821" s="37" t="s">
        <v>220</v>
      </c>
      <c r="C1821" s="38" t="s">
        <v>296</v>
      </c>
      <c r="D1821" s="4" t="s">
        <v>212</v>
      </c>
      <c r="E1821" t="s">
        <v>40</v>
      </c>
      <c r="F1821">
        <v>0.99999999999987299</v>
      </c>
      <c r="G1821">
        <v>1.08522087037408</v>
      </c>
      <c r="H1821">
        <v>1.0549617910717799</v>
      </c>
      <c r="I1821">
        <v>1.0222533150983399</v>
      </c>
      <c r="J1821">
        <v>1.0013043147016201</v>
      </c>
      <c r="K1821">
        <v>1.00196264488822</v>
      </c>
      <c r="L1821">
        <v>1.00931389745087</v>
      </c>
      <c r="M1821">
        <v>1.02310531399963</v>
      </c>
      <c r="N1821">
        <v>1.03055099749691</v>
      </c>
      <c r="O1821">
        <v>1.1240522094217</v>
      </c>
      <c r="P1821">
        <v>1.1260272299843499</v>
      </c>
      <c r="Q1821">
        <v>1.1012596870935401</v>
      </c>
      <c r="R1821">
        <v>1.0555364365792299</v>
      </c>
      <c r="S1821">
        <v>1.04827835687695</v>
      </c>
      <c r="T1821">
        <v>1.0432147238985701</v>
      </c>
      <c r="U1821">
        <v>1.04076636315907</v>
      </c>
      <c r="V1821">
        <v>1.0342735772779601</v>
      </c>
      <c r="W1821">
        <v>1.0345657539884301</v>
      </c>
      <c r="X1821">
        <v>1.03693224199583</v>
      </c>
      <c r="Y1821">
        <v>1.0265867990281301</v>
      </c>
      <c r="Z1821">
        <v>1.0145530021942399</v>
      </c>
      <c r="AA1821">
        <v>1.01043690319339</v>
      </c>
      <c r="AB1821">
        <v>1.02785682135148</v>
      </c>
      <c r="AC1821">
        <v>1.0338124579358901</v>
      </c>
      <c r="AD1821">
        <v>1.0340123373694601</v>
      </c>
      <c r="AE1821">
        <v>1.0312505078715499</v>
      </c>
      <c r="AF1821">
        <v>1.02960085430489</v>
      </c>
      <c r="AG1821">
        <v>1.02289391158525</v>
      </c>
      <c r="AH1821">
        <v>0.99293518730923702</v>
      </c>
      <c r="AI1821">
        <v>0.95519386732211697</v>
      </c>
      <c r="AJ1821">
        <v>0.935591644648744</v>
      </c>
      <c r="AK1821">
        <v>0.92042673191153501</v>
      </c>
    </row>
    <row r="1822" spans="1:37" x14ac:dyDescent="0.3">
      <c r="A1822" s="13" t="str">
        <f t="shared" si="37"/>
        <v>SDGbaseTRA_UrbERT_v6_3PVAXafoot</v>
      </c>
      <c r="B1822" s="37" t="s">
        <v>220</v>
      </c>
      <c r="C1822" s="38" t="s">
        <v>296</v>
      </c>
      <c r="D1822" s="4" t="s">
        <v>212</v>
      </c>
      <c r="E1822" t="s">
        <v>41</v>
      </c>
      <c r="F1822">
        <v>0.99999999999997402</v>
      </c>
      <c r="G1822">
        <v>1.09178989538005</v>
      </c>
      <c r="H1822">
        <v>1.0913493863310599</v>
      </c>
      <c r="I1822">
        <v>1.08687458965457</v>
      </c>
      <c r="J1822">
        <v>1.0816444996050101</v>
      </c>
      <c r="K1822">
        <v>1.08158811809699</v>
      </c>
      <c r="L1822">
        <v>1.0842770778669599</v>
      </c>
      <c r="M1822">
        <v>1.0869614054881001</v>
      </c>
      <c r="N1822">
        <v>1.0875887559472801</v>
      </c>
      <c r="O1822">
        <v>1.0840912523588899</v>
      </c>
      <c r="P1822">
        <v>1.08348303229631</v>
      </c>
      <c r="Q1822">
        <v>1.08129547988427</v>
      </c>
      <c r="R1822">
        <v>1.0853581505388299</v>
      </c>
      <c r="S1822">
        <v>1.08643477005183</v>
      </c>
      <c r="T1822">
        <v>1.08716775253127</v>
      </c>
      <c r="U1822">
        <v>1.0907778843063101</v>
      </c>
      <c r="V1822">
        <v>1.09418298391596</v>
      </c>
      <c r="W1822">
        <v>1.0968819630168101</v>
      </c>
      <c r="X1822">
        <v>1.09763107713243</v>
      </c>
      <c r="Y1822">
        <v>1.09507901492611</v>
      </c>
      <c r="Z1822">
        <v>1.09239238736851</v>
      </c>
      <c r="AA1822">
        <v>1.0897154787918599</v>
      </c>
      <c r="AB1822">
        <v>1.0871217480786499</v>
      </c>
      <c r="AC1822">
        <v>1.08545777628996</v>
      </c>
      <c r="AD1822">
        <v>1.0868822741925199</v>
      </c>
      <c r="AE1822">
        <v>1.0891842165190699</v>
      </c>
      <c r="AF1822">
        <v>1.0922955975330499</v>
      </c>
      <c r="AG1822">
        <v>1.0890899097767099</v>
      </c>
      <c r="AH1822">
        <v>1.0610252663539801</v>
      </c>
      <c r="AI1822">
        <v>1.03733429609559</v>
      </c>
      <c r="AJ1822">
        <v>1.02130768943218</v>
      </c>
      <c r="AK1822">
        <v>1.0076028086320299</v>
      </c>
    </row>
    <row r="1823" spans="1:37" x14ac:dyDescent="0.3">
      <c r="A1823" s="13" t="str">
        <f t="shared" si="37"/>
        <v>SDGbaseTRA_UrbERT_v6_3PVAXawood</v>
      </c>
      <c r="B1823" s="37" t="s">
        <v>220</v>
      </c>
      <c r="C1823" s="38" t="s">
        <v>296</v>
      </c>
      <c r="D1823" s="4" t="s">
        <v>212</v>
      </c>
      <c r="E1823" t="s">
        <v>42</v>
      </c>
      <c r="F1823">
        <v>1.0000000000000899</v>
      </c>
      <c r="G1823">
        <v>1.01591458127603</v>
      </c>
      <c r="H1823">
        <v>1.01177769093336</v>
      </c>
      <c r="I1823">
        <v>1.0184543817409499</v>
      </c>
      <c r="J1823">
        <v>1.0120855462864999</v>
      </c>
      <c r="K1823">
        <v>1.01107251065198</v>
      </c>
      <c r="L1823">
        <v>1.0114376633756299</v>
      </c>
      <c r="M1823">
        <v>1.01351139330442</v>
      </c>
      <c r="N1823">
        <v>1.0136775689252799</v>
      </c>
      <c r="O1823">
        <v>1.01831612615916</v>
      </c>
      <c r="P1823">
        <v>1.0163228843855101</v>
      </c>
      <c r="Q1823">
        <v>1.0145529313389801</v>
      </c>
      <c r="R1823">
        <v>1.0076832834460601</v>
      </c>
      <c r="S1823">
        <v>1.01433485147682</v>
      </c>
      <c r="T1823">
        <v>1.0190753192686699</v>
      </c>
      <c r="U1823">
        <v>1.0239270332493799</v>
      </c>
      <c r="V1823">
        <v>1.02951184457974</v>
      </c>
      <c r="W1823">
        <v>1.0340082897970699</v>
      </c>
      <c r="X1823">
        <v>1.0367250940761601</v>
      </c>
      <c r="Y1823">
        <v>1.03612907423996</v>
      </c>
      <c r="Z1823">
        <v>1.03473797077328</v>
      </c>
      <c r="AA1823">
        <v>1.03333316528248</v>
      </c>
      <c r="AB1823">
        <v>1.0294425263064699</v>
      </c>
      <c r="AC1823">
        <v>1.0271379074743301</v>
      </c>
      <c r="AD1823">
        <v>1.0290727725842299</v>
      </c>
      <c r="AE1823">
        <v>1.0322902791433901</v>
      </c>
      <c r="AF1823">
        <v>1.0366600989356101</v>
      </c>
      <c r="AG1823">
        <v>1.0352353367679601</v>
      </c>
      <c r="AH1823">
        <v>1.02534896232504</v>
      </c>
      <c r="AI1823">
        <v>1.0138935482667399</v>
      </c>
      <c r="AJ1823">
        <v>1.0080674966454</v>
      </c>
      <c r="AK1823">
        <v>1.0034398711614201</v>
      </c>
    </row>
    <row r="1824" spans="1:37" x14ac:dyDescent="0.3">
      <c r="A1824" s="13" t="str">
        <f t="shared" si="37"/>
        <v>SDGbaseTRA_UrbERT_v6_3PVAXapapr</v>
      </c>
      <c r="B1824" s="37" t="s">
        <v>220</v>
      </c>
      <c r="C1824" s="38" t="s">
        <v>296</v>
      </c>
      <c r="D1824" s="4" t="s">
        <v>212</v>
      </c>
      <c r="E1824" t="s">
        <v>43</v>
      </c>
      <c r="F1824">
        <v>1.0000000000000699</v>
      </c>
      <c r="G1824">
        <v>1.0414465904471499</v>
      </c>
      <c r="H1824">
        <v>1.0431210323365101</v>
      </c>
      <c r="I1824">
        <v>1.0392667249549199</v>
      </c>
      <c r="J1824">
        <v>1.031116032243</v>
      </c>
      <c r="K1824">
        <v>1.0322167688019199</v>
      </c>
      <c r="L1824">
        <v>1.0312354525256999</v>
      </c>
      <c r="M1824">
        <v>1.0253573134868299</v>
      </c>
      <c r="N1824">
        <v>1.0269325082677401</v>
      </c>
      <c r="O1824">
        <v>1.0292156356776001</v>
      </c>
      <c r="P1824">
        <v>1.02849867976196</v>
      </c>
      <c r="Q1824">
        <v>1.0277506636932701</v>
      </c>
      <c r="R1824">
        <v>1.0425286829695299</v>
      </c>
      <c r="S1824">
        <v>1.04109409408494</v>
      </c>
      <c r="T1824">
        <v>1.04081794679013</v>
      </c>
      <c r="U1824">
        <v>1.04246131040914</v>
      </c>
      <c r="V1824">
        <v>1.04488842094227</v>
      </c>
      <c r="W1824">
        <v>1.04746033714218</v>
      </c>
      <c r="X1824">
        <v>1.04859096546817</v>
      </c>
      <c r="Y1824">
        <v>1.0463751696980901</v>
      </c>
      <c r="Z1824">
        <v>1.0436526408653699</v>
      </c>
      <c r="AA1824">
        <v>1.0416976685461501</v>
      </c>
      <c r="AB1824">
        <v>1.03802373029965</v>
      </c>
      <c r="AC1824">
        <v>1.0356902400666901</v>
      </c>
      <c r="AD1824">
        <v>1.0367455455194099</v>
      </c>
      <c r="AE1824">
        <v>1.03908221253011</v>
      </c>
      <c r="AF1824">
        <v>1.04258832428202</v>
      </c>
      <c r="AG1824">
        <v>1.04058490298557</v>
      </c>
      <c r="AH1824">
        <v>1.0247768390595799</v>
      </c>
      <c r="AI1824">
        <v>1.0090269787903401</v>
      </c>
      <c r="AJ1824">
        <v>0.99906919773674296</v>
      </c>
      <c r="AK1824">
        <v>0.99098262336601495</v>
      </c>
    </row>
    <row r="1825" spans="1:37" x14ac:dyDescent="0.3">
      <c r="A1825" s="13" t="str">
        <f t="shared" si="37"/>
        <v>SDGbaseTRA_UrbERT_v6_3PVAXaprnt</v>
      </c>
      <c r="B1825" s="37" t="s">
        <v>220</v>
      </c>
      <c r="C1825" s="38" t="s">
        <v>296</v>
      </c>
      <c r="D1825" s="4" t="s">
        <v>212</v>
      </c>
      <c r="E1825" t="s">
        <v>44</v>
      </c>
      <c r="F1825">
        <v>1.00000000000004</v>
      </c>
      <c r="G1825">
        <v>1.09938626130642</v>
      </c>
      <c r="H1825">
        <v>1.10161769927197</v>
      </c>
      <c r="I1825">
        <v>1.0991608907014501</v>
      </c>
      <c r="J1825">
        <v>1.0924514075380301</v>
      </c>
      <c r="K1825">
        <v>1.0929990578601201</v>
      </c>
      <c r="L1825">
        <v>1.0967502381885801</v>
      </c>
      <c r="M1825">
        <v>1.10075647041486</v>
      </c>
      <c r="N1825">
        <v>1.1023806474295199</v>
      </c>
      <c r="O1825">
        <v>1.0941693787889499</v>
      </c>
      <c r="P1825">
        <v>1.0936654106899899</v>
      </c>
      <c r="Q1825">
        <v>1.0926370232854901</v>
      </c>
      <c r="R1825">
        <v>1.0964668278092899</v>
      </c>
      <c r="S1825">
        <v>1.0983852203179201</v>
      </c>
      <c r="T1825">
        <v>1.0998510369872501</v>
      </c>
      <c r="U1825">
        <v>1.10447732803911</v>
      </c>
      <c r="V1825">
        <v>1.10866854385158</v>
      </c>
      <c r="W1825">
        <v>1.11137483222067</v>
      </c>
      <c r="X1825">
        <v>1.1116785684317501</v>
      </c>
      <c r="Y1825">
        <v>1.1089503067945901</v>
      </c>
      <c r="Z1825">
        <v>1.10626869895299</v>
      </c>
      <c r="AA1825">
        <v>1.1036496797834501</v>
      </c>
      <c r="AB1825">
        <v>1.09844253418544</v>
      </c>
      <c r="AC1825">
        <v>1.09556913570823</v>
      </c>
      <c r="AD1825">
        <v>1.09658164622131</v>
      </c>
      <c r="AE1825">
        <v>1.0986889274339999</v>
      </c>
      <c r="AF1825">
        <v>1.1014697835854701</v>
      </c>
      <c r="AG1825">
        <v>1.09803343000376</v>
      </c>
      <c r="AH1825">
        <v>1.0641381916927399</v>
      </c>
      <c r="AI1825">
        <v>1.03562597368389</v>
      </c>
      <c r="AJ1825">
        <v>1.01617029621323</v>
      </c>
      <c r="AK1825">
        <v>0.99970801286495503</v>
      </c>
    </row>
    <row r="1826" spans="1:37" x14ac:dyDescent="0.3">
      <c r="A1826" s="13" t="str">
        <f t="shared" si="37"/>
        <v>SDGbaseTRA_UrbERT_v6_3PVAXapetr</v>
      </c>
      <c r="B1826" s="37" t="s">
        <v>220</v>
      </c>
      <c r="C1826" s="38" t="s">
        <v>296</v>
      </c>
      <c r="D1826" s="4" t="s">
        <v>212</v>
      </c>
      <c r="E1826" t="s">
        <v>45</v>
      </c>
      <c r="F1826">
        <v>1.00000000000082</v>
      </c>
      <c r="G1826">
        <v>1.1644751807078</v>
      </c>
      <c r="H1826">
        <v>0.84571686401267998</v>
      </c>
      <c r="I1826">
        <v>0.65933324441045604</v>
      </c>
      <c r="J1826">
        <v>0.63081234129506303</v>
      </c>
      <c r="K1826">
        <v>0.61607602189947197</v>
      </c>
      <c r="L1826">
        <v>0.61231979393267399</v>
      </c>
      <c r="M1826">
        <v>0.63195843037583199</v>
      </c>
      <c r="N1826">
        <v>0.65312112185424798</v>
      </c>
      <c r="O1826">
        <v>1.2044784914081601</v>
      </c>
      <c r="P1826">
        <v>1.5883461881368599</v>
      </c>
      <c r="Q1826">
        <v>1.5342619840563601</v>
      </c>
      <c r="R1826">
        <v>1.49035277283627</v>
      </c>
      <c r="S1826">
        <v>1.47655653561786</v>
      </c>
      <c r="T1826">
        <v>1.46576176873558</v>
      </c>
      <c r="U1826">
        <v>1.4635816662846</v>
      </c>
      <c r="V1826">
        <v>1.44734950161028</v>
      </c>
      <c r="W1826">
        <v>1.24996364083706</v>
      </c>
      <c r="X1826">
        <v>0.43220308675449498</v>
      </c>
      <c r="Y1826">
        <v>-0.64265293001558399</v>
      </c>
      <c r="Z1826">
        <v>-2.2599159784037202</v>
      </c>
      <c r="AA1826">
        <v>-4.7465071072034002</v>
      </c>
      <c r="AB1826">
        <v>-5.6144666094628004</v>
      </c>
      <c r="AC1826">
        <v>-5.1241675618025404</v>
      </c>
      <c r="AD1826">
        <v>-3.80181202500198</v>
      </c>
      <c r="AE1826">
        <v>-1.79573582909848</v>
      </c>
      <c r="AF1826">
        <v>0.83911490880128503</v>
      </c>
      <c r="AG1826">
        <v>1.30681556421575</v>
      </c>
      <c r="AH1826">
        <v>1.2091326961808</v>
      </c>
      <c r="AI1826">
        <v>1.0284890300679801</v>
      </c>
      <c r="AJ1826">
        <v>0.83876389381488003</v>
      </c>
      <c r="AK1826">
        <v>0.56446828033359497</v>
      </c>
    </row>
    <row r="1827" spans="1:37" x14ac:dyDescent="0.3">
      <c r="A1827" s="13" t="str">
        <f t="shared" si="37"/>
        <v>SDGbaseTRA_UrbERT_v6_3PVAXahydr</v>
      </c>
      <c r="B1827" s="37" t="s">
        <v>220</v>
      </c>
      <c r="C1827" s="38" t="s">
        <v>296</v>
      </c>
      <c r="D1827" s="4" t="s">
        <v>212</v>
      </c>
      <c r="E1827" t="s">
        <v>46</v>
      </c>
      <c r="F1827">
        <v>1.0000000000004201</v>
      </c>
      <c r="G1827">
        <v>2.5992570260888401</v>
      </c>
      <c r="H1827">
        <v>2.7128630646530598</v>
      </c>
      <c r="I1827">
        <v>2.69726886379808</v>
      </c>
      <c r="J1827">
        <v>2.7162203862851899</v>
      </c>
      <c r="K1827">
        <v>2.74264012984428</v>
      </c>
      <c r="L1827">
        <v>2.77340177408899</v>
      </c>
      <c r="M1827">
        <v>2.8218432241924201</v>
      </c>
      <c r="N1827">
        <v>2.8646306509745201</v>
      </c>
      <c r="O1827">
        <v>3.0790451386951299</v>
      </c>
      <c r="P1827">
        <v>3.1435607001260402</v>
      </c>
      <c r="Q1827">
        <v>3.5118278745457201</v>
      </c>
      <c r="R1827">
        <v>3.52976800712243</v>
      </c>
      <c r="S1827">
        <v>3.54989638389269</v>
      </c>
      <c r="T1827">
        <v>3.5680104560760699</v>
      </c>
      <c r="U1827">
        <v>3.5893104094733901</v>
      </c>
      <c r="V1827">
        <v>3.5989266167137899</v>
      </c>
      <c r="W1827">
        <v>3.6184817533239699</v>
      </c>
      <c r="X1827">
        <v>-1.18300120398218</v>
      </c>
      <c r="Y1827">
        <v>-1.19702654011445</v>
      </c>
      <c r="Z1827">
        <v>1.2037494634229999</v>
      </c>
      <c r="AA1827">
        <v>0.91549449234757396</v>
      </c>
      <c r="AB1827">
        <v>0.90385390547920497</v>
      </c>
      <c r="AC1827">
        <v>1.0618867385078901</v>
      </c>
      <c r="AD1827">
        <v>1.30366258517374</v>
      </c>
      <c r="AE1827">
        <v>1.59009629716243</v>
      </c>
      <c r="AF1827">
        <v>1.90091737619701</v>
      </c>
      <c r="AG1827">
        <v>1.7442295115811799</v>
      </c>
      <c r="AH1827">
        <v>1.5535556553966501</v>
      </c>
      <c r="AI1827">
        <v>1.22149104954944</v>
      </c>
      <c r="AJ1827">
        <v>0.93291450875371196</v>
      </c>
      <c r="AK1827">
        <v>0.68133472385085403</v>
      </c>
    </row>
    <row r="1828" spans="1:37" x14ac:dyDescent="0.3">
      <c r="A1828" s="13" t="str">
        <f t="shared" si="37"/>
        <v>SDGbaseTRA_UrbERT_v6_3PVAXaammo</v>
      </c>
      <c r="B1828" s="37" t="s">
        <v>220</v>
      </c>
      <c r="C1828" s="38" t="s">
        <v>296</v>
      </c>
      <c r="D1828" s="4" t="s">
        <v>212</v>
      </c>
      <c r="E1828" t="s">
        <v>47</v>
      </c>
      <c r="F1828">
        <v>1.00000000000032</v>
      </c>
      <c r="G1828">
        <v>1.0325010962993799</v>
      </c>
      <c r="H1828">
        <v>1.0247307991937</v>
      </c>
      <c r="I1828">
        <v>1.0245335432535001</v>
      </c>
      <c r="J1828">
        <v>1.0184093553203399</v>
      </c>
      <c r="K1828">
        <v>1.01827509341752</v>
      </c>
      <c r="L1828">
        <v>1.02049840481846</v>
      </c>
      <c r="M1828">
        <v>1.02380252563983</v>
      </c>
      <c r="N1828">
        <v>1.0239888603581</v>
      </c>
      <c r="O1828">
        <v>1.00841173960904</v>
      </c>
      <c r="P1828">
        <v>1.0066071023058001</v>
      </c>
      <c r="Q1828">
        <v>1.00737496457266</v>
      </c>
      <c r="R1828">
        <v>1.0124418193804801</v>
      </c>
      <c r="S1828">
        <v>1.01640433784034</v>
      </c>
      <c r="T1828">
        <v>1.0195293686739699</v>
      </c>
      <c r="U1828">
        <v>1.02484916434028</v>
      </c>
      <c r="V1828">
        <v>1.0307941766553901</v>
      </c>
      <c r="W1828">
        <v>1.0353078196946399</v>
      </c>
      <c r="X1828">
        <v>1.03678841722018</v>
      </c>
      <c r="Y1828">
        <v>1.03486525202879</v>
      </c>
      <c r="Z1828">
        <v>1.0322332914069501</v>
      </c>
      <c r="AA1828">
        <v>1.0276334670246601</v>
      </c>
      <c r="AB1828">
        <v>1.00820228580579</v>
      </c>
      <c r="AC1828">
        <v>0.99602320008667999</v>
      </c>
      <c r="AD1828">
        <v>0.99219862416401805</v>
      </c>
      <c r="AE1828">
        <v>0.99233747280915197</v>
      </c>
      <c r="AF1828">
        <v>0.99503202667787305</v>
      </c>
      <c r="AG1828">
        <v>0.99195078723758301</v>
      </c>
      <c r="AH1828">
        <v>0.95918019744149496</v>
      </c>
      <c r="AI1828">
        <v>0.93144076704878498</v>
      </c>
      <c r="AJ1828">
        <v>0.91312915427845798</v>
      </c>
      <c r="AK1828">
        <v>0.89861353331636395</v>
      </c>
    </row>
    <row r="1829" spans="1:37" x14ac:dyDescent="0.3">
      <c r="A1829" s="13" t="str">
        <f t="shared" si="37"/>
        <v>SDGbaseTRA_UrbERT_v6_3PVAXabchm</v>
      </c>
      <c r="B1829" s="37" t="s">
        <v>220</v>
      </c>
      <c r="C1829" s="38" t="s">
        <v>296</v>
      </c>
      <c r="D1829" s="4" t="s">
        <v>212</v>
      </c>
      <c r="E1829" t="s">
        <v>48</v>
      </c>
      <c r="F1829">
        <v>1.0000000000006499</v>
      </c>
      <c r="G1829">
        <v>1.2654217550646301</v>
      </c>
      <c r="H1829">
        <v>1.37223396701346</v>
      </c>
      <c r="I1829">
        <v>1.3640746463994899</v>
      </c>
      <c r="J1829">
        <v>1.4111385151960001</v>
      </c>
      <c r="K1829">
        <v>1.4607769110030699</v>
      </c>
      <c r="L1829">
        <v>1.5118593626712999</v>
      </c>
      <c r="M1829">
        <v>1.5764883244288399</v>
      </c>
      <c r="N1829">
        <v>1.63444479679834</v>
      </c>
      <c r="O1829">
        <v>1.91925643246152</v>
      </c>
      <c r="P1829">
        <v>1.9967379365454401</v>
      </c>
      <c r="Q1829">
        <v>2.02170984895919</v>
      </c>
      <c r="R1829">
        <v>2.0343905406096701</v>
      </c>
      <c r="S1829">
        <v>2.0429036310178699</v>
      </c>
      <c r="T1829">
        <v>2.0539314133272701</v>
      </c>
      <c r="U1829">
        <v>2.0707897213377899</v>
      </c>
      <c r="V1829">
        <v>2.07053072319844</v>
      </c>
      <c r="W1829">
        <v>2.0794767884107301</v>
      </c>
      <c r="X1829">
        <v>2.0894956144768999</v>
      </c>
      <c r="Y1829">
        <v>2.05134054290891</v>
      </c>
      <c r="Z1829">
        <v>1.9971664530998301</v>
      </c>
      <c r="AA1829">
        <v>1.92997563215681</v>
      </c>
      <c r="AB1829">
        <v>1.9915101251674201</v>
      </c>
      <c r="AC1829">
        <v>2.0413488025705799</v>
      </c>
      <c r="AD1829">
        <v>2.0845761604963098</v>
      </c>
      <c r="AE1829">
        <v>2.12622718230821</v>
      </c>
      <c r="AF1829">
        <v>2.17456012723515</v>
      </c>
      <c r="AG1829">
        <v>2.1335374327154</v>
      </c>
      <c r="AH1829">
        <v>2.0700023928801001</v>
      </c>
      <c r="AI1829">
        <v>1.9592214353725801</v>
      </c>
      <c r="AJ1829">
        <v>1.8545442170583399</v>
      </c>
      <c r="AK1829">
        <v>1.7450218912511599</v>
      </c>
    </row>
    <row r="1830" spans="1:37" x14ac:dyDescent="0.3">
      <c r="A1830" s="13" t="str">
        <f t="shared" si="37"/>
        <v>SDGbaseTRA_UrbERT_v6_3PVAXaochm</v>
      </c>
      <c r="B1830" s="37" t="s">
        <v>220</v>
      </c>
      <c r="C1830" s="38" t="s">
        <v>296</v>
      </c>
      <c r="D1830" s="4" t="s">
        <v>212</v>
      </c>
      <c r="E1830" t="s">
        <v>49</v>
      </c>
      <c r="F1830">
        <v>1.0000000000001099</v>
      </c>
      <c r="G1830">
        <v>1.18753955387392</v>
      </c>
      <c r="H1830">
        <v>1.26642348801001</v>
      </c>
      <c r="I1830">
        <v>1.24925238303996</v>
      </c>
      <c r="J1830">
        <v>1.2806009003024501</v>
      </c>
      <c r="K1830">
        <v>1.3133408097272301</v>
      </c>
      <c r="L1830">
        <v>1.34666524778233</v>
      </c>
      <c r="M1830">
        <v>1.3881146615009099</v>
      </c>
      <c r="N1830">
        <v>1.4277474381747799</v>
      </c>
      <c r="O1830">
        <v>1.6750344049397501</v>
      </c>
      <c r="P1830">
        <v>1.7284965446656899</v>
      </c>
      <c r="Q1830">
        <v>1.73570175897039</v>
      </c>
      <c r="R1830">
        <v>1.7331276262989399</v>
      </c>
      <c r="S1830">
        <v>1.73169989232022</v>
      </c>
      <c r="T1830">
        <v>1.7355708899283799</v>
      </c>
      <c r="U1830">
        <v>1.74215591410731</v>
      </c>
      <c r="V1830">
        <v>1.7334122589940699</v>
      </c>
      <c r="W1830">
        <v>1.73695355721962</v>
      </c>
      <c r="X1830">
        <v>1.7516316831343199</v>
      </c>
      <c r="Y1830">
        <v>1.7363393722883</v>
      </c>
      <c r="Z1830">
        <v>1.7124439304727199</v>
      </c>
      <c r="AA1830">
        <v>1.6954368149742001</v>
      </c>
      <c r="AB1830">
        <v>1.7561609412182499</v>
      </c>
      <c r="AC1830">
        <v>1.7861906442175901</v>
      </c>
      <c r="AD1830">
        <v>1.79699263152532</v>
      </c>
      <c r="AE1830">
        <v>1.7993555203398299</v>
      </c>
      <c r="AF1830">
        <v>1.8022541132313901</v>
      </c>
      <c r="AG1830">
        <v>1.77415474438178</v>
      </c>
      <c r="AH1830">
        <v>1.74743756454668</v>
      </c>
      <c r="AI1830">
        <v>1.6829475089932999</v>
      </c>
      <c r="AJ1830">
        <v>1.6225428878435799</v>
      </c>
      <c r="AK1830">
        <v>1.56022269107961</v>
      </c>
    </row>
    <row r="1831" spans="1:37" x14ac:dyDescent="0.3">
      <c r="A1831" s="13" t="str">
        <f t="shared" si="37"/>
        <v>SDGbaseTRA_UrbERT_v6_3PVAXarubb</v>
      </c>
      <c r="B1831" s="37" t="s">
        <v>220</v>
      </c>
      <c r="C1831" s="38" t="s">
        <v>296</v>
      </c>
      <c r="D1831" s="4" t="s">
        <v>212</v>
      </c>
      <c r="E1831" t="s">
        <v>50</v>
      </c>
      <c r="F1831">
        <v>1.00000000000001</v>
      </c>
      <c r="G1831">
        <v>1.01170563001087</v>
      </c>
      <c r="H1831">
        <v>1.0121638774034201</v>
      </c>
      <c r="I1831">
        <v>1.00420476462486</v>
      </c>
      <c r="J1831">
        <v>1.0015394668511299</v>
      </c>
      <c r="K1831">
        <v>1.00416224973301</v>
      </c>
      <c r="L1831">
        <v>1.0077829438171499</v>
      </c>
      <c r="M1831">
        <v>1.0113140258223099</v>
      </c>
      <c r="N1831">
        <v>1.0135200541826499</v>
      </c>
      <c r="O1831">
        <v>1.0224023358468799</v>
      </c>
      <c r="P1831">
        <v>1.02241245777689</v>
      </c>
      <c r="Q1831">
        <v>1.0199725099105299</v>
      </c>
      <c r="R1831">
        <v>1.0224590224723999</v>
      </c>
      <c r="S1831">
        <v>1.02344043557604</v>
      </c>
      <c r="T1831">
        <v>1.0244049210032999</v>
      </c>
      <c r="U1831">
        <v>1.0275341965050899</v>
      </c>
      <c r="V1831">
        <v>1.0311555102602601</v>
      </c>
      <c r="W1831">
        <v>1.0329327961973001</v>
      </c>
      <c r="X1831">
        <v>1.0311728992051299</v>
      </c>
      <c r="Y1831">
        <v>1.02656396035542</v>
      </c>
      <c r="Z1831">
        <v>1.02183790583977</v>
      </c>
      <c r="AA1831">
        <v>1.01604354918749</v>
      </c>
      <c r="AB1831">
        <v>1.01998374643463</v>
      </c>
      <c r="AC1831">
        <v>1.02476472229</v>
      </c>
      <c r="AD1831">
        <v>1.0315719491776001</v>
      </c>
      <c r="AE1831">
        <v>1.0382103029734</v>
      </c>
      <c r="AF1831">
        <v>1.04448931470418</v>
      </c>
      <c r="AG1831">
        <v>1.04136900410431</v>
      </c>
      <c r="AH1831">
        <v>1.0261497411754601</v>
      </c>
      <c r="AI1831">
        <v>1.0113825635993601</v>
      </c>
      <c r="AJ1831">
        <v>1.0017345087035601</v>
      </c>
      <c r="AK1831">
        <v>0.99322940110963098</v>
      </c>
    </row>
    <row r="1832" spans="1:37" x14ac:dyDescent="0.3">
      <c r="A1832" s="13" t="str">
        <f t="shared" si="37"/>
        <v>SDGbaseTRA_UrbERT_v6_3PVAXaplas</v>
      </c>
      <c r="B1832" s="37" t="s">
        <v>220</v>
      </c>
      <c r="C1832" s="38" t="s">
        <v>296</v>
      </c>
      <c r="D1832" s="4" t="s">
        <v>212</v>
      </c>
      <c r="E1832" t="s">
        <v>51</v>
      </c>
      <c r="F1832">
        <v>1.00000000000004</v>
      </c>
      <c r="G1832">
        <v>1.0560374102129799</v>
      </c>
      <c r="H1832">
        <v>1.0559944814531701</v>
      </c>
      <c r="I1832">
        <v>1.0537391504653699</v>
      </c>
      <c r="J1832">
        <v>1.0470623359016999</v>
      </c>
      <c r="K1832">
        <v>1.04726416537825</v>
      </c>
      <c r="L1832">
        <v>1.0504783490004901</v>
      </c>
      <c r="M1832">
        <v>1.0541042454689999</v>
      </c>
      <c r="N1832">
        <v>1.0554863968908901</v>
      </c>
      <c r="O1832">
        <v>1.0492687488839101</v>
      </c>
      <c r="P1832">
        <v>1.0486642698341599</v>
      </c>
      <c r="Q1832">
        <v>1.0474303479878599</v>
      </c>
      <c r="R1832">
        <v>1.04993403893837</v>
      </c>
      <c r="S1832">
        <v>1.0521692226936501</v>
      </c>
      <c r="T1832">
        <v>1.0538858039110901</v>
      </c>
      <c r="U1832">
        <v>1.0583803466533499</v>
      </c>
      <c r="V1832">
        <v>1.06254590342527</v>
      </c>
      <c r="W1832">
        <v>1.0653020018391901</v>
      </c>
      <c r="X1832">
        <v>1.0658616617135801</v>
      </c>
      <c r="Y1832">
        <v>1.06346977199215</v>
      </c>
      <c r="Z1832">
        <v>1.0609948366548101</v>
      </c>
      <c r="AA1832">
        <v>1.0586295756865001</v>
      </c>
      <c r="AB1832">
        <v>1.05346834406851</v>
      </c>
      <c r="AC1832">
        <v>1.0505980562330399</v>
      </c>
      <c r="AD1832">
        <v>1.05152767110686</v>
      </c>
      <c r="AE1832">
        <v>1.0536324721634001</v>
      </c>
      <c r="AF1832">
        <v>1.05645841339409</v>
      </c>
      <c r="AG1832">
        <v>1.05327344208928</v>
      </c>
      <c r="AH1832">
        <v>1.0223619262221499</v>
      </c>
      <c r="AI1832">
        <v>0.99662176874710495</v>
      </c>
      <c r="AJ1832">
        <v>0.97922474995886799</v>
      </c>
      <c r="AK1832">
        <v>0.96461385398619504</v>
      </c>
    </row>
    <row r="1833" spans="1:37" x14ac:dyDescent="0.3">
      <c r="A1833" s="13" t="str">
        <f t="shared" si="37"/>
        <v>SDGbaseTRA_UrbERT_v6_3PVAXanmet</v>
      </c>
      <c r="B1833" s="37" t="s">
        <v>220</v>
      </c>
      <c r="C1833" s="38" t="s">
        <v>296</v>
      </c>
      <c r="D1833" s="4" t="s">
        <v>212</v>
      </c>
      <c r="E1833" t="s">
        <v>52</v>
      </c>
      <c r="F1833">
        <v>1</v>
      </c>
      <c r="G1833">
        <v>1.0799828485924601</v>
      </c>
      <c r="H1833">
        <v>1.07038761691861</v>
      </c>
      <c r="I1833">
        <v>1.07888043051658</v>
      </c>
      <c r="J1833">
        <v>1.0651641390504001</v>
      </c>
      <c r="K1833">
        <v>1.0604568693840299</v>
      </c>
      <c r="L1833">
        <v>1.05942531740762</v>
      </c>
      <c r="M1833">
        <v>1.0608554574579701</v>
      </c>
      <c r="N1833">
        <v>1.0609851371289301</v>
      </c>
      <c r="O1833">
        <v>1.0617532626553601</v>
      </c>
      <c r="P1833">
        <v>1.06111939545586</v>
      </c>
      <c r="Q1833">
        <v>1.05911932594831</v>
      </c>
      <c r="R1833">
        <v>1.0452680307861399</v>
      </c>
      <c r="S1833">
        <v>1.05293694583883</v>
      </c>
      <c r="T1833">
        <v>1.0587830192678001</v>
      </c>
      <c r="U1833">
        <v>1.06603924076239</v>
      </c>
      <c r="V1833">
        <v>1.073604646158</v>
      </c>
      <c r="W1833">
        <v>1.0784626301964899</v>
      </c>
      <c r="X1833">
        <v>1.0789842155010501</v>
      </c>
      <c r="Y1833">
        <v>1.0778808669620199</v>
      </c>
      <c r="Z1833">
        <v>1.0768221392974899</v>
      </c>
      <c r="AA1833">
        <v>1.0750797713087901</v>
      </c>
      <c r="AB1833">
        <v>1.0703899628570299</v>
      </c>
      <c r="AC1833">
        <v>1.0687959820658</v>
      </c>
      <c r="AD1833">
        <v>1.0717809745496101</v>
      </c>
      <c r="AE1833">
        <v>1.0757915405129701</v>
      </c>
      <c r="AF1833">
        <v>1.08019979415821</v>
      </c>
      <c r="AG1833">
        <v>1.07698407533776</v>
      </c>
      <c r="AH1833">
        <v>1.0551935434556099</v>
      </c>
      <c r="AI1833">
        <v>1.0361958151275299</v>
      </c>
      <c r="AJ1833">
        <v>1.02473256149224</v>
      </c>
      <c r="AK1833">
        <v>1.01500553264314</v>
      </c>
    </row>
    <row r="1834" spans="1:37" x14ac:dyDescent="0.3">
      <c r="A1834" s="13" t="str">
        <f t="shared" si="37"/>
        <v>SDGbaseTRA_UrbERT_v6_3PVAXairon</v>
      </c>
      <c r="B1834" s="37" t="s">
        <v>220</v>
      </c>
      <c r="C1834" s="38" t="s">
        <v>296</v>
      </c>
      <c r="D1834" s="4" t="s">
        <v>212</v>
      </c>
      <c r="E1834" t="s">
        <v>53</v>
      </c>
      <c r="F1834">
        <v>1.00000000000005</v>
      </c>
      <c r="G1834">
        <v>1.2022869916024801</v>
      </c>
      <c r="H1834">
        <v>1.17498537786594</v>
      </c>
      <c r="I1834">
        <v>1.16201984919162</v>
      </c>
      <c r="J1834">
        <v>1.1442722481723699</v>
      </c>
      <c r="K1834">
        <v>1.1380769831086699</v>
      </c>
      <c r="L1834">
        <v>1.13732954210586</v>
      </c>
      <c r="M1834">
        <v>1.1407296677484799</v>
      </c>
      <c r="N1834">
        <v>1.1412139792665099</v>
      </c>
      <c r="O1834">
        <v>1.1411460036760801</v>
      </c>
      <c r="P1834">
        <v>1.1397618778527301</v>
      </c>
      <c r="Q1834">
        <v>1.13622294778842</v>
      </c>
      <c r="R1834">
        <v>1.13060876825514</v>
      </c>
      <c r="S1834">
        <v>1.1336191474416</v>
      </c>
      <c r="T1834">
        <v>1.13612698679159</v>
      </c>
      <c r="U1834">
        <v>1.14165198197492</v>
      </c>
      <c r="V1834">
        <v>1.1500927416412099</v>
      </c>
      <c r="W1834">
        <v>1.1543838684736201</v>
      </c>
      <c r="X1834">
        <v>1.1530718827379101</v>
      </c>
      <c r="Y1834">
        <v>1.15162171103634</v>
      </c>
      <c r="Z1834">
        <v>1.1490763463454301</v>
      </c>
      <c r="AA1834">
        <v>1.1476961979993701</v>
      </c>
      <c r="AB1834">
        <v>1.13269484043929</v>
      </c>
      <c r="AC1834">
        <v>1.1290041945709399</v>
      </c>
      <c r="AD1834">
        <v>1.13442169056465</v>
      </c>
      <c r="AE1834">
        <v>1.14167519008688</v>
      </c>
      <c r="AF1834">
        <v>1.1489577094329</v>
      </c>
      <c r="AG1834">
        <v>1.1471110683222301</v>
      </c>
      <c r="AH1834">
        <v>1.11155774365626</v>
      </c>
      <c r="AI1834">
        <v>1.0859874601467501</v>
      </c>
      <c r="AJ1834">
        <v>1.0712286153449699</v>
      </c>
      <c r="AK1834">
        <v>1.05990223959267</v>
      </c>
    </row>
    <row r="1835" spans="1:37" x14ac:dyDescent="0.3">
      <c r="A1835" s="13" t="str">
        <f t="shared" si="37"/>
        <v>SDGbaseTRA_UrbERT_v6_3PVAXanfrm</v>
      </c>
      <c r="B1835" s="37" t="s">
        <v>220</v>
      </c>
      <c r="C1835" s="38" t="s">
        <v>296</v>
      </c>
      <c r="D1835" s="4" t="s">
        <v>212</v>
      </c>
      <c r="E1835" t="s">
        <v>54</v>
      </c>
      <c r="F1835">
        <v>0.99999999999998002</v>
      </c>
      <c r="G1835">
        <v>1.1652294357325299</v>
      </c>
      <c r="H1835">
        <v>1.1074943061948099</v>
      </c>
      <c r="I1835">
        <v>1.06524215564445</v>
      </c>
      <c r="J1835">
        <v>1.04971794338269</v>
      </c>
      <c r="K1835">
        <v>1.0557885950102099</v>
      </c>
      <c r="L1835">
        <v>1.0771327217767599</v>
      </c>
      <c r="M1835">
        <v>1.13005776720622</v>
      </c>
      <c r="N1835">
        <v>1.1567049654150801</v>
      </c>
      <c r="O1835">
        <v>1.24744381440635</v>
      </c>
      <c r="P1835">
        <v>1.2438250412033101</v>
      </c>
      <c r="Q1835">
        <v>1.2127232672438999</v>
      </c>
      <c r="R1835">
        <v>1.1747297969789601</v>
      </c>
      <c r="S1835">
        <v>1.16174401135026</v>
      </c>
      <c r="T1835">
        <v>1.1537610390068</v>
      </c>
      <c r="U1835">
        <v>1.15684860090615</v>
      </c>
      <c r="V1835">
        <v>1.1922433677831299</v>
      </c>
      <c r="W1835">
        <v>1.20190426399439</v>
      </c>
      <c r="X1835">
        <v>1.17006582672934</v>
      </c>
      <c r="Y1835">
        <v>1.16118365910914</v>
      </c>
      <c r="Z1835">
        <v>1.1446873396359201</v>
      </c>
      <c r="AA1835">
        <v>1.1396535079029699</v>
      </c>
      <c r="AB1835">
        <v>1.0236685959432901</v>
      </c>
      <c r="AC1835">
        <v>1.00130445715453</v>
      </c>
      <c r="AD1835">
        <v>1.03210611270029</v>
      </c>
      <c r="AE1835">
        <v>1.0722519903701999</v>
      </c>
      <c r="AF1835">
        <v>1.11128644828697</v>
      </c>
      <c r="AG1835">
        <v>1.11716473374161</v>
      </c>
      <c r="AH1835">
        <v>1.00203247015012</v>
      </c>
      <c r="AI1835">
        <v>0.93444323565861698</v>
      </c>
      <c r="AJ1835">
        <v>0.91067326418032102</v>
      </c>
      <c r="AK1835">
        <v>0.89743163578134499</v>
      </c>
    </row>
    <row r="1836" spans="1:37" x14ac:dyDescent="0.3">
      <c r="A1836" s="13" t="str">
        <f t="shared" si="37"/>
        <v>SDGbaseTRA_UrbERT_v6_3PVAXametp</v>
      </c>
      <c r="B1836" s="37" t="s">
        <v>220</v>
      </c>
      <c r="C1836" s="38" t="s">
        <v>296</v>
      </c>
      <c r="D1836" s="4" t="s">
        <v>212</v>
      </c>
      <c r="E1836" t="s">
        <v>55</v>
      </c>
      <c r="F1836">
        <v>1.00000000000003</v>
      </c>
      <c r="G1836">
        <v>1.1935480277491499</v>
      </c>
      <c r="H1836">
        <v>1.1877878160289399</v>
      </c>
      <c r="I1836">
        <v>1.18346999302123</v>
      </c>
      <c r="J1836">
        <v>1.17381773616274</v>
      </c>
      <c r="K1836">
        <v>1.17302496537417</v>
      </c>
      <c r="L1836">
        <v>1.17628290791845</v>
      </c>
      <c r="M1836">
        <v>1.1804603081566201</v>
      </c>
      <c r="N1836">
        <v>1.1822162088696599</v>
      </c>
      <c r="O1836">
        <v>1.1771337028779201</v>
      </c>
      <c r="P1836">
        <v>1.1762728380367899</v>
      </c>
      <c r="Q1836">
        <v>1.17431878773235</v>
      </c>
      <c r="R1836">
        <v>1.17478025573775</v>
      </c>
      <c r="S1836">
        <v>1.1775005477170299</v>
      </c>
      <c r="T1836">
        <v>1.1795682843424</v>
      </c>
      <c r="U1836">
        <v>1.1847336840037399</v>
      </c>
      <c r="V1836">
        <v>1.1899147379645001</v>
      </c>
      <c r="W1836">
        <v>1.1927489268970799</v>
      </c>
      <c r="X1836">
        <v>1.1922407258499299</v>
      </c>
      <c r="Y1836">
        <v>1.1898748632199201</v>
      </c>
      <c r="Z1836">
        <v>1.18754156917576</v>
      </c>
      <c r="AA1836">
        <v>1.1853474491622999</v>
      </c>
      <c r="AB1836">
        <v>1.17996262463236</v>
      </c>
      <c r="AC1836">
        <v>1.17710762041493</v>
      </c>
      <c r="AD1836">
        <v>1.1786449079207699</v>
      </c>
      <c r="AE1836">
        <v>1.18127453054957</v>
      </c>
      <c r="AF1836">
        <v>1.18442982739585</v>
      </c>
      <c r="AG1836">
        <v>1.18069404032653</v>
      </c>
      <c r="AH1836">
        <v>1.1458020053023199</v>
      </c>
      <c r="AI1836">
        <v>1.1170371445506599</v>
      </c>
      <c r="AJ1836">
        <v>1.09826504023505</v>
      </c>
      <c r="AK1836">
        <v>1.0825701479827501</v>
      </c>
    </row>
    <row r="1837" spans="1:37" x14ac:dyDescent="0.3">
      <c r="A1837" s="13" t="str">
        <f t="shared" si="37"/>
        <v>SDGbaseTRA_UrbERT_v6_3PVAXamach</v>
      </c>
      <c r="B1837" s="37" t="s">
        <v>220</v>
      </c>
      <c r="C1837" s="38" t="s">
        <v>296</v>
      </c>
      <c r="D1837" s="4" t="s">
        <v>212</v>
      </c>
      <c r="E1837" t="s">
        <v>56</v>
      </c>
      <c r="F1837">
        <v>1.00000000000004</v>
      </c>
      <c r="G1837">
        <v>1.17651031877711</v>
      </c>
      <c r="H1837">
        <v>1.1653120012979701</v>
      </c>
      <c r="I1837">
        <v>1.1688808876163099</v>
      </c>
      <c r="J1837">
        <v>1.1529580969119999</v>
      </c>
      <c r="K1837">
        <v>1.1476013000982901</v>
      </c>
      <c r="L1837">
        <v>1.1474979512772101</v>
      </c>
      <c r="M1837">
        <v>1.1511233018510501</v>
      </c>
      <c r="N1837">
        <v>1.1514676197629099</v>
      </c>
      <c r="O1837">
        <v>1.15178124258248</v>
      </c>
      <c r="P1837">
        <v>1.1496153458482199</v>
      </c>
      <c r="Q1837">
        <v>1.14577187342577</v>
      </c>
      <c r="R1837">
        <v>1.1314844155150801</v>
      </c>
      <c r="S1837">
        <v>1.1366271976408899</v>
      </c>
      <c r="T1837">
        <v>1.140917578789</v>
      </c>
      <c r="U1837">
        <v>1.14771432442203</v>
      </c>
      <c r="V1837">
        <v>1.1560594194245399</v>
      </c>
      <c r="W1837">
        <v>1.1600247267274399</v>
      </c>
      <c r="X1837">
        <v>1.1582632941484301</v>
      </c>
      <c r="Y1837">
        <v>1.1576615125457901</v>
      </c>
      <c r="Z1837">
        <v>1.1562854195880301</v>
      </c>
      <c r="AA1837">
        <v>1.15526262166627</v>
      </c>
      <c r="AB1837">
        <v>1.1447666579935301</v>
      </c>
      <c r="AC1837">
        <v>1.14191910060645</v>
      </c>
      <c r="AD1837">
        <v>1.14742186204401</v>
      </c>
      <c r="AE1837">
        <v>1.15430742971998</v>
      </c>
      <c r="AF1837">
        <v>1.16105354805082</v>
      </c>
      <c r="AG1837">
        <v>1.1585399767798701</v>
      </c>
      <c r="AH1837">
        <v>1.1231693224759001</v>
      </c>
      <c r="AI1837">
        <v>1.09471500344911</v>
      </c>
      <c r="AJ1837">
        <v>1.07830292359431</v>
      </c>
      <c r="AK1837">
        <v>1.0652874405031101</v>
      </c>
    </row>
    <row r="1838" spans="1:37" x14ac:dyDescent="0.3">
      <c r="A1838" s="13" t="str">
        <f t="shared" si="37"/>
        <v>SDGbaseTRA_UrbERT_v6_3PVAXafcel</v>
      </c>
      <c r="B1838" s="37" t="s">
        <v>220</v>
      </c>
      <c r="C1838" s="38" t="s">
        <v>296</v>
      </c>
      <c r="D1838" s="4" t="s">
        <v>212</v>
      </c>
      <c r="E1838" t="s">
        <v>57</v>
      </c>
      <c r="F1838">
        <v>0.99999999999979095</v>
      </c>
      <c r="G1838">
        <v>1.00237249385205</v>
      </c>
      <c r="H1838">
        <v>1.0083443873559801</v>
      </c>
      <c r="I1838">
        <v>0.96603532601128805</v>
      </c>
      <c r="J1838">
        <v>0.95874326451646197</v>
      </c>
      <c r="K1838">
        <v>0.96070064137687405</v>
      </c>
      <c r="L1838">
        <v>0.97553018610831299</v>
      </c>
      <c r="M1838">
        <v>1.0183262970268301</v>
      </c>
      <c r="N1838">
        <v>1.05043576253278</v>
      </c>
      <c r="O1838">
        <v>1.19552820622014</v>
      </c>
      <c r="P1838">
        <v>1.23364643576764</v>
      </c>
      <c r="Q1838">
        <v>1.2415809945946701</v>
      </c>
      <c r="R1838">
        <v>1.23835890839352</v>
      </c>
      <c r="S1838">
        <v>1.2383621569647201</v>
      </c>
      <c r="T1838">
        <v>1.2403433410334499</v>
      </c>
      <c r="U1838">
        <v>1.24569363512618</v>
      </c>
      <c r="V1838">
        <v>1.26893113977537</v>
      </c>
      <c r="W1838">
        <v>1.27814293058816</v>
      </c>
      <c r="X1838">
        <v>1.25351413650002</v>
      </c>
      <c r="Y1838">
        <v>1.24641336244637</v>
      </c>
      <c r="Z1838">
        <v>1.2329639799740699</v>
      </c>
      <c r="AA1838">
        <v>1.2276427558212299</v>
      </c>
      <c r="AB1838">
        <v>1.18653505479775</v>
      </c>
      <c r="AC1838">
        <v>1.1637276980729601</v>
      </c>
      <c r="AD1838">
        <v>1.1682437367510301</v>
      </c>
      <c r="AE1838">
        <v>1.17680152982876</v>
      </c>
      <c r="AF1838">
        <v>1.1877840387093199</v>
      </c>
      <c r="AG1838">
        <v>1.18160524415784</v>
      </c>
      <c r="AH1838">
        <v>1.1051242600312601</v>
      </c>
      <c r="AI1838">
        <v>1.0128053852760199</v>
      </c>
      <c r="AJ1838">
        <v>0.96184441000730303</v>
      </c>
      <c r="AK1838">
        <v>0.91789298884253701</v>
      </c>
    </row>
    <row r="1839" spans="1:37" x14ac:dyDescent="0.3">
      <c r="A1839" s="13" t="str">
        <f t="shared" si="37"/>
        <v>SDGbaseTRA_UrbERT_v6_3PVAXaelct</v>
      </c>
      <c r="B1839" s="37" t="s">
        <v>220</v>
      </c>
      <c r="C1839" s="38" t="s">
        <v>296</v>
      </c>
      <c r="D1839" s="4" t="s">
        <v>212</v>
      </c>
      <c r="E1839" t="s">
        <v>58</v>
      </c>
      <c r="F1839">
        <v>0.999999999999857</v>
      </c>
      <c r="G1839">
        <v>1.00439195131436</v>
      </c>
      <c r="H1839">
        <v>1.01105259705243</v>
      </c>
      <c r="I1839">
        <v>0.97243489193587795</v>
      </c>
      <c r="J1839">
        <v>0.96599556598029301</v>
      </c>
      <c r="K1839">
        <v>0.96808668617772098</v>
      </c>
      <c r="L1839">
        <v>0.981955004607033</v>
      </c>
      <c r="M1839">
        <v>1.02148856881018</v>
      </c>
      <c r="N1839">
        <v>1.05124194481044</v>
      </c>
      <c r="O1839">
        <v>1.18641948618457</v>
      </c>
      <c r="P1839">
        <v>1.22195343184012</v>
      </c>
      <c r="Q1839">
        <v>1.22942199695666</v>
      </c>
      <c r="R1839">
        <v>1.22634336628229</v>
      </c>
      <c r="S1839">
        <v>1.2265076773558501</v>
      </c>
      <c r="T1839">
        <v>1.2285336516856999</v>
      </c>
      <c r="U1839">
        <v>1.2336248033972499</v>
      </c>
      <c r="V1839">
        <v>1.25475218004075</v>
      </c>
      <c r="W1839">
        <v>1.26327619510282</v>
      </c>
      <c r="X1839">
        <v>1.24121150509543</v>
      </c>
      <c r="Y1839">
        <v>1.2347741041607601</v>
      </c>
      <c r="Z1839">
        <v>1.2224253233070601</v>
      </c>
      <c r="AA1839">
        <v>1.2177247485465099</v>
      </c>
      <c r="AB1839">
        <v>1.1810716878258301</v>
      </c>
      <c r="AC1839">
        <v>1.1606701986068499</v>
      </c>
      <c r="AD1839">
        <v>1.1648788032083901</v>
      </c>
      <c r="AE1839">
        <v>1.1726128800512601</v>
      </c>
      <c r="AF1839">
        <v>1.1825177626679</v>
      </c>
      <c r="AG1839">
        <v>1.17670650667549</v>
      </c>
      <c r="AH1839">
        <v>1.1068499041326101</v>
      </c>
      <c r="AI1839">
        <v>1.0220353618331699</v>
      </c>
      <c r="AJ1839">
        <v>0.97504544662207004</v>
      </c>
      <c r="AK1839">
        <v>0.93446151655028298</v>
      </c>
    </row>
    <row r="1840" spans="1:37" x14ac:dyDescent="0.3">
      <c r="A1840" s="13" t="str">
        <f t="shared" si="37"/>
        <v>SDGbaseTRA_UrbERT_v6_3PVAXaemch</v>
      </c>
      <c r="B1840" s="37" t="s">
        <v>220</v>
      </c>
      <c r="C1840" s="38" t="s">
        <v>296</v>
      </c>
      <c r="D1840" s="4" t="s">
        <v>212</v>
      </c>
      <c r="E1840" t="s">
        <v>59</v>
      </c>
      <c r="F1840">
        <v>1.00000000000003</v>
      </c>
      <c r="G1840">
        <v>1.1864482643363601</v>
      </c>
      <c r="H1840">
        <v>1.1903920537935599</v>
      </c>
      <c r="I1840">
        <v>1.1888265815224901</v>
      </c>
      <c r="J1840">
        <v>1.18176858801193</v>
      </c>
      <c r="K1840">
        <v>1.1824409610859401</v>
      </c>
      <c r="L1840">
        <v>1.18661102726655</v>
      </c>
      <c r="M1840">
        <v>1.19125687757176</v>
      </c>
      <c r="N1840">
        <v>1.1930083721887501</v>
      </c>
      <c r="O1840">
        <v>1.18509745640063</v>
      </c>
      <c r="P1840">
        <v>1.18438907439068</v>
      </c>
      <c r="Q1840">
        <v>1.18283006189065</v>
      </c>
      <c r="R1840">
        <v>1.18587381444483</v>
      </c>
      <c r="S1840">
        <v>1.1877340059169199</v>
      </c>
      <c r="T1840">
        <v>1.1891746504404801</v>
      </c>
      <c r="U1840">
        <v>1.19414851091122</v>
      </c>
      <c r="V1840">
        <v>1.1987876212469899</v>
      </c>
      <c r="W1840">
        <v>1.2017877902903</v>
      </c>
      <c r="X1840">
        <v>1.20205896988881</v>
      </c>
      <c r="Y1840">
        <v>1.1991129342676199</v>
      </c>
      <c r="Z1840">
        <v>1.19616001456689</v>
      </c>
      <c r="AA1840">
        <v>1.19331950406716</v>
      </c>
      <c r="AB1840">
        <v>1.18699621208192</v>
      </c>
      <c r="AC1840">
        <v>1.1836995868476301</v>
      </c>
      <c r="AD1840">
        <v>1.1850888752256501</v>
      </c>
      <c r="AE1840">
        <v>1.18775056167128</v>
      </c>
      <c r="AF1840">
        <v>1.19115199714692</v>
      </c>
      <c r="AG1840">
        <v>1.18769833257121</v>
      </c>
      <c r="AH1840">
        <v>1.1500461342380699</v>
      </c>
      <c r="AI1840">
        <v>1.1182304682379101</v>
      </c>
      <c r="AJ1840">
        <v>1.0966358124051601</v>
      </c>
      <c r="AK1840">
        <v>1.0783182026690601</v>
      </c>
    </row>
    <row r="1841" spans="1:37" x14ac:dyDescent="0.3">
      <c r="A1841" s="13" t="str">
        <f t="shared" si="37"/>
        <v>SDGbaseTRA_UrbERT_v6_3PVAXasequ</v>
      </c>
      <c r="B1841" s="37" t="s">
        <v>220</v>
      </c>
      <c r="C1841" s="38" t="s">
        <v>296</v>
      </c>
      <c r="D1841" s="4" t="s">
        <v>212</v>
      </c>
      <c r="E1841" t="s">
        <v>60</v>
      </c>
      <c r="F1841">
        <v>1</v>
      </c>
      <c r="G1841">
        <v>1.19867470949897</v>
      </c>
      <c r="H1841">
        <v>1.17092902761655</v>
      </c>
      <c r="I1841">
        <v>1.1542275331896601</v>
      </c>
      <c r="J1841">
        <v>1.1349832606018599</v>
      </c>
      <c r="K1841">
        <v>1.1283417139353</v>
      </c>
      <c r="L1841">
        <v>1.12840292873044</v>
      </c>
      <c r="M1841">
        <v>1.1375279380075201</v>
      </c>
      <c r="N1841">
        <v>1.13950388538326</v>
      </c>
      <c r="O1841">
        <v>1.1478461759351</v>
      </c>
      <c r="P1841">
        <v>1.14448661272914</v>
      </c>
      <c r="Q1841">
        <v>1.13881216121488</v>
      </c>
      <c r="R1841">
        <v>1.12806566552146</v>
      </c>
      <c r="S1841">
        <v>1.1292731778893199</v>
      </c>
      <c r="T1841">
        <v>1.1312428562333401</v>
      </c>
      <c r="U1841">
        <v>1.1360319316135701</v>
      </c>
      <c r="V1841">
        <v>1.1413112255698901</v>
      </c>
      <c r="W1841">
        <v>1.1451116278062099</v>
      </c>
      <c r="X1841">
        <v>1.1466477680771101</v>
      </c>
      <c r="Y1841">
        <v>1.1458086410627999</v>
      </c>
      <c r="Z1841">
        <v>1.14366071181994</v>
      </c>
      <c r="AA1841">
        <v>1.1427389793273299</v>
      </c>
      <c r="AB1841">
        <v>1.1162217335684499</v>
      </c>
      <c r="AC1841">
        <v>1.10843578805917</v>
      </c>
      <c r="AD1841">
        <v>1.11749957188396</v>
      </c>
      <c r="AE1841">
        <v>1.1287508817894301</v>
      </c>
      <c r="AF1841">
        <v>1.1394318271546799</v>
      </c>
      <c r="AG1841">
        <v>1.1393029120504501</v>
      </c>
      <c r="AH1841">
        <v>1.0923251052168099</v>
      </c>
      <c r="AI1841">
        <v>1.0544441572498</v>
      </c>
      <c r="AJ1841">
        <v>1.03677018978209</v>
      </c>
      <c r="AK1841">
        <v>1.0243224839256899</v>
      </c>
    </row>
    <row r="1842" spans="1:37" x14ac:dyDescent="0.3">
      <c r="A1842" s="13" t="str">
        <f t="shared" si="37"/>
        <v>SDGbaseTRA_UrbERT_v6_3PVAXavehi</v>
      </c>
      <c r="B1842" s="37" t="s">
        <v>220</v>
      </c>
      <c r="C1842" s="38" t="s">
        <v>296</v>
      </c>
      <c r="D1842" s="4" t="s">
        <v>212</v>
      </c>
      <c r="E1842" t="s">
        <v>61</v>
      </c>
      <c r="F1842">
        <v>1.00000000000003</v>
      </c>
      <c r="G1842">
        <v>1.1848900940187499</v>
      </c>
      <c r="H1842">
        <v>1.1781665924884399</v>
      </c>
      <c r="I1842">
        <v>1.1685927364740101</v>
      </c>
      <c r="J1842">
        <v>1.15795277036543</v>
      </c>
      <c r="K1842">
        <v>1.1571008666783</v>
      </c>
      <c r="L1842">
        <v>1.1600214186770701</v>
      </c>
      <c r="M1842">
        <v>1.1656804055704399</v>
      </c>
      <c r="N1842">
        <v>1.1678317090808401</v>
      </c>
      <c r="O1842">
        <v>1.1634894334046699</v>
      </c>
      <c r="P1842">
        <v>1.1632760806045901</v>
      </c>
      <c r="Q1842">
        <v>1.1621069400831201</v>
      </c>
      <c r="R1842">
        <v>1.16470936167192</v>
      </c>
      <c r="S1842">
        <v>1.1671442923528199</v>
      </c>
      <c r="T1842">
        <v>1.16917183281591</v>
      </c>
      <c r="U1842">
        <v>1.17442189917964</v>
      </c>
      <c r="V1842">
        <v>1.1806098320669201</v>
      </c>
      <c r="W1842">
        <v>1.18401191759044</v>
      </c>
      <c r="X1842">
        <v>1.1830006485816</v>
      </c>
      <c r="Y1842">
        <v>1.1752044889520701</v>
      </c>
      <c r="Z1842">
        <v>1.1687218006048301</v>
      </c>
      <c r="AA1842">
        <v>1.1632080195305901</v>
      </c>
      <c r="AB1842">
        <v>1.1536106990378301</v>
      </c>
      <c r="AC1842">
        <v>1.1507616069137201</v>
      </c>
      <c r="AD1842">
        <v>1.1556220654393401</v>
      </c>
      <c r="AE1842">
        <v>1.1621156245712201</v>
      </c>
      <c r="AF1842">
        <v>1.16892331685497</v>
      </c>
      <c r="AG1842">
        <v>1.16863804561901</v>
      </c>
      <c r="AH1842">
        <v>1.13274816714405</v>
      </c>
      <c r="AI1842">
        <v>1.10155342536437</v>
      </c>
      <c r="AJ1842">
        <v>1.0825797229655001</v>
      </c>
      <c r="AK1842">
        <v>1.0673455628861701</v>
      </c>
    </row>
    <row r="1843" spans="1:37" x14ac:dyDescent="0.3">
      <c r="A1843" s="13" t="str">
        <f t="shared" si="37"/>
        <v>SDGbaseTRA_UrbERT_v6_3PVAXatequ</v>
      </c>
      <c r="B1843" s="37" t="s">
        <v>220</v>
      </c>
      <c r="C1843" s="38" t="s">
        <v>296</v>
      </c>
      <c r="D1843" s="4" t="s">
        <v>212</v>
      </c>
      <c r="E1843" t="s">
        <v>62</v>
      </c>
      <c r="F1843">
        <v>1</v>
      </c>
      <c r="G1843">
        <v>1.1796246704775399</v>
      </c>
      <c r="H1843">
        <v>1.17471118409805</v>
      </c>
      <c r="I1843">
        <v>1.16832388206685</v>
      </c>
      <c r="J1843">
        <v>1.1573990352522101</v>
      </c>
      <c r="K1843">
        <v>1.15601884674656</v>
      </c>
      <c r="L1843">
        <v>1.15967573633567</v>
      </c>
      <c r="M1843">
        <v>1.1680105484455801</v>
      </c>
      <c r="N1843">
        <v>1.17168787206013</v>
      </c>
      <c r="O1843">
        <v>1.1799947387102101</v>
      </c>
      <c r="P1843">
        <v>1.1788188905038499</v>
      </c>
      <c r="Q1843">
        <v>1.17362766374808</v>
      </c>
      <c r="R1843">
        <v>1.16615281423767</v>
      </c>
      <c r="S1843">
        <v>1.16605779455957</v>
      </c>
      <c r="T1843">
        <v>1.16669831482401</v>
      </c>
      <c r="U1843">
        <v>1.1708907461003399</v>
      </c>
      <c r="V1843">
        <v>1.1762664577625499</v>
      </c>
      <c r="W1843">
        <v>1.17847214696789</v>
      </c>
      <c r="X1843">
        <v>1.1758588961987999</v>
      </c>
      <c r="Y1843">
        <v>1.17299638046736</v>
      </c>
      <c r="Z1843">
        <v>1.1694298476651099</v>
      </c>
      <c r="AA1843">
        <v>1.16724614151266</v>
      </c>
      <c r="AB1843">
        <v>1.15108755581222</v>
      </c>
      <c r="AC1843">
        <v>1.1454337001136701</v>
      </c>
      <c r="AD1843">
        <v>1.1501258770087699</v>
      </c>
      <c r="AE1843">
        <v>1.1565634817354999</v>
      </c>
      <c r="AF1843">
        <v>1.1631433099503401</v>
      </c>
      <c r="AG1843">
        <v>1.1599349592971699</v>
      </c>
      <c r="AH1843">
        <v>1.11528248313992</v>
      </c>
      <c r="AI1843">
        <v>1.0789513053969799</v>
      </c>
      <c r="AJ1843">
        <v>1.05777728942097</v>
      </c>
      <c r="AK1843">
        <v>1.0408986496052901</v>
      </c>
    </row>
    <row r="1844" spans="1:37" x14ac:dyDescent="0.3">
      <c r="A1844" s="13" t="str">
        <f t="shared" si="37"/>
        <v>SDGbaseTRA_UrbERT_v6_3PVAXafurn</v>
      </c>
      <c r="B1844" s="37" t="s">
        <v>220</v>
      </c>
      <c r="C1844" s="38" t="s">
        <v>296</v>
      </c>
      <c r="D1844" s="4" t="s">
        <v>212</v>
      </c>
      <c r="E1844" t="s">
        <v>63</v>
      </c>
      <c r="F1844">
        <v>1.0000000000001099</v>
      </c>
      <c r="G1844">
        <v>1.1890294962689001</v>
      </c>
      <c r="H1844">
        <v>1.1742798736257301</v>
      </c>
      <c r="I1844">
        <v>1.1752497606991199</v>
      </c>
      <c r="J1844">
        <v>1.1607187352422099</v>
      </c>
      <c r="K1844">
        <v>1.1562512976116599</v>
      </c>
      <c r="L1844">
        <v>1.15650108174491</v>
      </c>
      <c r="M1844">
        <v>1.1591921399838201</v>
      </c>
      <c r="N1844">
        <v>1.1597882062967</v>
      </c>
      <c r="O1844">
        <v>1.1611892796380301</v>
      </c>
      <c r="P1844">
        <v>1.15932365171811</v>
      </c>
      <c r="Q1844">
        <v>1.15552857727011</v>
      </c>
      <c r="R1844">
        <v>1.14402157439418</v>
      </c>
      <c r="S1844">
        <v>1.14938252770566</v>
      </c>
      <c r="T1844">
        <v>1.15346945910294</v>
      </c>
      <c r="U1844">
        <v>1.15989818370408</v>
      </c>
      <c r="V1844">
        <v>1.16672384612888</v>
      </c>
      <c r="W1844">
        <v>1.17104255399698</v>
      </c>
      <c r="X1844">
        <v>1.1711735659123801</v>
      </c>
      <c r="Y1844">
        <v>1.16972718226803</v>
      </c>
      <c r="Z1844">
        <v>1.16834534843626</v>
      </c>
      <c r="AA1844">
        <v>1.16670352109903</v>
      </c>
      <c r="AB1844">
        <v>1.1620959427103399</v>
      </c>
      <c r="AC1844">
        <v>1.15920834305224</v>
      </c>
      <c r="AD1844">
        <v>1.16089271070081</v>
      </c>
      <c r="AE1844">
        <v>1.1636040005600401</v>
      </c>
      <c r="AF1844">
        <v>1.1669695349179099</v>
      </c>
      <c r="AG1844">
        <v>1.16365215167311</v>
      </c>
      <c r="AH1844">
        <v>1.1348295664345101</v>
      </c>
      <c r="AI1844">
        <v>1.1101933628787599</v>
      </c>
      <c r="AJ1844">
        <v>1.09494948092894</v>
      </c>
      <c r="AK1844">
        <v>1.08206822241918</v>
      </c>
    </row>
    <row r="1845" spans="1:37" x14ac:dyDescent="0.3">
      <c r="A1845" s="13" t="str">
        <f t="shared" si="37"/>
        <v>SDGbaseTRA_UrbERT_v6_3PVAXaoman</v>
      </c>
      <c r="B1845" s="37" t="s">
        <v>220</v>
      </c>
      <c r="C1845" s="38" t="s">
        <v>296</v>
      </c>
      <c r="D1845" s="4" t="s">
        <v>212</v>
      </c>
      <c r="E1845" t="s">
        <v>64</v>
      </c>
      <c r="F1845">
        <v>0.99999999999983402</v>
      </c>
      <c r="G1845">
        <v>1.1202168716190899</v>
      </c>
      <c r="H1845">
        <v>1.10229013662132</v>
      </c>
      <c r="I1845">
        <v>1.0698242041966699</v>
      </c>
      <c r="J1845">
        <v>1.0662192109301201</v>
      </c>
      <c r="K1845">
        <v>1.0642205862172101</v>
      </c>
      <c r="L1845">
        <v>1.0645610558404901</v>
      </c>
      <c r="M1845">
        <v>1.0751154106070999</v>
      </c>
      <c r="N1845">
        <v>1.07855182230206</v>
      </c>
      <c r="O1845">
        <v>1.15041846739302</v>
      </c>
      <c r="P1845">
        <v>1.1454091600102501</v>
      </c>
      <c r="Q1845">
        <v>1.1276137134629201</v>
      </c>
      <c r="R1845">
        <v>1.1111229664525799</v>
      </c>
      <c r="S1845">
        <v>1.10122793887069</v>
      </c>
      <c r="T1845">
        <v>1.09440458675262</v>
      </c>
      <c r="U1845">
        <v>1.08787626501829</v>
      </c>
      <c r="V1845">
        <v>1.08373998381516</v>
      </c>
      <c r="W1845">
        <v>1.0827218523859199</v>
      </c>
      <c r="X1845">
        <v>1.0795903076837801</v>
      </c>
      <c r="Y1845">
        <v>1.0751579041529</v>
      </c>
      <c r="Z1845">
        <v>1.06898781305152</v>
      </c>
      <c r="AA1845">
        <v>1.06918080330534</v>
      </c>
      <c r="AB1845">
        <v>1.0588275637654601</v>
      </c>
      <c r="AC1845">
        <v>1.0561431257315801</v>
      </c>
      <c r="AD1845">
        <v>1.06306800487591</v>
      </c>
      <c r="AE1845">
        <v>1.06998228078129</v>
      </c>
      <c r="AF1845">
        <v>1.0774457509000099</v>
      </c>
      <c r="AG1845">
        <v>1.0736866930984601</v>
      </c>
      <c r="AH1845">
        <v>1.0531008907397399</v>
      </c>
      <c r="AI1845">
        <v>1.0269759166699799</v>
      </c>
      <c r="AJ1845">
        <v>1.0171017766461501</v>
      </c>
      <c r="AK1845">
        <v>1.0096764387902999</v>
      </c>
    </row>
    <row r="1846" spans="1:37" x14ac:dyDescent="0.3">
      <c r="A1846" s="13" t="str">
        <f t="shared" si="37"/>
        <v>SDGbaseTRA_UrbERT_v6_3PVAXaelec</v>
      </c>
      <c r="B1846" s="37" t="s">
        <v>220</v>
      </c>
      <c r="C1846" s="38" t="s">
        <v>296</v>
      </c>
      <c r="D1846" s="4" t="s">
        <v>212</v>
      </c>
      <c r="E1846" t="s">
        <v>65</v>
      </c>
      <c r="F1846">
        <v>1</v>
      </c>
      <c r="G1846">
        <v>1.11797619213525</v>
      </c>
      <c r="H1846">
        <v>1.0032204451319899</v>
      </c>
      <c r="I1846">
        <v>1.0089872124855901</v>
      </c>
      <c r="J1846">
        <v>1.0488199328458501</v>
      </c>
      <c r="K1846">
        <v>1.0743596665189801</v>
      </c>
      <c r="L1846">
        <v>1.0942962784099</v>
      </c>
      <c r="M1846">
        <v>1.0834273438852799</v>
      </c>
      <c r="N1846">
        <v>1.0568298863594601</v>
      </c>
      <c r="O1846">
        <v>1.05072171036166</v>
      </c>
      <c r="P1846">
        <v>1.0633609229407901</v>
      </c>
      <c r="Q1846">
        <v>1.0962572519503999</v>
      </c>
      <c r="R1846">
        <v>1.14405994745102</v>
      </c>
      <c r="S1846">
        <v>1.1590344918116799</v>
      </c>
      <c r="T1846">
        <v>1.18147551314181</v>
      </c>
      <c r="U1846">
        <v>1.1957279184513201</v>
      </c>
      <c r="V1846">
        <v>1.19658546246396</v>
      </c>
      <c r="W1846">
        <v>1.20769516278068</v>
      </c>
      <c r="X1846">
        <v>1.2105230264483</v>
      </c>
      <c r="Y1846">
        <v>1.23584716601849</v>
      </c>
      <c r="Z1846">
        <v>1.2611519966449301</v>
      </c>
      <c r="AA1846">
        <v>1.2835326230783699</v>
      </c>
      <c r="AB1846">
        <v>1.30467795443365</v>
      </c>
      <c r="AC1846">
        <v>1.3365028033542701</v>
      </c>
      <c r="AD1846">
        <v>1.3675979745972</v>
      </c>
      <c r="AE1846">
        <v>1.3951104052111001</v>
      </c>
      <c r="AF1846">
        <v>1.4216285871494001</v>
      </c>
      <c r="AG1846">
        <v>1.5430569340018001</v>
      </c>
      <c r="AH1846">
        <v>1.6344915287206001</v>
      </c>
      <c r="AI1846">
        <v>1.7607666470110599</v>
      </c>
      <c r="AJ1846">
        <v>1.8750941316111001</v>
      </c>
      <c r="AK1846">
        <v>1.9710049288567599</v>
      </c>
    </row>
    <row r="1847" spans="1:37" x14ac:dyDescent="0.3">
      <c r="A1847" s="13" t="str">
        <f t="shared" si="37"/>
        <v>SDGbaseTRA_UrbERT_v6_3PVAXawatr</v>
      </c>
      <c r="B1847" s="37" t="s">
        <v>220</v>
      </c>
      <c r="C1847" s="38" t="s">
        <v>296</v>
      </c>
      <c r="D1847" s="4" t="s">
        <v>212</v>
      </c>
      <c r="E1847" t="s">
        <v>66</v>
      </c>
      <c r="F1847">
        <v>1</v>
      </c>
      <c r="G1847">
        <v>0.85341584387208602</v>
      </c>
      <c r="H1847">
        <v>0.88798830853376698</v>
      </c>
      <c r="I1847">
        <v>0.89249178720080002</v>
      </c>
      <c r="J1847">
        <v>0.91234076536505504</v>
      </c>
      <c r="K1847">
        <v>0.92646490639175905</v>
      </c>
      <c r="L1847">
        <v>0.93501812185725097</v>
      </c>
      <c r="M1847">
        <v>0.93883950156747398</v>
      </c>
      <c r="N1847">
        <v>0.93759576687778101</v>
      </c>
      <c r="O1847">
        <v>0.93763490082587397</v>
      </c>
      <c r="P1847">
        <v>0.94167896381525495</v>
      </c>
      <c r="Q1847">
        <v>0.94785344442486297</v>
      </c>
      <c r="R1847">
        <v>0.97085824510362795</v>
      </c>
      <c r="S1847">
        <v>0.97602718352746798</v>
      </c>
      <c r="T1847">
        <v>0.97724301154318904</v>
      </c>
      <c r="U1847">
        <v>0.97572093148148697</v>
      </c>
      <c r="V1847">
        <v>0.97864155375181805</v>
      </c>
      <c r="W1847">
        <v>0.981123402924585</v>
      </c>
      <c r="X1847">
        <v>0.97976629871638998</v>
      </c>
      <c r="Y1847">
        <v>0.97702040390724798</v>
      </c>
      <c r="Z1847">
        <v>0.97544455525263696</v>
      </c>
      <c r="AA1847">
        <v>0.97368301748062402</v>
      </c>
      <c r="AB1847">
        <v>0.97933728232617601</v>
      </c>
      <c r="AC1847">
        <v>0.98625244532504697</v>
      </c>
      <c r="AD1847">
        <v>0.99411544133051</v>
      </c>
      <c r="AE1847">
        <v>1.00133979832815</v>
      </c>
      <c r="AF1847">
        <v>1.0091350859519801</v>
      </c>
      <c r="AG1847">
        <v>1.0121338050481601</v>
      </c>
      <c r="AH1847">
        <v>1.03034003543784</v>
      </c>
      <c r="AI1847">
        <v>1.04512153078434</v>
      </c>
      <c r="AJ1847">
        <v>1.0536858523324899</v>
      </c>
      <c r="AK1847">
        <v>1.0598861827097199</v>
      </c>
    </row>
    <row r="1848" spans="1:37" x14ac:dyDescent="0.3">
      <c r="A1848" s="13" t="str">
        <f t="shared" si="37"/>
        <v>SDGbaseTRA_UrbERT_v6_3PVAXacons</v>
      </c>
      <c r="B1848" s="37" t="s">
        <v>220</v>
      </c>
      <c r="C1848" s="38" t="s">
        <v>296</v>
      </c>
      <c r="D1848" s="4" t="s">
        <v>212</v>
      </c>
      <c r="E1848" t="s">
        <v>67</v>
      </c>
      <c r="F1848">
        <v>1</v>
      </c>
      <c r="G1848">
        <v>1.1570551916238301</v>
      </c>
      <c r="H1848">
        <v>1.1196232513733799</v>
      </c>
      <c r="I1848">
        <v>1.16078328883841</v>
      </c>
      <c r="J1848">
        <v>1.1188926653031901</v>
      </c>
      <c r="K1848">
        <v>1.1005053016944399</v>
      </c>
      <c r="L1848">
        <v>1.0918456457213701</v>
      </c>
      <c r="M1848">
        <v>1.09012343824136</v>
      </c>
      <c r="N1848">
        <v>1.0882460312498401</v>
      </c>
      <c r="O1848">
        <v>1.0830014914433499</v>
      </c>
      <c r="P1848">
        <v>1.08386852883959</v>
      </c>
      <c r="Q1848">
        <v>1.08548122336216</v>
      </c>
      <c r="R1848">
        <v>1.0407022346311801</v>
      </c>
      <c r="S1848">
        <v>1.0675436160679299</v>
      </c>
      <c r="T1848">
        <v>1.08578166093083</v>
      </c>
      <c r="U1848">
        <v>1.10043966676281</v>
      </c>
      <c r="V1848">
        <v>1.1151257492507001</v>
      </c>
      <c r="W1848">
        <v>1.1221749949584501</v>
      </c>
      <c r="X1848">
        <v>1.12026510293849</v>
      </c>
      <c r="Y1848">
        <v>1.1205018141704799</v>
      </c>
      <c r="Z1848">
        <v>1.12165011405294</v>
      </c>
      <c r="AA1848">
        <v>1.1199873378782099</v>
      </c>
      <c r="AB1848">
        <v>1.1095957527943601</v>
      </c>
      <c r="AC1848">
        <v>1.1080937572492</v>
      </c>
      <c r="AD1848">
        <v>1.11483364219142</v>
      </c>
      <c r="AE1848">
        <v>1.1225833820907301</v>
      </c>
      <c r="AF1848">
        <v>1.12972621414906</v>
      </c>
      <c r="AG1848">
        <v>1.12976484873003</v>
      </c>
      <c r="AH1848">
        <v>1.1164643298415999</v>
      </c>
      <c r="AI1848">
        <v>1.1045823692263299</v>
      </c>
      <c r="AJ1848">
        <v>1.0998827045036299</v>
      </c>
      <c r="AK1848">
        <v>1.09551170311322</v>
      </c>
    </row>
    <row r="1849" spans="1:37" x14ac:dyDescent="0.3">
      <c r="A1849" s="13" t="str">
        <f t="shared" si="37"/>
        <v>SDGbaseTRA_UrbERT_v6_3PVAXatrad</v>
      </c>
      <c r="B1849" s="37" t="s">
        <v>220</v>
      </c>
      <c r="C1849" s="38" t="s">
        <v>296</v>
      </c>
      <c r="D1849" s="4" t="s">
        <v>212</v>
      </c>
      <c r="E1849" t="s">
        <v>68</v>
      </c>
      <c r="F1849">
        <v>1.0000000000001401</v>
      </c>
      <c r="G1849">
        <v>1.00994118320222</v>
      </c>
      <c r="H1849">
        <v>1.0174164255489699</v>
      </c>
      <c r="I1849">
        <v>1.0311086124575899</v>
      </c>
      <c r="J1849">
        <v>1.02110953868669</v>
      </c>
      <c r="K1849">
        <v>1.01797535697706</v>
      </c>
      <c r="L1849">
        <v>1.01721195308149</v>
      </c>
      <c r="M1849">
        <v>1.01978900972052</v>
      </c>
      <c r="N1849">
        <v>1.01999964817056</v>
      </c>
      <c r="O1849">
        <v>0.97222859928663097</v>
      </c>
      <c r="P1849">
        <v>0.97881932326473398</v>
      </c>
      <c r="Q1849">
        <v>0.99421492846134696</v>
      </c>
      <c r="R1849">
        <v>1.00444981273269</v>
      </c>
      <c r="S1849">
        <v>1.0170109701825401</v>
      </c>
      <c r="T1849">
        <v>1.02557570154417</v>
      </c>
      <c r="U1849">
        <v>1.0332337027777001</v>
      </c>
      <c r="V1849">
        <v>1.0429406513714401</v>
      </c>
      <c r="W1849">
        <v>1.0485896562266399</v>
      </c>
      <c r="X1849">
        <v>1.04839118929303</v>
      </c>
      <c r="Y1849">
        <v>1.0456897809846599</v>
      </c>
      <c r="Z1849">
        <v>1.04204067710912</v>
      </c>
      <c r="AA1849">
        <v>1.03910865021086</v>
      </c>
      <c r="AB1849">
        <v>1.0202663143800601</v>
      </c>
      <c r="AC1849">
        <v>1.0157149926139799</v>
      </c>
      <c r="AD1849">
        <v>1.02122126175894</v>
      </c>
      <c r="AE1849">
        <v>1.02885048317454</v>
      </c>
      <c r="AF1849">
        <v>1.0371476972440199</v>
      </c>
      <c r="AG1849">
        <v>1.0369610502607201</v>
      </c>
      <c r="AH1849">
        <v>1.0162374939840899</v>
      </c>
      <c r="AI1849">
        <v>0.999522443212294</v>
      </c>
      <c r="AJ1849">
        <v>0.99144094109167002</v>
      </c>
      <c r="AK1849">
        <v>0.98575606817975903</v>
      </c>
    </row>
    <row r="1850" spans="1:37" x14ac:dyDescent="0.3">
      <c r="A1850" s="13" t="str">
        <f t="shared" si="37"/>
        <v>SDGbaseTRA_UrbERT_v6_3PVAXahotl</v>
      </c>
      <c r="B1850" s="37" t="s">
        <v>220</v>
      </c>
      <c r="C1850" s="38" t="s">
        <v>296</v>
      </c>
      <c r="D1850" s="4" t="s">
        <v>212</v>
      </c>
      <c r="E1850" t="s">
        <v>69</v>
      </c>
      <c r="F1850">
        <v>1</v>
      </c>
      <c r="G1850">
        <v>1.0203057677608101</v>
      </c>
      <c r="H1850">
        <v>1.0354658954157201</v>
      </c>
      <c r="I1850">
        <v>1.0167286789193299</v>
      </c>
      <c r="J1850">
        <v>1.0187204964696299</v>
      </c>
      <c r="K1850">
        <v>1.02533631759241</v>
      </c>
      <c r="L1850">
        <v>1.0290021046506199</v>
      </c>
      <c r="M1850">
        <v>1.03307517142548</v>
      </c>
      <c r="N1850">
        <v>1.0346739961087299</v>
      </c>
      <c r="O1850">
        <v>1.04610088292387</v>
      </c>
      <c r="P1850">
        <v>1.0478267217999899</v>
      </c>
      <c r="Q1850">
        <v>1.04772375315602</v>
      </c>
      <c r="R1850">
        <v>1.0639522250387401</v>
      </c>
      <c r="S1850">
        <v>1.06513285855412</v>
      </c>
      <c r="T1850">
        <v>1.06549190189365</v>
      </c>
      <c r="U1850">
        <v>1.0661002074463299</v>
      </c>
      <c r="V1850">
        <v>1.0679863077554099</v>
      </c>
      <c r="W1850">
        <v>1.0709681330430501</v>
      </c>
      <c r="X1850">
        <v>1.0731591355648</v>
      </c>
      <c r="Y1850">
        <v>1.0720789642906301</v>
      </c>
      <c r="Z1850">
        <v>1.07067678003567</v>
      </c>
      <c r="AA1850">
        <v>1.06943226474959</v>
      </c>
      <c r="AB1850">
        <v>1.0707535209277199</v>
      </c>
      <c r="AC1850">
        <v>1.0697119556110699</v>
      </c>
      <c r="AD1850">
        <v>1.0694784622984199</v>
      </c>
      <c r="AE1850">
        <v>1.07000770095222</v>
      </c>
      <c r="AF1850">
        <v>1.0721760458056</v>
      </c>
      <c r="AG1850">
        <v>1.0710311914611901</v>
      </c>
      <c r="AH1850">
        <v>1.07113406069832</v>
      </c>
      <c r="AI1850">
        <v>1.0654924235343599</v>
      </c>
      <c r="AJ1850">
        <v>1.0593427434787599</v>
      </c>
      <c r="AK1850">
        <v>1.0533635087140401</v>
      </c>
    </row>
    <row r="1851" spans="1:37" x14ac:dyDescent="0.3">
      <c r="A1851" s="13" t="str">
        <f t="shared" si="37"/>
        <v>SDGbaseTRA_UrbERT_v6_3PVAXaltrp-p</v>
      </c>
      <c r="B1851" s="37" t="s">
        <v>220</v>
      </c>
      <c r="C1851" s="38" t="s">
        <v>296</v>
      </c>
      <c r="D1851" s="4" t="s">
        <v>212</v>
      </c>
      <c r="E1851" t="s">
        <v>70</v>
      </c>
      <c r="F1851">
        <v>0.99999999999987499</v>
      </c>
      <c r="G1851">
        <v>0.98305514283809203</v>
      </c>
      <c r="H1851">
        <v>0.95941114210529599</v>
      </c>
      <c r="I1851">
        <v>0.95909453727321903</v>
      </c>
      <c r="J1851">
        <v>0.96203391130774796</v>
      </c>
      <c r="K1851">
        <v>0.96179150770062705</v>
      </c>
      <c r="L1851">
        <v>0.96117642233669898</v>
      </c>
      <c r="M1851">
        <v>0.965323983042223</v>
      </c>
      <c r="N1851">
        <v>0.97277232204353303</v>
      </c>
      <c r="O1851">
        <v>0.98655327529477899</v>
      </c>
      <c r="P1851">
        <v>0.99554194195714896</v>
      </c>
      <c r="Q1851">
        <v>1.0003430882952999</v>
      </c>
      <c r="R1851">
        <v>1.01490357146156</v>
      </c>
      <c r="S1851">
        <v>1.02108958861218</v>
      </c>
      <c r="T1851">
        <v>1.0243841548227599</v>
      </c>
      <c r="U1851">
        <v>1.0267254723616099</v>
      </c>
      <c r="V1851">
        <v>1.02894238835718</v>
      </c>
      <c r="W1851">
        <v>1.0302133647028799</v>
      </c>
      <c r="X1851">
        <v>1.02831475380487</v>
      </c>
      <c r="Y1851">
        <v>1.02402656165943</v>
      </c>
      <c r="Z1851">
        <v>1.01787516592482</v>
      </c>
      <c r="AA1851">
        <v>1.01277493205735</v>
      </c>
      <c r="AB1851">
        <v>1.01164523159827</v>
      </c>
      <c r="AC1851">
        <v>1.0098533239282499</v>
      </c>
      <c r="AD1851">
        <v>1.01049295777882</v>
      </c>
      <c r="AE1851">
        <v>1.0116626749482001</v>
      </c>
      <c r="AF1851">
        <v>1.01344625634684</v>
      </c>
      <c r="AG1851">
        <v>1.0081779751075699</v>
      </c>
      <c r="AH1851">
        <v>1.0104991581637901</v>
      </c>
      <c r="AI1851">
        <v>1.01327208113498</v>
      </c>
      <c r="AJ1851">
        <v>1.0210175455391699</v>
      </c>
      <c r="AK1851">
        <v>1.0232505164436001</v>
      </c>
    </row>
    <row r="1852" spans="1:37" x14ac:dyDescent="0.3">
      <c r="A1852" s="13" t="str">
        <f t="shared" si="37"/>
        <v>SDGbaseTRA_UrbERT_v6_3PVAXaltrp-f</v>
      </c>
      <c r="B1852" s="37" t="s">
        <v>220</v>
      </c>
      <c r="C1852" s="38" t="s">
        <v>296</v>
      </c>
      <c r="D1852" s="4" t="s">
        <v>212</v>
      </c>
      <c r="E1852" t="s">
        <v>71</v>
      </c>
      <c r="F1852">
        <v>1.00000000000025</v>
      </c>
      <c r="G1852">
        <v>0.93605883924037403</v>
      </c>
      <c r="H1852">
        <v>0.94104133445882399</v>
      </c>
      <c r="I1852">
        <v>0.97162681627329495</v>
      </c>
      <c r="J1852">
        <v>0.97347212085088197</v>
      </c>
      <c r="K1852">
        <v>0.96551994045177003</v>
      </c>
      <c r="L1852">
        <v>0.957827313744126</v>
      </c>
      <c r="M1852">
        <v>0.95554011404231498</v>
      </c>
      <c r="N1852">
        <v>0.97417930129657804</v>
      </c>
      <c r="O1852">
        <v>0.97477441409626697</v>
      </c>
      <c r="P1852">
        <v>0.996026439199311</v>
      </c>
      <c r="Q1852">
        <v>1.0168683785986501</v>
      </c>
      <c r="R1852">
        <v>0.99838275798689702</v>
      </c>
      <c r="S1852">
        <v>0.99527212667745502</v>
      </c>
      <c r="T1852">
        <v>1.0050173854022999</v>
      </c>
      <c r="U1852">
        <v>1.0174389912230699</v>
      </c>
      <c r="V1852">
        <v>1.02373015159849</v>
      </c>
      <c r="W1852">
        <v>1.01549963003931</v>
      </c>
      <c r="X1852">
        <v>1.0158588712983401</v>
      </c>
      <c r="Y1852">
        <v>1.0304606102168901</v>
      </c>
      <c r="Z1852">
        <v>1.0401563879809701</v>
      </c>
      <c r="AA1852">
        <v>1.03860529344986</v>
      </c>
      <c r="AB1852">
        <v>1.0343949718034999</v>
      </c>
      <c r="AC1852">
        <v>1.03570144442042</v>
      </c>
      <c r="AD1852">
        <v>1.0366273857966</v>
      </c>
      <c r="AE1852">
        <v>1.03775622332555</v>
      </c>
      <c r="AF1852">
        <v>1.02976355537161</v>
      </c>
      <c r="AG1852">
        <v>1.0181141155150899</v>
      </c>
      <c r="AH1852">
        <v>1.02859830503925</v>
      </c>
      <c r="AI1852">
        <v>1.0376405653246901</v>
      </c>
      <c r="AJ1852">
        <v>1.0485175955778601</v>
      </c>
      <c r="AK1852">
        <v>1.0566021016846801</v>
      </c>
    </row>
    <row r="1853" spans="1:37" x14ac:dyDescent="0.3">
      <c r="A1853" s="13" t="str">
        <f t="shared" si="37"/>
        <v>SDGbaseTRA_UrbERT_v6_3PVAXaotrp-p</v>
      </c>
      <c r="B1853" s="37" t="s">
        <v>220</v>
      </c>
      <c r="C1853" s="38" t="s">
        <v>296</v>
      </c>
      <c r="D1853" s="4" t="s">
        <v>212</v>
      </c>
      <c r="E1853" t="s">
        <v>72</v>
      </c>
      <c r="F1853">
        <v>0.99999999999994704</v>
      </c>
      <c r="G1853">
        <v>1.0774888506042599</v>
      </c>
      <c r="H1853">
        <v>1.07618054924398</v>
      </c>
      <c r="I1853">
        <v>1.0890729044379901</v>
      </c>
      <c r="J1853">
        <v>1.0839149056612301</v>
      </c>
      <c r="K1853">
        <v>1.0642120446268699</v>
      </c>
      <c r="L1853">
        <v>1.0437899462543601</v>
      </c>
      <c r="M1853">
        <v>1.0258127183671699</v>
      </c>
      <c r="N1853">
        <v>1.01007153838538</v>
      </c>
      <c r="O1853">
        <v>0.95846401226436595</v>
      </c>
      <c r="P1853">
        <v>0.95940055427233495</v>
      </c>
      <c r="Q1853">
        <v>0.966637552201007</v>
      </c>
      <c r="R1853">
        <v>0.98859516000454295</v>
      </c>
      <c r="S1853">
        <v>0.99357263257328299</v>
      </c>
      <c r="T1853">
        <v>0.99509239525125703</v>
      </c>
      <c r="U1853">
        <v>0.99438684546479095</v>
      </c>
      <c r="V1853">
        <v>0.99816191632907603</v>
      </c>
      <c r="W1853">
        <v>0.99750506297244002</v>
      </c>
      <c r="X1853">
        <v>0.98852311176429997</v>
      </c>
      <c r="Y1853">
        <v>0.98147837045381203</v>
      </c>
      <c r="Z1853">
        <v>0.97529884027279501</v>
      </c>
      <c r="AA1853">
        <v>0.96813789812603501</v>
      </c>
      <c r="AB1853">
        <v>0.95387773029856404</v>
      </c>
      <c r="AC1853">
        <v>0.95282549779092895</v>
      </c>
      <c r="AD1853">
        <v>0.96293308769624697</v>
      </c>
      <c r="AE1853">
        <v>0.97482153987778797</v>
      </c>
      <c r="AF1853">
        <v>0.98566195626126596</v>
      </c>
      <c r="AG1853">
        <v>0.98875859427609003</v>
      </c>
      <c r="AH1853">
        <v>0.98591105712237004</v>
      </c>
      <c r="AI1853">
        <v>0.99570594488531605</v>
      </c>
      <c r="AJ1853">
        <v>1.01146500629662</v>
      </c>
      <c r="AK1853">
        <v>1.0257200607144401</v>
      </c>
    </row>
    <row r="1854" spans="1:37" x14ac:dyDescent="0.3">
      <c r="A1854" s="13" t="str">
        <f t="shared" si="37"/>
        <v>SDGbaseTRA_UrbERT_v6_3PVAXaotrp-f</v>
      </c>
      <c r="B1854" s="37" t="s">
        <v>220</v>
      </c>
      <c r="C1854" s="38" t="s">
        <v>296</v>
      </c>
      <c r="D1854" s="4" t="s">
        <v>212</v>
      </c>
      <c r="E1854" t="s">
        <v>73</v>
      </c>
      <c r="F1854">
        <v>1.0000000000000799</v>
      </c>
      <c r="G1854">
        <v>1.00947830041478</v>
      </c>
      <c r="H1854">
        <v>1.0163021933455401</v>
      </c>
      <c r="I1854">
        <v>1.02921687883726</v>
      </c>
      <c r="J1854">
        <v>1.0189600956220599</v>
      </c>
      <c r="K1854">
        <v>1.00578251158987</v>
      </c>
      <c r="L1854">
        <v>0.99503302865299803</v>
      </c>
      <c r="M1854">
        <v>0.98979315376001098</v>
      </c>
      <c r="N1854">
        <v>0.99715596392271799</v>
      </c>
      <c r="O1854">
        <v>0.97936671832754196</v>
      </c>
      <c r="P1854">
        <v>0.99173754074019405</v>
      </c>
      <c r="Q1854">
        <v>1.00630834046998</v>
      </c>
      <c r="R1854">
        <v>0.99991857662893602</v>
      </c>
      <c r="S1854">
        <v>0.99810153520425304</v>
      </c>
      <c r="T1854">
        <v>1.0040633727630699</v>
      </c>
      <c r="U1854">
        <v>1.01129537911989</v>
      </c>
      <c r="V1854">
        <v>1.01754819937825</v>
      </c>
      <c r="W1854">
        <v>1.0137206466033699</v>
      </c>
      <c r="X1854">
        <v>1.0086693335821699</v>
      </c>
      <c r="Y1854">
        <v>1.0153904259016899</v>
      </c>
      <c r="Z1854">
        <v>1.0203464213472</v>
      </c>
      <c r="AA1854">
        <v>1.0184956023490599</v>
      </c>
      <c r="AB1854">
        <v>1.0103407182676001</v>
      </c>
      <c r="AC1854">
        <v>1.01038698995246</v>
      </c>
      <c r="AD1854">
        <v>1.01495233084047</v>
      </c>
      <c r="AE1854">
        <v>1.0193658471523399</v>
      </c>
      <c r="AF1854">
        <v>1.01695428384873</v>
      </c>
      <c r="AG1854">
        <v>1.0103181671466801</v>
      </c>
      <c r="AH1854">
        <v>1.01033684406335</v>
      </c>
      <c r="AI1854">
        <v>1.01427707870551</v>
      </c>
      <c r="AJ1854">
        <v>1.0225391128415899</v>
      </c>
      <c r="AK1854">
        <v>1.0299286956870199</v>
      </c>
    </row>
    <row r="1855" spans="1:37" x14ac:dyDescent="0.3">
      <c r="A1855" s="13" t="str">
        <f t="shared" si="37"/>
        <v>SDGbaseTRA_UrbERT_v6_3PVAXaprtr</v>
      </c>
      <c r="B1855" s="37" t="s">
        <v>220</v>
      </c>
      <c r="C1855" s="38" t="s">
        <v>296</v>
      </c>
      <c r="D1855" s="4" t="s">
        <v>212</v>
      </c>
      <c r="E1855" t="s">
        <v>74</v>
      </c>
      <c r="F1855">
        <v>1.00000000000004</v>
      </c>
      <c r="G1855">
        <v>1.021934951779</v>
      </c>
      <c r="H1855">
        <v>1.01637702788433</v>
      </c>
      <c r="I1855">
        <v>1.00294218665649</v>
      </c>
      <c r="J1855">
        <v>0.98668652149199998</v>
      </c>
      <c r="K1855">
        <v>0.98391683134876395</v>
      </c>
      <c r="L1855">
        <v>0.98382551687992903</v>
      </c>
      <c r="M1855">
        <v>0.98548683993475406</v>
      </c>
      <c r="N1855">
        <v>0.98776692436228197</v>
      </c>
      <c r="O1855">
        <v>0.97647028305743599</v>
      </c>
      <c r="P1855">
        <v>0.98314725682626203</v>
      </c>
      <c r="Q1855">
        <v>0.99042167210580301</v>
      </c>
      <c r="R1855">
        <v>1.00624004323289</v>
      </c>
      <c r="S1855">
        <v>1.01341512112747</v>
      </c>
      <c r="T1855">
        <v>1.01888218258543</v>
      </c>
      <c r="U1855">
        <v>1.02684340116284</v>
      </c>
      <c r="V1855">
        <v>1.03332614931206</v>
      </c>
      <c r="W1855">
        <v>1.0304857014694999</v>
      </c>
      <c r="X1855">
        <v>1.03622583198581</v>
      </c>
      <c r="Y1855">
        <v>1.0341271801142899</v>
      </c>
      <c r="Z1855">
        <v>1.02726531414851</v>
      </c>
      <c r="AA1855">
        <v>1.02758186649753</v>
      </c>
      <c r="AB1855">
        <v>1.0231987418566499</v>
      </c>
      <c r="AC1855">
        <v>1.02015793654908</v>
      </c>
      <c r="AD1855">
        <v>1.02790178017873</v>
      </c>
      <c r="AE1855">
        <v>1.0374280321287099</v>
      </c>
      <c r="AF1855">
        <v>1.05053853991557</v>
      </c>
      <c r="AG1855">
        <v>1.04131399179118</v>
      </c>
      <c r="AH1855">
        <v>1.0135828768633599</v>
      </c>
      <c r="AI1855">
        <v>0.98862885008218504</v>
      </c>
      <c r="AJ1855">
        <v>0.97046711491293902</v>
      </c>
      <c r="AK1855">
        <v>0.95537126027047903</v>
      </c>
    </row>
    <row r="1856" spans="1:37" x14ac:dyDescent="0.3">
      <c r="A1856" s="13" t="str">
        <f t="shared" si="37"/>
        <v>SDGbaseTRA_UrbERT_v6_3PVAXatrps</v>
      </c>
      <c r="B1856" s="37" t="s">
        <v>220</v>
      </c>
      <c r="C1856" s="38" t="s">
        <v>296</v>
      </c>
      <c r="D1856" s="4" t="s">
        <v>212</v>
      </c>
      <c r="E1856" t="s">
        <v>75</v>
      </c>
      <c r="F1856">
        <v>1.00000000000004</v>
      </c>
      <c r="G1856">
        <v>0.99815684527526105</v>
      </c>
      <c r="H1856">
        <v>0.99578040582369098</v>
      </c>
      <c r="I1856">
        <v>0.99444624327242903</v>
      </c>
      <c r="J1856">
        <v>0.99156993332085597</v>
      </c>
      <c r="K1856">
        <v>0.99493862860906501</v>
      </c>
      <c r="L1856">
        <v>0.99676986221499897</v>
      </c>
      <c r="M1856">
        <v>0.99483432521390702</v>
      </c>
      <c r="N1856">
        <v>0.99262031306409104</v>
      </c>
      <c r="O1856">
        <v>0.98771865195779096</v>
      </c>
      <c r="P1856">
        <v>0.98673987189846402</v>
      </c>
      <c r="Q1856">
        <v>0.98508212638675596</v>
      </c>
      <c r="R1856">
        <v>0.99299270971032105</v>
      </c>
      <c r="S1856">
        <v>1.00350303873799</v>
      </c>
      <c r="T1856">
        <v>1.0098523087920801</v>
      </c>
      <c r="U1856">
        <v>1.0165172330513399</v>
      </c>
      <c r="V1856">
        <v>1.02258401464398</v>
      </c>
      <c r="W1856">
        <v>1.0288465953785699</v>
      </c>
      <c r="X1856">
        <v>1.0288614750337099</v>
      </c>
      <c r="Y1856">
        <v>1.02889117993753</v>
      </c>
      <c r="Z1856">
        <v>1.0284312731470899</v>
      </c>
      <c r="AA1856">
        <v>1.0273988929211</v>
      </c>
      <c r="AB1856">
        <v>1.04266185083811</v>
      </c>
      <c r="AC1856">
        <v>1.05534631923906</v>
      </c>
      <c r="AD1856">
        <v>1.0676260130538699</v>
      </c>
      <c r="AE1856">
        <v>1.0771642634529</v>
      </c>
      <c r="AF1856">
        <v>1.0846249347391801</v>
      </c>
      <c r="AG1856">
        <v>1.0809511749968901</v>
      </c>
      <c r="AH1856">
        <v>1.08222005361523</v>
      </c>
      <c r="AI1856">
        <v>1.0830957738840099</v>
      </c>
      <c r="AJ1856">
        <v>1.0841370515942299</v>
      </c>
      <c r="AK1856">
        <v>1.0848450404091701</v>
      </c>
    </row>
    <row r="1857" spans="1:37" x14ac:dyDescent="0.3">
      <c r="A1857" s="13" t="str">
        <f t="shared" ref="A1857:A1861" si="38">_xlfn.CONCAT(C1857,D1857,E1857)</f>
        <v>SDGbaseTRA_UrbERT_v6_3PVAXacomm</v>
      </c>
      <c r="B1857" s="37" t="s">
        <v>220</v>
      </c>
      <c r="C1857" s="38" t="s">
        <v>296</v>
      </c>
      <c r="D1857" s="4" t="s">
        <v>212</v>
      </c>
      <c r="E1857" s="4" t="s">
        <v>76</v>
      </c>
      <c r="F1857">
        <v>1.00000000000003</v>
      </c>
      <c r="G1857">
        <v>0.880663512485233</v>
      </c>
      <c r="H1857">
        <v>0.91604355626188705</v>
      </c>
      <c r="I1857">
        <v>0.92902373632941804</v>
      </c>
      <c r="J1857">
        <v>0.94067687970293601</v>
      </c>
      <c r="K1857">
        <v>0.95063798287058099</v>
      </c>
      <c r="L1857">
        <v>0.95618064767184396</v>
      </c>
      <c r="M1857">
        <v>0.96237170245727399</v>
      </c>
      <c r="N1857">
        <v>0.96478806584784105</v>
      </c>
      <c r="O1857">
        <v>0.964512781292442</v>
      </c>
      <c r="P1857">
        <v>0.96814536031758902</v>
      </c>
      <c r="Q1857">
        <v>0.97273351209672898</v>
      </c>
      <c r="R1857">
        <v>0.98171620088883604</v>
      </c>
      <c r="S1857">
        <v>0.98566478967469895</v>
      </c>
      <c r="T1857">
        <v>0.98827804043855005</v>
      </c>
      <c r="U1857">
        <v>0.99052355326473396</v>
      </c>
      <c r="V1857">
        <v>0.99640607445852802</v>
      </c>
      <c r="W1857">
        <v>1.00088238196732</v>
      </c>
      <c r="X1857">
        <v>1.00213507125568</v>
      </c>
      <c r="Y1857">
        <v>1.00208219196393</v>
      </c>
      <c r="Z1857">
        <v>1.0014383623435299</v>
      </c>
      <c r="AA1857">
        <v>0.99960730999948499</v>
      </c>
      <c r="AB1857">
        <v>0.98976966259488597</v>
      </c>
      <c r="AC1857">
        <v>0.98866417188411304</v>
      </c>
      <c r="AD1857">
        <v>0.99384799251123701</v>
      </c>
      <c r="AE1857">
        <v>1.00005212470034</v>
      </c>
      <c r="AF1857">
        <v>1.0067680862777899</v>
      </c>
      <c r="AG1857">
        <v>1.0076648067141201</v>
      </c>
      <c r="AH1857">
        <v>1.0086486037174001</v>
      </c>
      <c r="AI1857">
        <v>1.0069479088568301</v>
      </c>
      <c r="AJ1857">
        <v>1.00544942333974</v>
      </c>
      <c r="AK1857">
        <v>1.00399512584352</v>
      </c>
    </row>
    <row r="1858" spans="1:37" x14ac:dyDescent="0.3">
      <c r="A1858" s="13" t="str">
        <f t="shared" si="38"/>
        <v>SDGbaseTRA_UrbERT_v6_3PVAXafsrv</v>
      </c>
      <c r="B1858" s="37" t="s">
        <v>220</v>
      </c>
      <c r="C1858" s="38" t="s">
        <v>296</v>
      </c>
      <c r="D1858" s="4" t="s">
        <v>212</v>
      </c>
      <c r="E1858" s="4" t="s">
        <v>77</v>
      </c>
      <c r="F1858">
        <v>1</v>
      </c>
      <c r="G1858">
        <v>0.960198491500034</v>
      </c>
      <c r="H1858">
        <v>0.97321018109262303</v>
      </c>
      <c r="I1858">
        <v>0.97014732808741</v>
      </c>
      <c r="J1858">
        <v>0.97159934986577201</v>
      </c>
      <c r="K1858">
        <v>0.97681357335668995</v>
      </c>
      <c r="L1858">
        <v>0.981742802350419</v>
      </c>
      <c r="M1858">
        <v>0.98615600218167498</v>
      </c>
      <c r="N1858">
        <v>0.98845583223759403</v>
      </c>
      <c r="O1858">
        <v>0.98534645861091996</v>
      </c>
      <c r="P1858">
        <v>0.98796838123806996</v>
      </c>
      <c r="Q1858">
        <v>0.99060880022132103</v>
      </c>
      <c r="R1858">
        <v>1.00214175792927</v>
      </c>
      <c r="S1858">
        <v>1.0056615510354301</v>
      </c>
      <c r="T1858">
        <v>1.00816283151054</v>
      </c>
      <c r="U1858">
        <v>1.01181749867439</v>
      </c>
      <c r="V1858">
        <v>1.0163432058704001</v>
      </c>
      <c r="W1858">
        <v>1.02046054430905</v>
      </c>
      <c r="X1858">
        <v>1.0225719887032501</v>
      </c>
      <c r="Y1858">
        <v>1.0220144222913099</v>
      </c>
      <c r="Z1858">
        <v>1.0211987720104601</v>
      </c>
      <c r="AA1858">
        <v>1.0195840715141899</v>
      </c>
      <c r="AB1858">
        <v>1.0172080350028101</v>
      </c>
      <c r="AC1858">
        <v>1.0165517450935</v>
      </c>
      <c r="AD1858">
        <v>1.0179838763314999</v>
      </c>
      <c r="AE1858">
        <v>1.02048987742298</v>
      </c>
      <c r="AF1858">
        <v>1.02410466476845</v>
      </c>
      <c r="AG1858">
        <v>1.0236099728044401</v>
      </c>
      <c r="AH1858">
        <v>1.0117600998234499</v>
      </c>
      <c r="AI1858">
        <v>0.999928060497567</v>
      </c>
      <c r="AJ1858">
        <v>0.99085031700136506</v>
      </c>
      <c r="AK1858">
        <v>0.98296037730893004</v>
      </c>
    </row>
    <row r="1859" spans="1:37" x14ac:dyDescent="0.3">
      <c r="A1859" s="13" t="str">
        <f t="shared" si="38"/>
        <v>SDGbaseTRA_UrbERT_v6_3PVAXabsrv</v>
      </c>
      <c r="B1859" s="37" t="s">
        <v>220</v>
      </c>
      <c r="C1859" s="38" t="s">
        <v>296</v>
      </c>
      <c r="D1859" s="38" t="s">
        <v>212</v>
      </c>
      <c r="E1859" s="3" t="s">
        <v>78</v>
      </c>
      <c r="F1859">
        <v>1.00000000000004</v>
      </c>
      <c r="G1859">
        <v>0.88875291512841204</v>
      </c>
      <c r="H1859">
        <v>0.91331721034305702</v>
      </c>
      <c r="I1859">
        <v>0.92163648283499799</v>
      </c>
      <c r="J1859">
        <v>0.93124549808591806</v>
      </c>
      <c r="K1859">
        <v>0.94095661029759703</v>
      </c>
      <c r="L1859">
        <v>0.94720366877908002</v>
      </c>
      <c r="M1859">
        <v>0.95260005811711501</v>
      </c>
      <c r="N1859">
        <v>0.955362830820362</v>
      </c>
      <c r="O1859">
        <v>0.95367666703273002</v>
      </c>
      <c r="P1859">
        <v>0.95784112555422296</v>
      </c>
      <c r="Q1859">
        <v>0.96280187330037703</v>
      </c>
      <c r="R1859">
        <v>0.97409251284200604</v>
      </c>
      <c r="S1859">
        <v>0.97824256431287504</v>
      </c>
      <c r="T1859">
        <v>0.98103829663514297</v>
      </c>
      <c r="U1859">
        <v>0.98384077835551698</v>
      </c>
      <c r="V1859">
        <v>0.98934117758523199</v>
      </c>
      <c r="W1859">
        <v>0.99362270599128399</v>
      </c>
      <c r="X1859">
        <v>0.99487090833487801</v>
      </c>
      <c r="Y1859">
        <v>0.99464683494346895</v>
      </c>
      <c r="Z1859">
        <v>0.994288852919466</v>
      </c>
      <c r="AA1859">
        <v>0.99256735935805795</v>
      </c>
      <c r="AB1859">
        <v>0.98752724244345802</v>
      </c>
      <c r="AC1859">
        <v>0.98641202961602703</v>
      </c>
      <c r="AD1859">
        <v>0.98917928537242295</v>
      </c>
      <c r="AE1859">
        <v>0.99343888061736296</v>
      </c>
      <c r="AF1859">
        <v>0.99885729657385902</v>
      </c>
      <c r="AG1859">
        <v>0.99955888700098505</v>
      </c>
      <c r="AH1859">
        <v>0.99923444520606297</v>
      </c>
      <c r="AI1859">
        <v>0.99703015252846905</v>
      </c>
      <c r="AJ1859">
        <v>0.99478446812478305</v>
      </c>
      <c r="AK1859">
        <v>0.99269913539435595</v>
      </c>
    </row>
    <row r="1860" spans="1:37" x14ac:dyDescent="0.3">
      <c r="A1860" s="13" t="str">
        <f t="shared" si="38"/>
        <v>SDGbaseTRA_UrbERT_v6_3PVAXagsrv</v>
      </c>
      <c r="B1860" s="37" t="s">
        <v>220</v>
      </c>
      <c r="C1860" s="38" t="s">
        <v>296</v>
      </c>
      <c r="D1860" s="38" t="s">
        <v>212</v>
      </c>
      <c r="E1860" s="3" t="s">
        <v>79</v>
      </c>
      <c r="F1860">
        <v>1.00000000000004</v>
      </c>
      <c r="G1860">
        <v>1.0130810056927499</v>
      </c>
      <c r="H1860">
        <v>1.01816758618407</v>
      </c>
      <c r="I1860">
        <v>1.0250757041659899</v>
      </c>
      <c r="J1860">
        <v>1.02139862139879</v>
      </c>
      <c r="K1860">
        <v>1.02302668635931</v>
      </c>
      <c r="L1860">
        <v>1.0264522394706299</v>
      </c>
      <c r="M1860">
        <v>1.0297193259016999</v>
      </c>
      <c r="N1860">
        <v>1.03108209601608</v>
      </c>
      <c r="O1860">
        <v>1.02494541212353</v>
      </c>
      <c r="P1860">
        <v>1.0251752381738699</v>
      </c>
      <c r="Q1860">
        <v>1.0250595780449101</v>
      </c>
      <c r="R1860">
        <v>1.02568809794027</v>
      </c>
      <c r="S1860">
        <v>1.0259204590920299</v>
      </c>
      <c r="T1860">
        <v>1.02601593346845</v>
      </c>
      <c r="U1860">
        <v>1.02862256501199</v>
      </c>
      <c r="V1860">
        <v>1.0319753481955201</v>
      </c>
      <c r="W1860">
        <v>1.0342010222589</v>
      </c>
      <c r="X1860">
        <v>1.03429900693051</v>
      </c>
      <c r="Y1860">
        <v>1.0321872556191101</v>
      </c>
      <c r="Z1860">
        <v>1.03020993186254</v>
      </c>
      <c r="AA1860">
        <v>1.0282046988239</v>
      </c>
      <c r="AB1860">
        <v>1.0238352057634399</v>
      </c>
      <c r="AC1860">
        <v>1.02207368933668</v>
      </c>
      <c r="AD1860">
        <v>1.02376528847049</v>
      </c>
      <c r="AE1860">
        <v>1.0263912107703499</v>
      </c>
      <c r="AF1860">
        <v>1.02956210887753</v>
      </c>
      <c r="AG1860">
        <v>1.0272764171427</v>
      </c>
      <c r="AH1860">
        <v>1.00406855855889</v>
      </c>
      <c r="AI1860">
        <v>0.98516961473898201</v>
      </c>
      <c r="AJ1860">
        <v>0.97315226572340197</v>
      </c>
      <c r="AK1860">
        <v>0.96338204457830801</v>
      </c>
    </row>
    <row r="1861" spans="1:37" x14ac:dyDescent="0.3">
      <c r="A1861" s="13" t="str">
        <f t="shared" si="38"/>
        <v>SDGbaseTRA_UrbERT_v6_3PVAXaosrv</v>
      </c>
      <c r="B1861" s="37" t="s">
        <v>220</v>
      </c>
      <c r="C1861" s="38" t="s">
        <v>296</v>
      </c>
      <c r="D1861" s="38" t="s">
        <v>212</v>
      </c>
      <c r="E1861" s="3" t="s">
        <v>80</v>
      </c>
      <c r="F1861">
        <v>1</v>
      </c>
      <c r="G1861">
        <v>1.13999631304969</v>
      </c>
      <c r="H1861">
        <v>1.1200549289194099</v>
      </c>
      <c r="I1861">
        <v>1.0998828548310899</v>
      </c>
      <c r="J1861">
        <v>1.09310806448113</v>
      </c>
      <c r="K1861">
        <v>1.0911351706302901</v>
      </c>
      <c r="L1861">
        <v>1.0896910312888399</v>
      </c>
      <c r="M1861">
        <v>1.09079170418355</v>
      </c>
      <c r="N1861">
        <v>1.0917073016009899</v>
      </c>
      <c r="O1861">
        <v>1.08957159042346</v>
      </c>
      <c r="P1861">
        <v>1.09317452022791</v>
      </c>
      <c r="Q1861">
        <v>1.09767200097198</v>
      </c>
      <c r="R1861">
        <v>1.11043177032218</v>
      </c>
      <c r="S1861">
        <v>1.1151675599011299</v>
      </c>
      <c r="T1861">
        <v>1.11843570829735</v>
      </c>
      <c r="U1861">
        <v>1.12142991254305</v>
      </c>
      <c r="V1861">
        <v>1.1272257117673501</v>
      </c>
      <c r="W1861">
        <v>1.13182501078375</v>
      </c>
      <c r="X1861">
        <v>1.1335963537952101</v>
      </c>
      <c r="Y1861">
        <v>1.1339111521958101</v>
      </c>
      <c r="Z1861">
        <v>1.1336998850103801</v>
      </c>
      <c r="AA1861">
        <v>1.1318965849978999</v>
      </c>
      <c r="AB1861">
        <v>1.1269189322941</v>
      </c>
      <c r="AC1861">
        <v>1.1256073183883299</v>
      </c>
      <c r="AD1861">
        <v>1.1272335171904599</v>
      </c>
      <c r="AE1861">
        <v>1.1304678945358699</v>
      </c>
      <c r="AF1861">
        <v>1.13493376628349</v>
      </c>
      <c r="AG1861">
        <v>1.13530047071368</v>
      </c>
      <c r="AH1861">
        <v>1.1361196992731899</v>
      </c>
      <c r="AI1861">
        <v>1.13462879870714</v>
      </c>
      <c r="AJ1861">
        <v>1.1319939430795001</v>
      </c>
      <c r="AK1861">
        <v>1.12898454891009</v>
      </c>
    </row>
    <row r="1862" spans="1:37" x14ac:dyDescent="0.3">
      <c r="A1862" s="13" t="str">
        <f t="shared" ref="A1862:A1869" si="39">_xlfn.CONCAT(C1862,D1862,E1862)</f>
        <v>SDGbaseTRA_UrbERT_v6_3utaxbase</v>
      </c>
      <c r="B1862" s="37" t="s">
        <v>220</v>
      </c>
      <c r="C1862" s="38" t="s">
        <v>296</v>
      </c>
      <c r="D1862" s="38" t="s">
        <v>224</v>
      </c>
      <c r="E1862" s="38" t="s">
        <v>218</v>
      </c>
      <c r="F1862">
        <v>58.648751329495703</v>
      </c>
      <c r="G1862">
        <v>55.583243315480502</v>
      </c>
      <c r="H1862">
        <v>57.228719535001403</v>
      </c>
      <c r="I1862">
        <v>57.606917585420902</v>
      </c>
      <c r="J1862">
        <v>54.769902595296301</v>
      </c>
      <c r="K1862">
        <v>56.093746866368001</v>
      </c>
      <c r="L1862">
        <v>57.599337631166499</v>
      </c>
      <c r="M1862">
        <v>58.956617684491498</v>
      </c>
      <c r="N1862">
        <v>59.238560651948703</v>
      </c>
      <c r="O1862">
        <v>59.584169377437</v>
      </c>
      <c r="P1862">
        <v>60.6533975958491</v>
      </c>
      <c r="Q1862">
        <v>61.745292776543003</v>
      </c>
      <c r="R1862">
        <v>64.9488372081356</v>
      </c>
      <c r="S1862">
        <v>67.557821696723295</v>
      </c>
      <c r="T1862">
        <v>69.252679505413795</v>
      </c>
      <c r="U1862">
        <v>71.429382959065407</v>
      </c>
      <c r="V1862">
        <v>73.621677782975297</v>
      </c>
      <c r="W1862">
        <v>75.774520416335506</v>
      </c>
      <c r="X1862">
        <v>78.900048814951703</v>
      </c>
      <c r="Y1862">
        <v>83.714555812007504</v>
      </c>
      <c r="Z1862">
        <v>89.816398508550293</v>
      </c>
      <c r="AA1862">
        <v>97.265117904374904</v>
      </c>
      <c r="AB1862">
        <v>106.46655999903101</v>
      </c>
      <c r="AC1862">
        <v>109.59991991174201</v>
      </c>
      <c r="AD1862">
        <v>108.59777334217399</v>
      </c>
      <c r="AE1862">
        <v>105.47574189820099</v>
      </c>
      <c r="AF1862">
        <v>101.191064584598</v>
      </c>
      <c r="AG1862">
        <v>95.539484148648896</v>
      </c>
      <c r="AH1862">
        <v>98.102318735456393</v>
      </c>
      <c r="AI1862">
        <v>100.362806105904</v>
      </c>
      <c r="AJ1862">
        <v>104.39650323735999</v>
      </c>
      <c r="AK1862">
        <v>107.529148894516</v>
      </c>
    </row>
    <row r="1863" spans="1:37" x14ac:dyDescent="0.3">
      <c r="A1863" s="13" t="str">
        <f t="shared" si="39"/>
        <v>SDGbaseTRA_UrbERT_v6_3imptaxbase</v>
      </c>
      <c r="B1863" s="37" t="s">
        <v>220</v>
      </c>
      <c r="C1863" s="38" t="s">
        <v>296</v>
      </c>
      <c r="D1863" s="38" t="s">
        <v>219</v>
      </c>
      <c r="E1863" s="38" t="s">
        <v>218</v>
      </c>
      <c r="F1863">
        <v>53.826071644541003</v>
      </c>
      <c r="G1863">
        <v>51.0837549263521</v>
      </c>
      <c r="H1863">
        <v>53.156780295626199</v>
      </c>
      <c r="I1863">
        <v>54.247434499528701</v>
      </c>
      <c r="J1863">
        <v>55.633588621522598</v>
      </c>
      <c r="K1863">
        <v>57.1397696089806</v>
      </c>
      <c r="L1863">
        <v>58.8611454259634</v>
      </c>
      <c r="M1863">
        <v>60.807146308353303</v>
      </c>
      <c r="N1863">
        <v>62.829200123008697</v>
      </c>
      <c r="O1863">
        <v>66.482189042718502</v>
      </c>
      <c r="P1863">
        <v>69.038408561869105</v>
      </c>
      <c r="Q1863">
        <v>71.277972157434405</v>
      </c>
      <c r="R1863">
        <v>73.700186113467197</v>
      </c>
      <c r="S1863">
        <v>76.193581172708093</v>
      </c>
      <c r="T1863">
        <v>78.833775913378702</v>
      </c>
      <c r="U1863">
        <v>81.815330586242496</v>
      </c>
      <c r="V1863">
        <v>84.639031427661294</v>
      </c>
      <c r="W1863">
        <v>87.672299478426694</v>
      </c>
      <c r="X1863">
        <v>90.930658625895902</v>
      </c>
      <c r="Y1863">
        <v>93.640846000235399</v>
      </c>
      <c r="Z1863">
        <v>96.266002520093195</v>
      </c>
      <c r="AA1863">
        <v>99.027128855750405</v>
      </c>
      <c r="AB1863">
        <v>102.291669751049</v>
      </c>
      <c r="AC1863">
        <v>105.22669735743</v>
      </c>
      <c r="AD1863">
        <v>108.261821469989</v>
      </c>
      <c r="AE1863">
        <v>111.42363768515899</v>
      </c>
      <c r="AF1863">
        <v>114.788979493792</v>
      </c>
      <c r="AG1863">
        <v>118.06144104669799</v>
      </c>
      <c r="AH1863">
        <v>117.966147490479</v>
      </c>
      <c r="AI1863">
        <v>117.096641759438</v>
      </c>
      <c r="AJ1863">
        <v>116.427265814961</v>
      </c>
      <c r="AK1863">
        <v>115.632223843293</v>
      </c>
    </row>
    <row r="1864" spans="1:37" x14ac:dyDescent="0.3">
      <c r="A1864" s="13" t="str">
        <f t="shared" si="39"/>
        <v>SDGbaseTRA_UrbERT_v6_3vataxbase</v>
      </c>
      <c r="B1864" s="37" t="s">
        <v>220</v>
      </c>
      <c r="C1864" s="38" t="s">
        <v>296</v>
      </c>
      <c r="D1864" s="38" t="s">
        <v>225</v>
      </c>
      <c r="E1864" s="38" t="s">
        <v>218</v>
      </c>
      <c r="F1864" s="143">
        <v>2.2587798931727801E-11</v>
      </c>
      <c r="G1864" s="143">
        <v>5.1841197749358903E-11</v>
      </c>
      <c r="H1864" s="143">
        <v>9.4627203032227805E-11</v>
      </c>
      <c r="I1864" s="143">
        <v>-1.3073986402767901E-12</v>
      </c>
      <c r="J1864" s="143">
        <v>6.8780538503319803E-11</v>
      </c>
      <c r="K1864" s="143">
        <v>-1.24751469199362E-11</v>
      </c>
      <c r="L1864" s="143">
        <v>-2.2737369123483101E-13</v>
      </c>
      <c r="M1864" s="143">
        <v>-3.0695446270208298E-12</v>
      </c>
      <c r="N1864" s="143">
        <v>-4.29167809976338E-11</v>
      </c>
      <c r="O1864" s="143">
        <v>-9.0949470177791697E-13</v>
      </c>
      <c r="P1864" s="143">
        <v>1.1365349098625E-13</v>
      </c>
      <c r="Q1864" s="143">
        <v>1.5684142449913802E-11</v>
      </c>
      <c r="R1864" s="143">
        <v>-1.81863405563382E-11</v>
      </c>
      <c r="S1864" s="143">
        <v>-1.18232411810107E-11</v>
      </c>
      <c r="T1864" s="143">
        <v>2.27361275444145E-13</v>
      </c>
      <c r="U1864" s="143">
        <v>-1.3641534722290301E-11</v>
      </c>
      <c r="V1864" s="143">
        <v>-3.1263496645430202E-13</v>
      </c>
      <c r="W1864" s="143">
        <v>-6.8212057458816698E-12</v>
      </c>
      <c r="X1864" s="143">
        <v>-4.7748471017834102E-12</v>
      </c>
      <c r="Y1864" s="143">
        <v>-7.1850081599771696E-11</v>
      </c>
      <c r="Z1864" s="143">
        <v>6.6186563314150204E-13</v>
      </c>
      <c r="AA1864" s="143">
        <v>-1.136868152255E-11</v>
      </c>
      <c r="AB1864" s="143">
        <v>3.0240698813111801E-11</v>
      </c>
      <c r="AC1864" s="143">
        <v>1.0595613275855E-10</v>
      </c>
      <c r="AD1864" s="143">
        <v>2.2964567252933698E-11</v>
      </c>
      <c r="AE1864" s="143">
        <v>-8.8675733623344107E-12</v>
      </c>
      <c r="AF1864" s="143">
        <v>2.0463630759095101E-12</v>
      </c>
      <c r="AG1864" s="143">
        <v>3.06954437601087E-12</v>
      </c>
      <c r="AH1864" s="143">
        <v>5.2295963475108396E-12</v>
      </c>
      <c r="AI1864" s="143">
        <v>6.82121026310063E-12</v>
      </c>
      <c r="AJ1864" s="143">
        <v>3.63797880533046E-11</v>
      </c>
      <c r="AK1864" s="143">
        <v>9.7770680519758305E-12</v>
      </c>
    </row>
    <row r="1865" spans="1:37" x14ac:dyDescent="0.3">
      <c r="A1865" s="13" t="str">
        <f t="shared" si="39"/>
        <v>SDGbaseTRA_UrbERT_v6_3acttaxbase</v>
      </c>
      <c r="B1865" s="37" t="s">
        <v>220</v>
      </c>
      <c r="C1865" s="38" t="s">
        <v>296</v>
      </c>
      <c r="D1865" s="38" t="s">
        <v>217</v>
      </c>
      <c r="E1865" s="38" t="s">
        <v>218</v>
      </c>
      <c r="F1865">
        <v>94.683488898731298</v>
      </c>
      <c r="G1865">
        <v>83.997983384561707</v>
      </c>
      <c r="H1865">
        <v>84.410977747354593</v>
      </c>
      <c r="I1865">
        <v>86.786394429479699</v>
      </c>
      <c r="J1865">
        <v>88.828507101964504</v>
      </c>
      <c r="K1865">
        <v>90.977032822395998</v>
      </c>
      <c r="L1865">
        <v>93.534468948806307</v>
      </c>
      <c r="M1865">
        <v>96.353815745981393</v>
      </c>
      <c r="N1865">
        <v>99.740212893970593</v>
      </c>
      <c r="O1865">
        <v>102.464106023932</v>
      </c>
      <c r="P1865">
        <v>106.52272406084199</v>
      </c>
      <c r="Q1865">
        <v>110.87430218835399</v>
      </c>
      <c r="R1865">
        <v>114.526833226408</v>
      </c>
      <c r="S1865">
        <v>118.593522313932</v>
      </c>
      <c r="T1865">
        <v>122.92911585709101</v>
      </c>
      <c r="U1865">
        <v>127.82675031020101</v>
      </c>
      <c r="V1865">
        <v>132.71870538766299</v>
      </c>
      <c r="W1865">
        <v>137.66390136876601</v>
      </c>
      <c r="X1865">
        <v>142.64755784972201</v>
      </c>
      <c r="Y1865">
        <v>147.50350118137399</v>
      </c>
      <c r="Z1865">
        <v>152.43886923233899</v>
      </c>
      <c r="AA1865">
        <v>157.07545992816</v>
      </c>
      <c r="AB1865">
        <v>161.52728214599199</v>
      </c>
      <c r="AC1865">
        <v>166.54657600459501</v>
      </c>
      <c r="AD1865">
        <v>172.20634573059701</v>
      </c>
      <c r="AE1865">
        <v>178.37263460904799</v>
      </c>
      <c r="AF1865">
        <v>184.88078276150401</v>
      </c>
      <c r="AG1865">
        <v>191.295162567647</v>
      </c>
      <c r="AH1865">
        <v>192.21258043972</v>
      </c>
      <c r="AI1865">
        <v>192.61404138256199</v>
      </c>
      <c r="AJ1865">
        <v>192.71337552559501</v>
      </c>
      <c r="AK1865">
        <v>192.53801315262999</v>
      </c>
    </row>
    <row r="1866" spans="1:37" x14ac:dyDescent="0.3">
      <c r="A1866" s="13" t="str">
        <f t="shared" si="39"/>
        <v>SDGbaseTRA_UrbERT_v6_3comtaxbase</v>
      </c>
      <c r="B1866" s="37" t="s">
        <v>220</v>
      </c>
      <c r="C1866" s="38" t="s">
        <v>296</v>
      </c>
      <c r="D1866" s="38" t="s">
        <v>226</v>
      </c>
      <c r="E1866" s="3" t="s">
        <v>218</v>
      </c>
      <c r="F1866">
        <v>497.90817031404998</v>
      </c>
      <c r="G1866">
        <v>448.29761945596999</v>
      </c>
      <c r="H1866">
        <v>447.50594913257697</v>
      </c>
      <c r="I1866">
        <v>455.82608003886202</v>
      </c>
      <c r="J1866">
        <v>466.452913093576</v>
      </c>
      <c r="K1866">
        <v>476.960933075139</v>
      </c>
      <c r="L1866">
        <v>489.705883976802</v>
      </c>
      <c r="M1866">
        <v>503.70426254543997</v>
      </c>
      <c r="N1866">
        <v>519.91558820792704</v>
      </c>
      <c r="O1866">
        <v>538.34216774108597</v>
      </c>
      <c r="P1866">
        <v>557.78202772191298</v>
      </c>
      <c r="Q1866">
        <v>577.18124700863495</v>
      </c>
      <c r="R1866">
        <v>595.73197191286602</v>
      </c>
      <c r="S1866">
        <v>614.16693075982198</v>
      </c>
      <c r="T1866">
        <v>634.007888057331</v>
      </c>
      <c r="U1866">
        <v>656.16628597925205</v>
      </c>
      <c r="V1866">
        <v>677.66482010925995</v>
      </c>
      <c r="W1866">
        <v>699.65944993619496</v>
      </c>
      <c r="X1866">
        <v>721.38190587887698</v>
      </c>
      <c r="Y1866">
        <v>740.76171847937803</v>
      </c>
      <c r="Z1866">
        <v>760.38149453741801</v>
      </c>
      <c r="AA1866">
        <v>778.03767733279005</v>
      </c>
      <c r="AB1866">
        <v>797.63542476072303</v>
      </c>
      <c r="AC1866">
        <v>820.21928519496998</v>
      </c>
      <c r="AD1866">
        <v>846.22956286110502</v>
      </c>
      <c r="AE1866">
        <v>874.83375285422301</v>
      </c>
      <c r="AF1866">
        <v>905.36632046423301</v>
      </c>
      <c r="AG1866">
        <v>935.62733085100297</v>
      </c>
      <c r="AH1866">
        <v>938.19918469734898</v>
      </c>
      <c r="AI1866">
        <v>938.89619712984802</v>
      </c>
      <c r="AJ1866">
        <v>938.41223202609103</v>
      </c>
      <c r="AK1866">
        <v>937.27560522056103</v>
      </c>
    </row>
    <row r="1867" spans="1:37" s="13" customFormat="1" x14ac:dyDescent="0.3">
      <c r="A1867" s="13" t="str">
        <f t="shared" si="39"/>
        <v>SDGbaseTRA_UrbERT_v6_3DIRTAXbase</v>
      </c>
      <c r="B1867" s="37" t="s">
        <v>220</v>
      </c>
      <c r="C1867" s="38" t="s">
        <v>296</v>
      </c>
      <c r="D1867" s="38" t="s">
        <v>227</v>
      </c>
      <c r="E1867" s="130" t="s">
        <v>218</v>
      </c>
      <c r="F1867" s="13">
        <v>784.14526173304796</v>
      </c>
      <c r="G1867" s="13">
        <v>771.78829722593002</v>
      </c>
      <c r="H1867" s="13">
        <v>771.36618036704203</v>
      </c>
      <c r="I1867" s="13">
        <v>901.37108708425603</v>
      </c>
      <c r="J1867" s="13">
        <v>917.11160487143798</v>
      </c>
      <c r="K1867" s="13">
        <v>936.88432550833204</v>
      </c>
      <c r="L1867" s="13">
        <v>960.28300494112204</v>
      </c>
      <c r="M1867" s="13">
        <v>985.44743810747104</v>
      </c>
      <c r="N1867" s="13">
        <v>1011.9678604512</v>
      </c>
      <c r="O1867" s="13">
        <v>1042.83642947002</v>
      </c>
      <c r="P1867" s="13">
        <v>1074.81414553985</v>
      </c>
      <c r="Q1867" s="13">
        <v>1106.5188099453101</v>
      </c>
      <c r="R1867" s="13">
        <v>1020.08002534297</v>
      </c>
      <c r="S1867" s="13">
        <v>1033.60610726148</v>
      </c>
      <c r="T1867" s="13">
        <v>1045.7166189442</v>
      </c>
      <c r="U1867" s="13">
        <v>1057.38495332719</v>
      </c>
      <c r="V1867" s="13">
        <v>1073.33779715898</v>
      </c>
      <c r="W1867" s="13">
        <v>1087.7694772171401</v>
      </c>
      <c r="X1867" s="13">
        <v>1099.8294372948101</v>
      </c>
      <c r="Y1867" s="13">
        <v>1110.2360962897801</v>
      </c>
      <c r="Z1867" s="13">
        <v>1118.9665916563899</v>
      </c>
      <c r="AA1867" s="13">
        <v>1130.2293818092301</v>
      </c>
      <c r="AB1867" s="13">
        <v>1131.92976650941</v>
      </c>
      <c r="AC1867" s="13">
        <v>1148.51680872576</v>
      </c>
      <c r="AD1867" s="13">
        <v>1172.83909779336</v>
      </c>
      <c r="AE1867" s="13">
        <v>1199.8313371187301</v>
      </c>
      <c r="AF1867" s="13">
        <v>1227.75461557415</v>
      </c>
      <c r="AG1867" s="13">
        <v>1253.0493053431201</v>
      </c>
      <c r="AH1867" s="13">
        <v>1279.3652615733999</v>
      </c>
      <c r="AI1867" s="13">
        <v>1306.1147373162701</v>
      </c>
      <c r="AJ1867" s="13">
        <v>1342.4154764780001</v>
      </c>
      <c r="AK1867" s="13">
        <v>1385.1858723912201</v>
      </c>
    </row>
    <row r="1868" spans="1:37" s="13" customFormat="1" x14ac:dyDescent="0.3">
      <c r="A1868" s="13" t="str">
        <f t="shared" si="39"/>
        <v>SDGbaseTRA_UrbERT_v6_3FACINCbase</v>
      </c>
      <c r="B1868" s="37" t="s">
        <v>220</v>
      </c>
      <c r="C1868" s="38" t="s">
        <v>296</v>
      </c>
      <c r="D1868" s="38" t="s">
        <v>228</v>
      </c>
      <c r="E1868" s="130" t="s">
        <v>218</v>
      </c>
      <c r="F1868" s="13">
        <v>108.72526139301399</v>
      </c>
      <c r="G1868" s="13">
        <v>98.129396972178498</v>
      </c>
      <c r="H1868" s="13">
        <v>101.96872974434601</v>
      </c>
      <c r="I1868" s="13">
        <v>105.06921810401001</v>
      </c>
      <c r="J1868" s="13">
        <v>107.775892252175</v>
      </c>
      <c r="K1868" s="13">
        <v>110.66434277264899</v>
      </c>
      <c r="L1868" s="13">
        <v>113.76606094262399</v>
      </c>
      <c r="M1868" s="13">
        <v>117.042808935089</v>
      </c>
      <c r="N1868" s="13">
        <v>120.914611502387</v>
      </c>
      <c r="O1868" s="13">
        <v>125.91107100084101</v>
      </c>
      <c r="P1868" s="13">
        <v>130.672530017593</v>
      </c>
      <c r="Q1868" s="13">
        <v>135.32913497664401</v>
      </c>
      <c r="R1868" s="13">
        <v>140.080304702738</v>
      </c>
      <c r="S1868" s="13">
        <v>145.02411960483701</v>
      </c>
      <c r="T1868" s="13">
        <v>150.17341068135701</v>
      </c>
      <c r="U1868" s="13">
        <v>155.903473684364</v>
      </c>
      <c r="V1868" s="13">
        <v>161.59455189018101</v>
      </c>
      <c r="W1868" s="13">
        <v>167.38451559223799</v>
      </c>
      <c r="X1868" s="13">
        <v>173.40511806169999</v>
      </c>
      <c r="Y1868" s="13">
        <v>179.552515658418</v>
      </c>
      <c r="Z1868" s="13">
        <v>186.43123398764101</v>
      </c>
      <c r="AA1868" s="13">
        <v>193.03234814216401</v>
      </c>
      <c r="AB1868" s="13">
        <v>200.97361293860601</v>
      </c>
      <c r="AC1868" s="13">
        <v>207.306935745987</v>
      </c>
      <c r="AD1868" s="13">
        <v>212.73790744500201</v>
      </c>
      <c r="AE1868" s="13">
        <v>218.083984925365</v>
      </c>
      <c r="AF1868" s="13">
        <v>223.43507835960199</v>
      </c>
      <c r="AG1868" s="13">
        <v>228.14893182617701</v>
      </c>
      <c r="AH1868" s="13">
        <v>230.82273941083</v>
      </c>
      <c r="AI1868" s="13">
        <v>231.825705558815</v>
      </c>
      <c r="AJ1868" s="13">
        <v>231.73100444714501</v>
      </c>
      <c r="AK1868" s="13">
        <v>230.959832511467</v>
      </c>
    </row>
    <row r="1869" spans="1:37" s="13" customFormat="1" x14ac:dyDescent="0.3">
      <c r="A1869" s="13" t="str">
        <f t="shared" si="39"/>
        <v>SDGbaseTRA_UrbERT_v6_3TRNSFRbase</v>
      </c>
      <c r="B1869" s="37" t="s">
        <v>220</v>
      </c>
      <c r="C1869" s="38" t="s">
        <v>296</v>
      </c>
      <c r="D1869" s="38" t="s">
        <v>229</v>
      </c>
      <c r="E1869" s="130" t="s">
        <v>218</v>
      </c>
      <c r="F1869" s="13">
        <v>-48.3117601953644</v>
      </c>
      <c r="G1869" s="13">
        <v>-49.500066358220302</v>
      </c>
      <c r="H1869" s="13">
        <v>-50.154768579724703</v>
      </c>
      <c r="I1869" s="13">
        <v>-50.073330119318697</v>
      </c>
      <c r="J1869" s="13">
        <v>-50.174412482526698</v>
      </c>
      <c r="K1869" s="13">
        <v>-50.340084247180101</v>
      </c>
      <c r="L1869" s="13">
        <v>-50.545469582760298</v>
      </c>
      <c r="M1869" s="13">
        <v>-50.878423813941303</v>
      </c>
      <c r="N1869" s="13">
        <v>-51.17702433414</v>
      </c>
      <c r="O1869" s="13">
        <v>-52.9152304357182</v>
      </c>
      <c r="P1869" s="13">
        <v>-53.382800603858598</v>
      </c>
      <c r="Q1869" s="13">
        <v>-53.518377801952198</v>
      </c>
      <c r="R1869" s="13">
        <v>-53.438984278115399</v>
      </c>
      <c r="S1869" s="13">
        <v>-53.524773471270102</v>
      </c>
      <c r="T1869" s="13">
        <v>-53.644301640278201</v>
      </c>
      <c r="U1869" s="13">
        <v>-53.765005296999803</v>
      </c>
      <c r="V1869" s="13">
        <v>-53.765756349044402</v>
      </c>
      <c r="W1869" s="13">
        <v>-53.845123810970499</v>
      </c>
      <c r="X1869" s="13">
        <v>-54.0185229951271</v>
      </c>
      <c r="Y1869" s="13">
        <v>-54.028168298925003</v>
      </c>
      <c r="Z1869" s="13">
        <v>-53.963562834306401</v>
      </c>
      <c r="AA1869" s="13">
        <v>-54.036466363072499</v>
      </c>
      <c r="AB1869" s="13">
        <v>-54.418883681334002</v>
      </c>
      <c r="AC1869" s="13">
        <v>-54.596149925056601</v>
      </c>
      <c r="AD1869" s="13">
        <v>-54.6508739441065</v>
      </c>
      <c r="AE1869" s="13">
        <v>-54.626370021884703</v>
      </c>
      <c r="AF1869" s="13">
        <v>-54.584011809093496</v>
      </c>
      <c r="AG1869" s="13">
        <v>-54.480912932607602</v>
      </c>
      <c r="AH1869" s="13">
        <v>-54.307973025315199</v>
      </c>
      <c r="AI1869" s="13">
        <v>-53.837721034519497</v>
      </c>
      <c r="AJ1869" s="13">
        <v>-53.487003775994999</v>
      </c>
      <c r="AK1869" s="13">
        <v>-53.154030347134501</v>
      </c>
    </row>
    <row r="1870" spans="1:37" s="13" customFormat="1" x14ac:dyDescent="0.3">
      <c r="A1870" s="13" t="str">
        <f t="shared" ref="A1870" si="40">_xlfn.CONCAT(C1870,D1870,E1870)</f>
        <v>SDGbaseTRA_UrbERT_v6_3EXRXbase</v>
      </c>
      <c r="B1870" s="37" t="s">
        <v>220</v>
      </c>
      <c r="C1870" s="38" t="s">
        <v>296</v>
      </c>
      <c r="D1870" s="130" t="s">
        <v>248</v>
      </c>
      <c r="E1870" s="130" t="s">
        <v>218</v>
      </c>
      <c r="F1870" s="13">
        <v>0.99999999999994504</v>
      </c>
      <c r="G1870" s="13">
        <v>1.02459662322482</v>
      </c>
      <c r="H1870" s="13">
        <v>1.0381482350654301</v>
      </c>
      <c r="I1870" s="13">
        <v>1.0364625490114201</v>
      </c>
      <c r="J1870" s="13">
        <v>1.0385548421259601</v>
      </c>
      <c r="K1870" s="13">
        <v>1.0419840644102101</v>
      </c>
      <c r="L1870" s="13">
        <v>1.0462353136867799</v>
      </c>
      <c r="M1870" s="13">
        <v>1.05312709800254</v>
      </c>
      <c r="N1870" s="13">
        <v>1.05930779849847</v>
      </c>
      <c r="O1870" s="13">
        <v>1.09528674222871</v>
      </c>
      <c r="P1870" s="13">
        <v>1.10496492754528</v>
      </c>
      <c r="Q1870" s="13">
        <v>1.1077712255883501</v>
      </c>
      <c r="R1870" s="13">
        <v>1.1061278674594901</v>
      </c>
      <c r="S1870" s="13">
        <v>1.10790360886919</v>
      </c>
      <c r="T1870" s="13">
        <v>1.11037770976149</v>
      </c>
      <c r="U1870" s="13">
        <v>1.1128761419493001</v>
      </c>
      <c r="V1870" s="13">
        <v>1.1128916878959101</v>
      </c>
      <c r="W1870" s="13">
        <v>1.11453450657205</v>
      </c>
      <c r="X1870" s="13">
        <v>1.11812367789297</v>
      </c>
      <c r="Y1870" s="13">
        <v>1.1183233250132401</v>
      </c>
      <c r="Z1870" s="13">
        <v>1.1169860633536</v>
      </c>
      <c r="AA1870" s="13">
        <v>1.1184950857628799</v>
      </c>
      <c r="AB1870" s="13">
        <v>1.1264107012717099</v>
      </c>
      <c r="AC1870" s="13">
        <v>1.1300799164484201</v>
      </c>
      <c r="AD1870" s="13">
        <v>1.1312126431143199</v>
      </c>
      <c r="AE1870" s="13">
        <v>1.1307054390273099</v>
      </c>
      <c r="AF1870" s="13">
        <v>1.1298286708735601</v>
      </c>
      <c r="AG1870" s="13">
        <v>1.1276946381645601</v>
      </c>
      <c r="AH1870" s="13">
        <v>1.1241149733667399</v>
      </c>
      <c r="AI1870" s="13">
        <v>1.1143812772874799</v>
      </c>
      <c r="AJ1870" s="13">
        <v>1.10712181795281</v>
      </c>
      <c r="AK1870" s="13">
        <v>1.10022963626632</v>
      </c>
    </row>
    <row r="1871" spans="1:37" s="13" customFormat="1" x14ac:dyDescent="0.3">
      <c r="A1871" s="13" t="str">
        <f t="shared" ref="A1871" si="41">_xlfn.CONCAT(C1871,D1871,E1871)</f>
        <v>SDGbaseTRA_UrbERT_v6_3GDP_RUNbase</v>
      </c>
      <c r="B1871" s="37" t="s">
        <v>220</v>
      </c>
      <c r="C1871" s="38" t="s">
        <v>296</v>
      </c>
      <c r="D1871" s="130" t="s">
        <v>265</v>
      </c>
      <c r="E1871" s="130" t="s">
        <v>218</v>
      </c>
      <c r="F1871" s="13">
        <v>4436.7667702664303</v>
      </c>
      <c r="G1871" s="13">
        <v>4128.5306735708</v>
      </c>
      <c r="H1871" s="13">
        <v>4254.5632323938298</v>
      </c>
      <c r="I1871" s="13">
        <v>4364.70547247175</v>
      </c>
      <c r="J1871" s="13">
        <v>4460.7049348420996</v>
      </c>
      <c r="K1871" s="13">
        <v>4566.0556245977796</v>
      </c>
      <c r="L1871" s="13">
        <v>4684.9548283190297</v>
      </c>
      <c r="M1871" s="13">
        <v>4810.87649516699</v>
      </c>
      <c r="N1871" s="13">
        <v>4949.0882324624899</v>
      </c>
      <c r="O1871" s="13">
        <v>5097.47599713205</v>
      </c>
      <c r="P1871" s="13">
        <v>5254.4108091478101</v>
      </c>
      <c r="Q1871" s="13">
        <v>5412.9709062871798</v>
      </c>
      <c r="R1871" s="13">
        <v>5575.6503405683698</v>
      </c>
      <c r="S1871" s="13">
        <v>5733.5903533435203</v>
      </c>
      <c r="T1871" s="13">
        <v>5898.3876245701103</v>
      </c>
      <c r="U1871" s="13">
        <v>6083.3949913043698</v>
      </c>
      <c r="V1871" s="13">
        <v>6259.7153275472201</v>
      </c>
      <c r="W1871" s="13">
        <v>6445.89744166935</v>
      </c>
      <c r="X1871" s="13">
        <v>6648.5343783968601</v>
      </c>
      <c r="Y1871" s="13">
        <v>6841.449404084</v>
      </c>
      <c r="Z1871" s="13">
        <v>7033.9240137138904</v>
      </c>
      <c r="AA1871" s="13">
        <v>7228.9525104573104</v>
      </c>
      <c r="AB1871" s="13">
        <v>7437.0262031226102</v>
      </c>
      <c r="AC1871" s="13">
        <v>7638.3170945390002</v>
      </c>
      <c r="AD1871" s="13">
        <v>7846.1649282683602</v>
      </c>
      <c r="AE1871" s="13">
        <v>8063.10517351002</v>
      </c>
      <c r="AF1871" s="13">
        <v>8289.4857388872697</v>
      </c>
      <c r="AG1871" s="13">
        <v>8510.8736994470692</v>
      </c>
      <c r="AH1871" s="13">
        <v>8560.9932804332293</v>
      </c>
      <c r="AI1871" s="13">
        <v>8591.0635370349792</v>
      </c>
      <c r="AJ1871" s="13">
        <v>8622.2224000305105</v>
      </c>
      <c r="AK1871" s="13">
        <v>8644.9417862423907</v>
      </c>
    </row>
    <row r="1872" spans="1:37" s="11" customFormat="1" x14ac:dyDescent="0.3">
      <c r="B1872" s="103"/>
      <c r="C1872" s="104"/>
      <c r="D1872" s="105"/>
      <c r="F1872" s="11">
        <v>2019</v>
      </c>
      <c r="G1872" s="11">
        <v>2020</v>
      </c>
      <c r="H1872" s="11">
        <v>2021</v>
      </c>
      <c r="I1872" s="11">
        <v>2022</v>
      </c>
      <c r="J1872" s="11">
        <v>2023</v>
      </c>
      <c r="K1872" s="11">
        <v>2024</v>
      </c>
      <c r="L1872" s="11">
        <v>2025</v>
      </c>
      <c r="M1872" s="11">
        <v>2026</v>
      </c>
      <c r="N1872" s="11">
        <v>2027</v>
      </c>
      <c r="O1872" s="11">
        <v>2028</v>
      </c>
      <c r="P1872" s="11">
        <v>2029</v>
      </c>
      <c r="Q1872" s="11">
        <v>2030</v>
      </c>
      <c r="R1872" s="11">
        <v>2031</v>
      </c>
      <c r="S1872" s="11">
        <v>2032</v>
      </c>
      <c r="T1872" s="11">
        <v>2033</v>
      </c>
      <c r="U1872" s="11">
        <v>2034</v>
      </c>
      <c r="V1872" s="11">
        <v>2035</v>
      </c>
      <c r="W1872" s="11">
        <v>2036</v>
      </c>
      <c r="X1872" s="11">
        <v>2037</v>
      </c>
      <c r="Y1872" s="11">
        <v>2038</v>
      </c>
      <c r="Z1872" s="11">
        <v>2039</v>
      </c>
      <c r="AA1872" s="11">
        <v>2040</v>
      </c>
      <c r="AB1872" s="11">
        <v>2041</v>
      </c>
      <c r="AC1872" s="11">
        <v>2042</v>
      </c>
      <c r="AD1872" s="11">
        <v>2043</v>
      </c>
      <c r="AE1872" s="11">
        <v>2044</v>
      </c>
      <c r="AF1872" s="11">
        <v>2045</v>
      </c>
      <c r="AG1872" s="11">
        <v>2046</v>
      </c>
      <c r="AH1872" s="11">
        <v>2047</v>
      </c>
      <c r="AI1872" s="11">
        <v>2048</v>
      </c>
      <c r="AJ1872" s="11">
        <v>2049</v>
      </c>
      <c r="AK1872" s="11">
        <v>2050</v>
      </c>
    </row>
    <row r="1873" spans="1:4" s="11" customFormat="1" x14ac:dyDescent="0.3">
      <c r="A1873" s="11" t="str">
        <f t="shared" ref="A1873" si="42">_xlfn.CONCAT(C1873,D1873,E1873)</f>
        <v>SDGbaseTRA_RurCUG_v6_4</v>
      </c>
      <c r="B1873" s="103" t="s">
        <v>220</v>
      </c>
      <c r="C1873" s="104" t="s">
        <v>302</v>
      </c>
      <c r="D1873" s="105"/>
    </row>
    <row r="1874" spans="1:4" s="11" customFormat="1" x14ac:dyDescent="0.3">
      <c r="A1874" s="11" t="str">
        <f t="shared" ref="A1874:A1937" si="43">_xlfn.CONCAT(C1874,D1874,E1874)</f>
        <v>SDGbaseTRA_RurCUG_v6_4</v>
      </c>
      <c r="B1874" s="103" t="s">
        <v>220</v>
      </c>
      <c r="C1874" s="104" t="s">
        <v>302</v>
      </c>
      <c r="D1874" s="105"/>
    </row>
    <row r="1875" spans="1:4" s="11" customFormat="1" x14ac:dyDescent="0.3">
      <c r="A1875" s="11" t="str">
        <f t="shared" si="43"/>
        <v>SDGbaseTRA_RurCUG_v6_4</v>
      </c>
      <c r="B1875" s="103" t="s">
        <v>220</v>
      </c>
      <c r="C1875" s="104" t="s">
        <v>302</v>
      </c>
      <c r="D1875" s="105"/>
    </row>
    <row r="1876" spans="1:4" s="11" customFormat="1" x14ac:dyDescent="0.3">
      <c r="A1876" s="11" t="str">
        <f t="shared" si="43"/>
        <v>SDGbaseTRA_RurCUG_v6_4</v>
      </c>
      <c r="B1876" s="103" t="s">
        <v>220</v>
      </c>
      <c r="C1876" s="104" t="s">
        <v>302</v>
      </c>
      <c r="D1876" s="105"/>
    </row>
    <row r="1877" spans="1:4" s="11" customFormat="1" x14ac:dyDescent="0.3">
      <c r="A1877" s="11" t="str">
        <f t="shared" si="43"/>
        <v>SDGbaseTRA_RurCUG_v6_4</v>
      </c>
      <c r="B1877" s="103" t="s">
        <v>220</v>
      </c>
      <c r="C1877" s="104" t="s">
        <v>302</v>
      </c>
      <c r="D1877" s="105"/>
    </row>
    <row r="1878" spans="1:4" s="11" customFormat="1" x14ac:dyDescent="0.3">
      <c r="A1878" s="11" t="str">
        <f t="shared" si="43"/>
        <v>SDGbaseTRA_RurCUG_v6_4</v>
      </c>
      <c r="B1878" s="103" t="s">
        <v>220</v>
      </c>
      <c r="C1878" s="104" t="s">
        <v>302</v>
      </c>
      <c r="D1878" s="105"/>
    </row>
    <row r="1879" spans="1:4" s="11" customFormat="1" x14ac:dyDescent="0.3">
      <c r="A1879" s="11" t="str">
        <f t="shared" si="43"/>
        <v>SDGbaseTRA_RurCUG_v6_4</v>
      </c>
      <c r="B1879" s="103" t="s">
        <v>220</v>
      </c>
      <c r="C1879" s="104" t="s">
        <v>302</v>
      </c>
      <c r="D1879" s="105"/>
    </row>
    <row r="1880" spans="1:4" s="11" customFormat="1" x14ac:dyDescent="0.3">
      <c r="A1880" s="11" t="str">
        <f t="shared" si="43"/>
        <v>SDGbaseTRA_RurCUG_v6_4</v>
      </c>
      <c r="B1880" s="103" t="s">
        <v>220</v>
      </c>
      <c r="C1880" s="104" t="s">
        <v>302</v>
      </c>
      <c r="D1880" s="105"/>
    </row>
    <row r="1881" spans="1:4" s="11" customFormat="1" x14ac:dyDescent="0.3">
      <c r="A1881" s="11" t="str">
        <f t="shared" si="43"/>
        <v>SDGbaseTRA_RurCUG_v6_4</v>
      </c>
      <c r="B1881" s="103" t="s">
        <v>220</v>
      </c>
      <c r="C1881" s="104" t="s">
        <v>302</v>
      </c>
      <c r="D1881" s="105"/>
    </row>
    <row r="1882" spans="1:4" s="11" customFormat="1" x14ac:dyDescent="0.3">
      <c r="A1882" s="11" t="str">
        <f t="shared" si="43"/>
        <v>SDGbaseTRA_RurCUG_v6_4</v>
      </c>
      <c r="B1882" s="103" t="s">
        <v>220</v>
      </c>
      <c r="C1882" s="104" t="s">
        <v>302</v>
      </c>
      <c r="D1882" s="105"/>
    </row>
    <row r="1883" spans="1:4" s="11" customFormat="1" x14ac:dyDescent="0.3">
      <c r="A1883" s="11" t="str">
        <f t="shared" si="43"/>
        <v>SDGbaseTRA_RurCUG_v6_4</v>
      </c>
      <c r="B1883" s="103" t="s">
        <v>220</v>
      </c>
      <c r="C1883" s="104" t="s">
        <v>302</v>
      </c>
      <c r="D1883" s="105"/>
    </row>
    <row r="1884" spans="1:4" s="11" customFormat="1" x14ac:dyDescent="0.3">
      <c r="A1884" s="11" t="str">
        <f t="shared" si="43"/>
        <v>SDGbaseTRA_RurCUG_v6_4</v>
      </c>
      <c r="B1884" s="103" t="s">
        <v>220</v>
      </c>
      <c r="C1884" s="104" t="s">
        <v>302</v>
      </c>
      <c r="D1884" s="105"/>
    </row>
    <row r="1885" spans="1:4" s="11" customFormat="1" x14ac:dyDescent="0.3">
      <c r="A1885" s="11" t="str">
        <f t="shared" si="43"/>
        <v>SDGbaseTRA_RurCUG_v6_4</v>
      </c>
      <c r="B1885" s="103" t="s">
        <v>220</v>
      </c>
      <c r="C1885" s="104" t="s">
        <v>302</v>
      </c>
      <c r="D1885" s="105"/>
    </row>
    <row r="1886" spans="1:4" s="11" customFormat="1" x14ac:dyDescent="0.3">
      <c r="A1886" s="11" t="str">
        <f t="shared" si="43"/>
        <v>SDGbaseTRA_RurCUG_v6_4</v>
      </c>
      <c r="B1886" s="103" t="s">
        <v>220</v>
      </c>
      <c r="C1886" s="104" t="s">
        <v>302</v>
      </c>
      <c r="D1886" s="105"/>
    </row>
    <row r="1887" spans="1:4" s="11" customFormat="1" x14ac:dyDescent="0.3">
      <c r="A1887" s="11" t="str">
        <f t="shared" si="43"/>
        <v>SDGbaseTRA_RurCUG_v6_4</v>
      </c>
      <c r="B1887" s="103" t="s">
        <v>220</v>
      </c>
      <c r="C1887" s="104" t="s">
        <v>302</v>
      </c>
      <c r="D1887" s="105"/>
    </row>
    <row r="1888" spans="1:4" s="11" customFormat="1" x14ac:dyDescent="0.3">
      <c r="A1888" s="11" t="str">
        <f t="shared" si="43"/>
        <v>SDGbaseTRA_RurCUG_v6_4</v>
      </c>
      <c r="B1888" s="103" t="s">
        <v>220</v>
      </c>
      <c r="C1888" s="104" t="s">
        <v>302</v>
      </c>
      <c r="D1888" s="105"/>
    </row>
    <row r="1889" spans="1:4" s="11" customFormat="1" x14ac:dyDescent="0.3">
      <c r="A1889" s="11" t="str">
        <f t="shared" si="43"/>
        <v>SDGbaseTRA_RurCUG_v6_4</v>
      </c>
      <c r="B1889" s="103" t="s">
        <v>220</v>
      </c>
      <c r="C1889" s="104" t="s">
        <v>302</v>
      </c>
      <c r="D1889" s="105"/>
    </row>
    <row r="1890" spans="1:4" s="11" customFormat="1" x14ac:dyDescent="0.3">
      <c r="A1890" s="11" t="str">
        <f t="shared" si="43"/>
        <v>SDGbaseTRA_RurCUG_v6_4</v>
      </c>
      <c r="B1890" s="103" t="s">
        <v>220</v>
      </c>
      <c r="C1890" s="104" t="s">
        <v>302</v>
      </c>
      <c r="D1890" s="105"/>
    </row>
    <row r="1891" spans="1:4" s="11" customFormat="1" x14ac:dyDescent="0.3">
      <c r="A1891" s="11" t="str">
        <f t="shared" si="43"/>
        <v>SDGbaseTRA_RurCUG_v6_4</v>
      </c>
      <c r="B1891" s="103" t="s">
        <v>220</v>
      </c>
      <c r="C1891" s="104" t="s">
        <v>302</v>
      </c>
      <c r="D1891" s="105"/>
    </row>
    <row r="1892" spans="1:4" s="11" customFormat="1" x14ac:dyDescent="0.3">
      <c r="A1892" s="11" t="str">
        <f t="shared" si="43"/>
        <v>SDGbaseTRA_RurCUG_v6_4</v>
      </c>
      <c r="B1892" s="103" t="s">
        <v>220</v>
      </c>
      <c r="C1892" s="104" t="s">
        <v>302</v>
      </c>
      <c r="D1892" s="105"/>
    </row>
    <row r="1893" spans="1:4" s="11" customFormat="1" x14ac:dyDescent="0.3">
      <c r="A1893" s="11" t="str">
        <f t="shared" si="43"/>
        <v>SDGbaseTRA_RurCUG_v6_4</v>
      </c>
      <c r="B1893" s="103" t="s">
        <v>220</v>
      </c>
      <c r="C1893" s="104" t="s">
        <v>302</v>
      </c>
      <c r="D1893" s="105"/>
    </row>
    <row r="1894" spans="1:4" s="11" customFormat="1" x14ac:dyDescent="0.3">
      <c r="A1894" s="11" t="str">
        <f t="shared" si="43"/>
        <v>SDGbaseTRA_RurCUG_v6_4</v>
      </c>
      <c r="B1894" s="103" t="s">
        <v>220</v>
      </c>
      <c r="C1894" s="104" t="s">
        <v>302</v>
      </c>
      <c r="D1894" s="105"/>
    </row>
    <row r="1895" spans="1:4" s="11" customFormat="1" x14ac:dyDescent="0.3">
      <c r="A1895" s="11" t="str">
        <f t="shared" si="43"/>
        <v>SDGbaseTRA_RurCUG_v6_4</v>
      </c>
      <c r="B1895" s="103" t="s">
        <v>220</v>
      </c>
      <c r="C1895" s="104" t="s">
        <v>302</v>
      </c>
      <c r="D1895" s="105"/>
    </row>
    <row r="1896" spans="1:4" s="11" customFormat="1" x14ac:dyDescent="0.3">
      <c r="A1896" s="11" t="str">
        <f t="shared" si="43"/>
        <v>SDGbaseTRA_RurCUG_v6_4</v>
      </c>
      <c r="B1896" s="103" t="s">
        <v>220</v>
      </c>
      <c r="C1896" s="104" t="s">
        <v>302</v>
      </c>
      <c r="D1896" s="105"/>
    </row>
    <row r="1897" spans="1:4" s="11" customFormat="1" x14ac:dyDescent="0.3">
      <c r="A1897" s="11" t="str">
        <f t="shared" si="43"/>
        <v>SDGbaseTRA_RurCUG_v6_4</v>
      </c>
      <c r="B1897" s="103" t="s">
        <v>220</v>
      </c>
      <c r="C1897" s="104" t="s">
        <v>302</v>
      </c>
      <c r="D1897" s="105"/>
    </row>
    <row r="1898" spans="1:4" s="11" customFormat="1" x14ac:dyDescent="0.3">
      <c r="A1898" s="11" t="str">
        <f t="shared" si="43"/>
        <v>SDGbaseTRA_RurCUG_v6_4</v>
      </c>
      <c r="B1898" s="103" t="s">
        <v>220</v>
      </c>
      <c r="C1898" s="104" t="s">
        <v>302</v>
      </c>
      <c r="D1898" s="105"/>
    </row>
    <row r="1899" spans="1:4" s="11" customFormat="1" x14ac:dyDescent="0.3">
      <c r="A1899" s="11" t="str">
        <f t="shared" si="43"/>
        <v>SDGbaseTRA_RurCUG_v6_4</v>
      </c>
      <c r="B1899" s="103" t="s">
        <v>220</v>
      </c>
      <c r="C1899" s="104" t="s">
        <v>302</v>
      </c>
      <c r="D1899" s="105"/>
    </row>
    <row r="1900" spans="1:4" s="11" customFormat="1" x14ac:dyDescent="0.3">
      <c r="A1900" s="11" t="str">
        <f t="shared" si="43"/>
        <v>SDGbaseTRA_RurCUG_v6_4</v>
      </c>
      <c r="B1900" s="103" t="s">
        <v>220</v>
      </c>
      <c r="C1900" s="104" t="s">
        <v>302</v>
      </c>
      <c r="D1900" s="105"/>
    </row>
    <row r="1901" spans="1:4" s="11" customFormat="1" x14ac:dyDescent="0.3">
      <c r="A1901" s="11" t="str">
        <f t="shared" si="43"/>
        <v>SDGbaseTRA_RurCUG_v6_4</v>
      </c>
      <c r="B1901" s="103" t="s">
        <v>220</v>
      </c>
      <c r="C1901" s="104" t="s">
        <v>302</v>
      </c>
      <c r="D1901" s="105"/>
    </row>
    <row r="1902" spans="1:4" s="11" customFormat="1" x14ac:dyDescent="0.3">
      <c r="A1902" s="11" t="str">
        <f t="shared" si="43"/>
        <v>SDGbaseTRA_RurCUG_v6_4</v>
      </c>
      <c r="B1902" s="103" t="s">
        <v>220</v>
      </c>
      <c r="C1902" s="104" t="s">
        <v>302</v>
      </c>
      <c r="D1902" s="105"/>
    </row>
    <row r="1903" spans="1:4" s="11" customFormat="1" x14ac:dyDescent="0.3">
      <c r="A1903" s="11" t="str">
        <f t="shared" si="43"/>
        <v>SDGbaseTRA_RurCUG_v6_4</v>
      </c>
      <c r="B1903" s="103" t="s">
        <v>220</v>
      </c>
      <c r="C1903" s="104" t="s">
        <v>302</v>
      </c>
      <c r="D1903" s="105"/>
    </row>
    <row r="1904" spans="1:4" s="11" customFormat="1" x14ac:dyDescent="0.3">
      <c r="A1904" s="11" t="str">
        <f t="shared" si="43"/>
        <v>SDGbaseTRA_RurCUG_v6_4</v>
      </c>
      <c r="B1904" s="103" t="s">
        <v>220</v>
      </c>
      <c r="C1904" s="104" t="s">
        <v>302</v>
      </c>
      <c r="D1904" s="105"/>
    </row>
    <row r="1905" spans="1:4" s="11" customFormat="1" x14ac:dyDescent="0.3">
      <c r="A1905" s="11" t="str">
        <f t="shared" si="43"/>
        <v>SDGbaseTRA_RurCUG_v6_4</v>
      </c>
      <c r="B1905" s="103" t="s">
        <v>220</v>
      </c>
      <c r="C1905" s="104" t="s">
        <v>302</v>
      </c>
      <c r="D1905" s="105"/>
    </row>
    <row r="1906" spans="1:4" s="11" customFormat="1" x14ac:dyDescent="0.3">
      <c r="A1906" s="11" t="str">
        <f t="shared" si="43"/>
        <v>SDGbaseTRA_RurCUG_v6_4</v>
      </c>
      <c r="B1906" s="103" t="s">
        <v>220</v>
      </c>
      <c r="C1906" s="104" t="s">
        <v>302</v>
      </c>
      <c r="D1906" s="105"/>
    </row>
    <row r="1907" spans="1:4" s="11" customFormat="1" x14ac:dyDescent="0.3">
      <c r="A1907" s="11" t="str">
        <f t="shared" si="43"/>
        <v>SDGbaseTRA_RurCUG_v6_4</v>
      </c>
      <c r="B1907" s="103" t="s">
        <v>220</v>
      </c>
      <c r="C1907" s="104" t="s">
        <v>302</v>
      </c>
      <c r="D1907" s="105"/>
    </row>
    <row r="1908" spans="1:4" s="11" customFormat="1" x14ac:dyDescent="0.3">
      <c r="A1908" s="11" t="str">
        <f t="shared" si="43"/>
        <v>SDGbaseTRA_RurCUG_v6_4</v>
      </c>
      <c r="B1908" s="103" t="s">
        <v>220</v>
      </c>
      <c r="C1908" s="104" t="s">
        <v>302</v>
      </c>
      <c r="D1908" s="105"/>
    </row>
    <row r="1909" spans="1:4" s="11" customFormat="1" x14ac:dyDescent="0.3">
      <c r="A1909" s="11" t="str">
        <f t="shared" si="43"/>
        <v>SDGbaseTRA_RurCUG_v6_4</v>
      </c>
      <c r="B1909" s="103" t="s">
        <v>220</v>
      </c>
      <c r="C1909" s="104" t="s">
        <v>302</v>
      </c>
      <c r="D1909" s="105"/>
    </row>
    <row r="1910" spans="1:4" s="11" customFormat="1" x14ac:dyDescent="0.3">
      <c r="A1910" s="11" t="str">
        <f t="shared" si="43"/>
        <v>SDGbaseTRA_RurCUG_v6_4</v>
      </c>
      <c r="B1910" s="103" t="s">
        <v>220</v>
      </c>
      <c r="C1910" s="104" t="s">
        <v>302</v>
      </c>
      <c r="D1910" s="105"/>
    </row>
    <row r="1911" spans="1:4" s="11" customFormat="1" x14ac:dyDescent="0.3">
      <c r="A1911" s="11" t="str">
        <f t="shared" si="43"/>
        <v>SDGbaseTRA_RurCUG_v6_4</v>
      </c>
      <c r="B1911" s="103" t="s">
        <v>220</v>
      </c>
      <c r="C1911" s="104" t="s">
        <v>302</v>
      </c>
      <c r="D1911" s="105"/>
    </row>
    <row r="1912" spans="1:4" s="11" customFormat="1" x14ac:dyDescent="0.3">
      <c r="A1912" s="11" t="str">
        <f t="shared" si="43"/>
        <v>SDGbaseTRA_RurCUG_v6_4</v>
      </c>
      <c r="B1912" s="103" t="s">
        <v>220</v>
      </c>
      <c r="C1912" s="104" t="s">
        <v>302</v>
      </c>
      <c r="D1912" s="105"/>
    </row>
    <row r="1913" spans="1:4" s="11" customFormat="1" x14ac:dyDescent="0.3">
      <c r="A1913" s="11" t="str">
        <f t="shared" si="43"/>
        <v>SDGbaseTRA_RurCUG_v6_4</v>
      </c>
      <c r="B1913" s="103" t="s">
        <v>220</v>
      </c>
      <c r="C1913" s="104" t="s">
        <v>302</v>
      </c>
      <c r="D1913" s="105"/>
    </row>
    <row r="1914" spans="1:4" s="11" customFormat="1" x14ac:dyDescent="0.3">
      <c r="A1914" s="11" t="str">
        <f t="shared" si="43"/>
        <v>SDGbaseTRA_RurCUG_v6_4</v>
      </c>
      <c r="B1914" s="103" t="s">
        <v>220</v>
      </c>
      <c r="C1914" s="104" t="s">
        <v>302</v>
      </c>
      <c r="D1914" s="105"/>
    </row>
    <row r="1915" spans="1:4" s="11" customFormat="1" x14ac:dyDescent="0.3">
      <c r="A1915" s="11" t="str">
        <f t="shared" si="43"/>
        <v>SDGbaseTRA_RurCUG_v6_4</v>
      </c>
      <c r="B1915" s="103" t="s">
        <v>220</v>
      </c>
      <c r="C1915" s="104" t="s">
        <v>302</v>
      </c>
      <c r="D1915" s="105"/>
    </row>
    <row r="1916" spans="1:4" s="11" customFormat="1" x14ac:dyDescent="0.3">
      <c r="A1916" s="11" t="str">
        <f t="shared" si="43"/>
        <v>SDGbaseTRA_RurCUG_v6_4</v>
      </c>
      <c r="B1916" s="103" t="s">
        <v>220</v>
      </c>
      <c r="C1916" s="104" t="s">
        <v>302</v>
      </c>
      <c r="D1916" s="105"/>
    </row>
    <row r="1917" spans="1:4" s="11" customFormat="1" x14ac:dyDescent="0.3">
      <c r="A1917" s="11" t="str">
        <f t="shared" si="43"/>
        <v>SDGbaseTRA_RurCUG_v6_4</v>
      </c>
      <c r="B1917" s="103" t="s">
        <v>220</v>
      </c>
      <c r="C1917" s="104" t="s">
        <v>302</v>
      </c>
      <c r="D1917" s="105"/>
    </row>
    <row r="1918" spans="1:4" s="11" customFormat="1" x14ac:dyDescent="0.3">
      <c r="A1918" s="11" t="str">
        <f t="shared" si="43"/>
        <v>SDGbaseTRA_RurCUG_v6_4</v>
      </c>
      <c r="B1918" s="103" t="s">
        <v>220</v>
      </c>
      <c r="C1918" s="104" t="s">
        <v>302</v>
      </c>
      <c r="D1918" s="105"/>
    </row>
    <row r="1919" spans="1:4" s="11" customFormat="1" x14ac:dyDescent="0.3">
      <c r="A1919" s="11" t="str">
        <f t="shared" si="43"/>
        <v>SDGbaseTRA_RurCUG_v6_4</v>
      </c>
      <c r="B1919" s="103" t="s">
        <v>220</v>
      </c>
      <c r="C1919" s="104" t="s">
        <v>302</v>
      </c>
      <c r="D1919" s="105"/>
    </row>
    <row r="1920" spans="1:4" s="11" customFormat="1" x14ac:dyDescent="0.3">
      <c r="A1920" s="11" t="str">
        <f t="shared" si="43"/>
        <v>SDGbaseTRA_RurCUG_v6_4</v>
      </c>
      <c r="B1920" s="103" t="s">
        <v>220</v>
      </c>
      <c r="C1920" s="104" t="s">
        <v>302</v>
      </c>
      <c r="D1920" s="105"/>
    </row>
    <row r="1921" spans="1:4" s="11" customFormat="1" x14ac:dyDescent="0.3">
      <c r="A1921" s="11" t="str">
        <f t="shared" si="43"/>
        <v>SDGbaseTRA_RurCUG_v6_4</v>
      </c>
      <c r="B1921" s="103" t="s">
        <v>220</v>
      </c>
      <c r="C1921" s="104" t="s">
        <v>302</v>
      </c>
      <c r="D1921" s="105"/>
    </row>
    <row r="1922" spans="1:4" s="11" customFormat="1" x14ac:dyDescent="0.3">
      <c r="A1922" s="11" t="str">
        <f t="shared" si="43"/>
        <v>SDGbaseTRA_RurCUG_v6_4</v>
      </c>
      <c r="B1922" s="103" t="s">
        <v>220</v>
      </c>
      <c r="C1922" s="104" t="s">
        <v>302</v>
      </c>
      <c r="D1922" s="105"/>
    </row>
    <row r="1923" spans="1:4" s="11" customFormat="1" x14ac:dyDescent="0.3">
      <c r="A1923" s="11" t="str">
        <f t="shared" si="43"/>
        <v>SDGbaseTRA_RurCUG_v6_4</v>
      </c>
      <c r="B1923" s="103" t="s">
        <v>220</v>
      </c>
      <c r="C1923" s="104" t="s">
        <v>302</v>
      </c>
      <c r="D1923" s="105"/>
    </row>
    <row r="1924" spans="1:4" s="11" customFormat="1" x14ac:dyDescent="0.3">
      <c r="A1924" s="11" t="str">
        <f t="shared" si="43"/>
        <v>SDGbaseTRA_RurCUG_v6_4</v>
      </c>
      <c r="B1924" s="103" t="s">
        <v>220</v>
      </c>
      <c r="C1924" s="104" t="s">
        <v>302</v>
      </c>
      <c r="D1924" s="105"/>
    </row>
    <row r="1925" spans="1:4" s="11" customFormat="1" x14ac:dyDescent="0.3">
      <c r="A1925" s="11" t="str">
        <f t="shared" si="43"/>
        <v>SDGbaseTRA_RurCUG_v6_4</v>
      </c>
      <c r="B1925" s="103" t="s">
        <v>220</v>
      </c>
      <c r="C1925" s="104" t="s">
        <v>302</v>
      </c>
      <c r="D1925" s="105"/>
    </row>
    <row r="1926" spans="1:4" s="11" customFormat="1" x14ac:dyDescent="0.3">
      <c r="A1926" s="11" t="str">
        <f t="shared" si="43"/>
        <v>SDGbaseTRA_RurCUG_v6_4</v>
      </c>
      <c r="B1926" s="103" t="s">
        <v>220</v>
      </c>
      <c r="C1926" s="104" t="s">
        <v>302</v>
      </c>
      <c r="D1926" s="105"/>
    </row>
    <row r="1927" spans="1:4" s="11" customFormat="1" x14ac:dyDescent="0.3">
      <c r="A1927" s="11" t="str">
        <f t="shared" si="43"/>
        <v>SDGbaseTRA_RurCUG_v6_4</v>
      </c>
      <c r="B1927" s="103" t="s">
        <v>220</v>
      </c>
      <c r="C1927" s="104" t="s">
        <v>302</v>
      </c>
      <c r="D1927" s="105"/>
    </row>
    <row r="1928" spans="1:4" s="11" customFormat="1" x14ac:dyDescent="0.3">
      <c r="A1928" s="11" t="str">
        <f t="shared" si="43"/>
        <v>SDGbaseTRA_RurCUG_v6_4</v>
      </c>
      <c r="B1928" s="103" t="s">
        <v>220</v>
      </c>
      <c r="C1928" s="104" t="s">
        <v>302</v>
      </c>
      <c r="D1928" s="105"/>
    </row>
    <row r="1929" spans="1:4" s="11" customFormat="1" x14ac:dyDescent="0.3">
      <c r="A1929" s="11" t="str">
        <f t="shared" si="43"/>
        <v>SDGbaseTRA_RurCUG_v6_4</v>
      </c>
      <c r="B1929" s="103" t="s">
        <v>220</v>
      </c>
      <c r="C1929" s="104" t="s">
        <v>302</v>
      </c>
      <c r="D1929" s="105"/>
    </row>
    <row r="1930" spans="1:4" s="11" customFormat="1" x14ac:dyDescent="0.3">
      <c r="A1930" s="11" t="str">
        <f t="shared" si="43"/>
        <v>SDGbaseTRA_RurCUG_v6_4</v>
      </c>
      <c r="B1930" s="103" t="s">
        <v>220</v>
      </c>
      <c r="C1930" s="104" t="s">
        <v>302</v>
      </c>
      <c r="D1930" s="105"/>
    </row>
    <row r="1931" spans="1:4" s="11" customFormat="1" x14ac:dyDescent="0.3">
      <c r="A1931" s="11" t="str">
        <f t="shared" si="43"/>
        <v>SDGbaseTRA_RurCUG_v6_4</v>
      </c>
      <c r="B1931" s="103" t="s">
        <v>220</v>
      </c>
      <c r="C1931" s="104" t="s">
        <v>302</v>
      </c>
      <c r="D1931" s="105"/>
    </row>
    <row r="1932" spans="1:4" s="11" customFormat="1" x14ac:dyDescent="0.3">
      <c r="A1932" s="11" t="str">
        <f t="shared" si="43"/>
        <v>SDGbaseTRA_RurCUG_v6_4</v>
      </c>
      <c r="B1932" s="103" t="s">
        <v>220</v>
      </c>
      <c r="C1932" s="104" t="s">
        <v>302</v>
      </c>
      <c r="D1932" s="105"/>
    </row>
    <row r="1933" spans="1:4" s="11" customFormat="1" x14ac:dyDescent="0.3">
      <c r="A1933" s="11" t="str">
        <f t="shared" si="43"/>
        <v>SDGbaseTRA_RurCUG_v6_4</v>
      </c>
      <c r="B1933" s="103" t="s">
        <v>220</v>
      </c>
      <c r="C1933" s="104" t="s">
        <v>302</v>
      </c>
      <c r="D1933" s="105"/>
    </row>
    <row r="1934" spans="1:4" s="11" customFormat="1" x14ac:dyDescent="0.3">
      <c r="A1934" s="11" t="str">
        <f t="shared" si="43"/>
        <v>SDGbaseTRA_RurCUG_v6_4</v>
      </c>
      <c r="B1934" s="103" t="s">
        <v>220</v>
      </c>
      <c r="C1934" s="104" t="s">
        <v>302</v>
      </c>
      <c r="D1934" s="105"/>
    </row>
    <row r="1935" spans="1:4" s="11" customFormat="1" x14ac:dyDescent="0.3">
      <c r="A1935" s="11" t="str">
        <f t="shared" si="43"/>
        <v>SDGbaseTRA_RurCUG_v6_4</v>
      </c>
      <c r="B1935" s="103" t="s">
        <v>220</v>
      </c>
      <c r="C1935" s="104" t="s">
        <v>302</v>
      </c>
      <c r="D1935" s="105"/>
    </row>
    <row r="1936" spans="1:4" s="11" customFormat="1" x14ac:dyDescent="0.3">
      <c r="A1936" s="11" t="str">
        <f t="shared" si="43"/>
        <v>SDGbaseTRA_RurCUG_v6_4</v>
      </c>
      <c r="B1936" s="103" t="s">
        <v>220</v>
      </c>
      <c r="C1936" s="104" t="s">
        <v>302</v>
      </c>
      <c r="D1936" s="105"/>
    </row>
    <row r="1937" spans="1:37" s="11" customFormat="1" x14ac:dyDescent="0.3">
      <c r="A1937" s="11" t="str">
        <f t="shared" si="43"/>
        <v>SDGbaseTRA_RurCUG_v6_4</v>
      </c>
      <c r="B1937" s="103" t="s">
        <v>220</v>
      </c>
      <c r="C1937" s="104" t="s">
        <v>302</v>
      </c>
      <c r="D1937" s="105"/>
    </row>
    <row r="1938" spans="1:37" s="11" customFormat="1" x14ac:dyDescent="0.3">
      <c r="A1938" s="11" t="str">
        <f t="shared" ref="A1938:A2001" si="44">_xlfn.CONCAT(C1938,D1938,E1938)</f>
        <v>SDGbaseTRA_RurCUG_v6_4</v>
      </c>
      <c r="B1938" s="103" t="s">
        <v>220</v>
      </c>
      <c r="C1938" s="104" t="s">
        <v>302</v>
      </c>
      <c r="D1938" s="105"/>
    </row>
    <row r="1939" spans="1:37" s="11" customFormat="1" x14ac:dyDescent="0.3">
      <c r="A1939" s="11" t="str">
        <f t="shared" si="44"/>
        <v>SDGbaseTRA_RurCUG_v6_4</v>
      </c>
      <c r="B1939" s="103" t="s">
        <v>220</v>
      </c>
      <c r="C1939" s="104" t="s">
        <v>302</v>
      </c>
      <c r="D1939" s="105"/>
    </row>
    <row r="1940" spans="1:37" s="11" customFormat="1" x14ac:dyDescent="0.3">
      <c r="A1940" s="11" t="str">
        <f t="shared" si="44"/>
        <v>SDGbaseTRA_RurCUG_v6_4</v>
      </c>
      <c r="B1940" s="103" t="s">
        <v>220</v>
      </c>
      <c r="C1940" s="104" t="s">
        <v>302</v>
      </c>
      <c r="D1940" s="105"/>
    </row>
    <row r="1941" spans="1:37" s="11" customFormat="1" x14ac:dyDescent="0.3">
      <c r="A1941" s="11" t="str">
        <f t="shared" si="44"/>
        <v>SDGbaseTRA_RurCUG_v6_4</v>
      </c>
      <c r="B1941" s="103" t="s">
        <v>220</v>
      </c>
      <c r="C1941" s="104" t="s">
        <v>302</v>
      </c>
      <c r="D1941" s="105"/>
    </row>
    <row r="1942" spans="1:37" s="11" customFormat="1" x14ac:dyDescent="0.3">
      <c r="A1942" s="11" t="str">
        <f t="shared" si="44"/>
        <v>SDGbaseTRA_RurCUG_v6_4</v>
      </c>
      <c r="B1942" s="103" t="s">
        <v>220</v>
      </c>
      <c r="C1942" s="104" t="s">
        <v>302</v>
      </c>
      <c r="D1942" s="105"/>
    </row>
    <row r="1943" spans="1:37" s="11" customFormat="1" x14ac:dyDescent="0.3">
      <c r="A1943" s="11" t="str">
        <f t="shared" si="44"/>
        <v>SDGbaseTRA_RurCUG_v6_4</v>
      </c>
      <c r="B1943" s="103" t="s">
        <v>220</v>
      </c>
      <c r="C1943" s="104" t="s">
        <v>302</v>
      </c>
      <c r="D1943" s="105"/>
    </row>
    <row r="1944" spans="1:37" s="11" customFormat="1" x14ac:dyDescent="0.3">
      <c r="A1944" s="11" t="str">
        <f t="shared" si="44"/>
        <v>SDGbaseTRA_RurCUG_v6_4</v>
      </c>
      <c r="B1944" s="103" t="s">
        <v>220</v>
      </c>
      <c r="C1944" s="104" t="s">
        <v>302</v>
      </c>
      <c r="D1944" s="105"/>
    </row>
    <row r="1945" spans="1:37" s="11" customFormat="1" x14ac:dyDescent="0.3">
      <c r="A1945" s="11" t="str">
        <f t="shared" si="44"/>
        <v>SDGbaseTRA_RurCUG_v6_4</v>
      </c>
      <c r="B1945" s="103" t="s">
        <v>220</v>
      </c>
      <c r="C1945" s="104" t="s">
        <v>302</v>
      </c>
      <c r="D1945" s="105"/>
      <c r="F1945" s="106"/>
      <c r="G1945" s="106"/>
      <c r="H1945" s="106"/>
      <c r="I1945" s="106"/>
      <c r="J1945" s="106"/>
      <c r="K1945" s="106"/>
      <c r="L1945" s="106"/>
      <c r="M1945" s="106"/>
      <c r="N1945" s="106"/>
      <c r="O1945" s="106"/>
      <c r="P1945" s="106"/>
      <c r="Q1945" s="106"/>
      <c r="R1945" s="106"/>
      <c r="S1945" s="106"/>
      <c r="T1945" s="106"/>
      <c r="U1945" s="106"/>
      <c r="V1945" s="106"/>
      <c r="W1945" s="106"/>
      <c r="X1945" s="106"/>
      <c r="Y1945" s="106"/>
      <c r="Z1945" s="106"/>
      <c r="AA1945" s="106"/>
      <c r="AB1945" s="106"/>
      <c r="AC1945" s="106"/>
      <c r="AD1945" s="106"/>
      <c r="AE1945" s="106"/>
      <c r="AF1945" s="106"/>
      <c r="AG1945" s="106"/>
      <c r="AH1945" s="106"/>
      <c r="AI1945" s="106"/>
      <c r="AJ1945" s="106"/>
      <c r="AK1945" s="106"/>
    </row>
    <row r="1946" spans="1:37" s="11" customFormat="1" x14ac:dyDescent="0.3">
      <c r="A1946" s="11" t="str">
        <f t="shared" si="44"/>
        <v>SDGbaseTRA_RurCUG_v6_4</v>
      </c>
      <c r="B1946" s="103" t="s">
        <v>220</v>
      </c>
      <c r="C1946" s="104" t="s">
        <v>302</v>
      </c>
      <c r="D1946" s="105"/>
    </row>
    <row r="1947" spans="1:37" s="11" customFormat="1" x14ac:dyDescent="0.3">
      <c r="A1947" s="11" t="str">
        <f t="shared" si="44"/>
        <v>SDGbaseTRA_RurCUG_v6_4</v>
      </c>
      <c r="B1947" s="103" t="s">
        <v>220</v>
      </c>
      <c r="C1947" s="104" t="s">
        <v>302</v>
      </c>
      <c r="D1947" s="105"/>
    </row>
    <row r="1948" spans="1:37" s="11" customFormat="1" x14ac:dyDescent="0.3">
      <c r="A1948" s="11" t="str">
        <f t="shared" si="44"/>
        <v>SDGbaseTRA_RurCUG_v6_4</v>
      </c>
      <c r="B1948" s="103" t="s">
        <v>220</v>
      </c>
      <c r="C1948" s="104" t="s">
        <v>302</v>
      </c>
      <c r="D1948" s="105"/>
    </row>
    <row r="1949" spans="1:37" s="11" customFormat="1" x14ac:dyDescent="0.3">
      <c r="A1949" s="11" t="str">
        <f t="shared" si="44"/>
        <v>SDGbaseTRA_RurCUG_v6_4</v>
      </c>
      <c r="B1949" s="103" t="s">
        <v>220</v>
      </c>
      <c r="C1949" s="104" t="s">
        <v>302</v>
      </c>
      <c r="D1949" s="105"/>
    </row>
    <row r="1950" spans="1:37" s="11" customFormat="1" x14ac:dyDescent="0.3">
      <c r="A1950" s="11" t="str">
        <f t="shared" si="44"/>
        <v>SDGbaseTRA_RurCUG_v6_4</v>
      </c>
      <c r="B1950" s="103" t="s">
        <v>220</v>
      </c>
      <c r="C1950" s="104" t="s">
        <v>302</v>
      </c>
      <c r="D1950" s="105"/>
    </row>
    <row r="1951" spans="1:37" s="11" customFormat="1" x14ac:dyDescent="0.3">
      <c r="A1951" s="11" t="str">
        <f t="shared" si="44"/>
        <v>SDGbaseTRA_RurCUG_v6_4</v>
      </c>
      <c r="B1951" s="103" t="s">
        <v>220</v>
      </c>
      <c r="C1951" s="104" t="s">
        <v>302</v>
      </c>
      <c r="D1951" s="105"/>
    </row>
    <row r="1952" spans="1:37" s="11" customFormat="1" x14ac:dyDescent="0.3">
      <c r="A1952" s="11" t="str">
        <f t="shared" si="44"/>
        <v>SDGbaseTRA_RurCUG_v6_4</v>
      </c>
      <c r="B1952" s="103" t="s">
        <v>220</v>
      </c>
      <c r="C1952" s="104" t="s">
        <v>302</v>
      </c>
      <c r="D1952" s="105"/>
    </row>
    <row r="1953" spans="1:4" s="11" customFormat="1" x14ac:dyDescent="0.3">
      <c r="A1953" s="11" t="str">
        <f t="shared" si="44"/>
        <v>SDGbaseTRA_RurCUG_v6_4</v>
      </c>
      <c r="B1953" s="103" t="s">
        <v>220</v>
      </c>
      <c r="C1953" s="104" t="s">
        <v>302</v>
      </c>
      <c r="D1953" s="105"/>
    </row>
    <row r="1954" spans="1:4" s="11" customFormat="1" x14ac:dyDescent="0.3">
      <c r="A1954" s="11" t="str">
        <f t="shared" si="44"/>
        <v>SDGbaseTRA_RurCUG_v6_4</v>
      </c>
      <c r="B1954" s="103" t="s">
        <v>220</v>
      </c>
      <c r="C1954" s="104" t="s">
        <v>302</v>
      </c>
      <c r="D1954" s="105"/>
    </row>
    <row r="1955" spans="1:4" s="11" customFormat="1" x14ac:dyDescent="0.3">
      <c r="A1955" s="11" t="str">
        <f t="shared" si="44"/>
        <v>SDGbaseTRA_RurCUG_v6_4</v>
      </c>
      <c r="B1955" s="103" t="s">
        <v>220</v>
      </c>
      <c r="C1955" s="104" t="s">
        <v>302</v>
      </c>
      <c r="D1955" s="105"/>
    </row>
    <row r="1956" spans="1:4" s="11" customFormat="1" x14ac:dyDescent="0.3">
      <c r="A1956" s="11" t="str">
        <f t="shared" si="44"/>
        <v>SDGbaseTRA_RurCUG_v6_4</v>
      </c>
      <c r="B1956" s="103" t="s">
        <v>220</v>
      </c>
      <c r="C1956" s="104" t="s">
        <v>302</v>
      </c>
      <c r="D1956" s="105"/>
    </row>
    <row r="1957" spans="1:4" s="11" customFormat="1" x14ac:dyDescent="0.3">
      <c r="A1957" s="11" t="str">
        <f t="shared" si="44"/>
        <v>SDGbaseTRA_RurCUG_v6_4</v>
      </c>
      <c r="B1957" s="103" t="s">
        <v>220</v>
      </c>
      <c r="C1957" s="104" t="s">
        <v>302</v>
      </c>
      <c r="D1957" s="105"/>
    </row>
    <row r="1958" spans="1:4" s="11" customFormat="1" x14ac:dyDescent="0.3">
      <c r="A1958" s="11" t="str">
        <f t="shared" si="44"/>
        <v>SDGbaseTRA_RurCUG_v6_4</v>
      </c>
      <c r="B1958" s="103" t="s">
        <v>220</v>
      </c>
      <c r="C1958" s="104" t="s">
        <v>302</v>
      </c>
      <c r="D1958" s="105"/>
    </row>
    <row r="1959" spans="1:4" s="11" customFormat="1" x14ac:dyDescent="0.3">
      <c r="A1959" s="11" t="str">
        <f t="shared" si="44"/>
        <v>SDGbaseTRA_RurCUG_v6_4</v>
      </c>
      <c r="B1959" s="103" t="s">
        <v>220</v>
      </c>
      <c r="C1959" s="104" t="s">
        <v>302</v>
      </c>
      <c r="D1959" s="105"/>
    </row>
    <row r="1960" spans="1:4" s="11" customFormat="1" x14ac:dyDescent="0.3">
      <c r="A1960" s="11" t="str">
        <f t="shared" si="44"/>
        <v>SDGbaseTRA_RurCUG_v6_4</v>
      </c>
      <c r="B1960" s="103" t="s">
        <v>220</v>
      </c>
      <c r="C1960" s="104" t="s">
        <v>302</v>
      </c>
      <c r="D1960" s="105"/>
    </row>
    <row r="1961" spans="1:4" s="11" customFormat="1" x14ac:dyDescent="0.3">
      <c r="A1961" s="11" t="str">
        <f t="shared" si="44"/>
        <v>SDGbaseTRA_RurCUG_v6_4</v>
      </c>
      <c r="B1961" s="103" t="s">
        <v>220</v>
      </c>
      <c r="C1961" s="104" t="s">
        <v>302</v>
      </c>
      <c r="D1961" s="105"/>
    </row>
    <row r="1962" spans="1:4" s="11" customFormat="1" x14ac:dyDescent="0.3">
      <c r="A1962" s="11" t="str">
        <f t="shared" si="44"/>
        <v>SDGbaseTRA_RurCUG_v6_4</v>
      </c>
      <c r="B1962" s="103" t="s">
        <v>220</v>
      </c>
      <c r="C1962" s="104" t="s">
        <v>302</v>
      </c>
      <c r="D1962" s="105"/>
    </row>
    <row r="1963" spans="1:4" s="11" customFormat="1" x14ac:dyDescent="0.3">
      <c r="A1963" s="11" t="str">
        <f t="shared" si="44"/>
        <v>SDGbaseTRA_RurCUG_v6_4</v>
      </c>
      <c r="B1963" s="103" t="s">
        <v>220</v>
      </c>
      <c r="C1963" s="104" t="s">
        <v>302</v>
      </c>
      <c r="D1963" s="105"/>
    </row>
    <row r="1964" spans="1:4" s="11" customFormat="1" x14ac:dyDescent="0.3">
      <c r="A1964" s="11" t="str">
        <f t="shared" si="44"/>
        <v>SDGbaseTRA_RurCUG_v6_4</v>
      </c>
      <c r="B1964" s="103" t="s">
        <v>220</v>
      </c>
      <c r="C1964" s="104" t="s">
        <v>302</v>
      </c>
      <c r="D1964" s="105"/>
    </row>
    <row r="1965" spans="1:4" s="11" customFormat="1" x14ac:dyDescent="0.3">
      <c r="A1965" s="11" t="str">
        <f t="shared" si="44"/>
        <v>SDGbaseTRA_RurCUG_v6_4</v>
      </c>
      <c r="B1965" s="103" t="s">
        <v>220</v>
      </c>
      <c r="C1965" s="104" t="s">
        <v>302</v>
      </c>
      <c r="D1965" s="105"/>
    </row>
    <row r="1966" spans="1:4" s="11" customFormat="1" x14ac:dyDescent="0.3">
      <c r="A1966" s="11" t="str">
        <f t="shared" si="44"/>
        <v>SDGbaseTRA_RurCUG_v6_4</v>
      </c>
      <c r="B1966" s="103" t="s">
        <v>220</v>
      </c>
      <c r="C1966" s="104" t="s">
        <v>302</v>
      </c>
      <c r="D1966" s="105"/>
    </row>
    <row r="1967" spans="1:4" s="11" customFormat="1" x14ac:dyDescent="0.3">
      <c r="A1967" s="11" t="str">
        <f t="shared" si="44"/>
        <v>SDGbaseTRA_RurCUG_v6_4</v>
      </c>
      <c r="B1967" s="103" t="s">
        <v>220</v>
      </c>
      <c r="C1967" s="104" t="s">
        <v>302</v>
      </c>
      <c r="D1967" s="105"/>
    </row>
    <row r="1968" spans="1:4" s="11" customFormat="1" x14ac:dyDescent="0.3">
      <c r="A1968" s="11" t="str">
        <f t="shared" si="44"/>
        <v>SDGbaseTRA_RurCUG_v6_4</v>
      </c>
      <c r="B1968" s="103" t="s">
        <v>220</v>
      </c>
      <c r="C1968" s="104" t="s">
        <v>302</v>
      </c>
      <c r="D1968" s="105"/>
    </row>
    <row r="1969" spans="1:7" s="11" customFormat="1" x14ac:dyDescent="0.3">
      <c r="A1969" s="11" t="str">
        <f t="shared" si="44"/>
        <v>SDGbaseTRA_RurCUG_v6_4</v>
      </c>
      <c r="B1969" s="103" t="s">
        <v>220</v>
      </c>
      <c r="C1969" s="104" t="s">
        <v>302</v>
      </c>
      <c r="D1969" s="105"/>
    </row>
    <row r="1970" spans="1:7" s="11" customFormat="1" x14ac:dyDescent="0.3">
      <c r="A1970" s="11" t="str">
        <f t="shared" si="44"/>
        <v>SDGbaseTRA_RurCUG_v6_4</v>
      </c>
      <c r="B1970" s="103" t="s">
        <v>220</v>
      </c>
      <c r="C1970" s="104" t="s">
        <v>302</v>
      </c>
      <c r="D1970" s="105"/>
    </row>
    <row r="1971" spans="1:7" s="11" customFormat="1" x14ac:dyDescent="0.3">
      <c r="A1971" s="11" t="str">
        <f t="shared" si="44"/>
        <v>SDGbaseTRA_RurCUG_v6_4</v>
      </c>
      <c r="B1971" s="103" t="s">
        <v>220</v>
      </c>
      <c r="C1971" s="104" t="s">
        <v>302</v>
      </c>
      <c r="D1971" s="105"/>
    </row>
    <row r="1972" spans="1:7" s="11" customFormat="1" x14ac:dyDescent="0.3">
      <c r="A1972" s="11" t="str">
        <f t="shared" si="44"/>
        <v>SDGbaseTRA_RurCUG_v6_4</v>
      </c>
      <c r="B1972" s="103" t="s">
        <v>220</v>
      </c>
      <c r="C1972" s="104" t="s">
        <v>302</v>
      </c>
      <c r="D1972" s="105"/>
    </row>
    <row r="1973" spans="1:7" s="11" customFormat="1" x14ac:dyDescent="0.3">
      <c r="A1973" s="11" t="str">
        <f t="shared" si="44"/>
        <v>SDGbaseTRA_RurCUG_v6_4</v>
      </c>
      <c r="B1973" s="103" t="s">
        <v>220</v>
      </c>
      <c r="C1973" s="104" t="s">
        <v>302</v>
      </c>
      <c r="D1973" s="105"/>
    </row>
    <row r="1974" spans="1:7" s="11" customFormat="1" x14ac:dyDescent="0.3">
      <c r="A1974" s="11" t="str">
        <f t="shared" si="44"/>
        <v>SDGbaseTRA_RurCUG_v6_4</v>
      </c>
      <c r="B1974" s="103" t="s">
        <v>220</v>
      </c>
      <c r="C1974" s="104" t="s">
        <v>302</v>
      </c>
      <c r="D1974" s="105"/>
    </row>
    <row r="1975" spans="1:7" s="11" customFormat="1" x14ac:dyDescent="0.3">
      <c r="A1975" s="11" t="str">
        <f t="shared" si="44"/>
        <v>SDGbaseTRA_RurCUG_v6_4</v>
      </c>
      <c r="B1975" s="103" t="s">
        <v>220</v>
      </c>
      <c r="C1975" s="104" t="s">
        <v>302</v>
      </c>
      <c r="D1975" s="105"/>
    </row>
    <row r="1976" spans="1:7" s="11" customFormat="1" x14ac:dyDescent="0.3">
      <c r="A1976" s="11" t="str">
        <f t="shared" si="44"/>
        <v>SDGbaseTRA_RurCUG_v6_4</v>
      </c>
      <c r="B1976" s="103" t="s">
        <v>220</v>
      </c>
      <c r="C1976" s="104" t="s">
        <v>302</v>
      </c>
      <c r="D1976" s="105"/>
    </row>
    <row r="1977" spans="1:7" s="11" customFormat="1" x14ac:dyDescent="0.3">
      <c r="A1977" s="11" t="str">
        <f t="shared" si="44"/>
        <v>SDGbaseTRA_RurCUG_v6_4</v>
      </c>
      <c r="B1977" s="103" t="s">
        <v>220</v>
      </c>
      <c r="C1977" s="104" t="s">
        <v>302</v>
      </c>
      <c r="D1977" s="105"/>
    </row>
    <row r="1978" spans="1:7" s="11" customFormat="1" x14ac:dyDescent="0.3">
      <c r="A1978" s="11" t="str">
        <f t="shared" si="44"/>
        <v>SDGbaseTRA_RurCUG_v6_4</v>
      </c>
      <c r="B1978" s="103" t="s">
        <v>220</v>
      </c>
      <c r="C1978" s="104" t="s">
        <v>302</v>
      </c>
      <c r="D1978" s="105"/>
    </row>
    <row r="1979" spans="1:7" s="11" customFormat="1" x14ac:dyDescent="0.3">
      <c r="A1979" s="11" t="str">
        <f t="shared" si="44"/>
        <v>SDGbaseTRA_RurCUG_v6_4</v>
      </c>
      <c r="B1979" s="103" t="s">
        <v>220</v>
      </c>
      <c r="C1979" s="104" t="s">
        <v>302</v>
      </c>
      <c r="D1979" s="105"/>
    </row>
    <row r="1980" spans="1:7" s="11" customFormat="1" x14ac:dyDescent="0.3">
      <c r="A1980" s="11" t="str">
        <f t="shared" si="44"/>
        <v>SDGbaseTRA_RurCUG_v6_4</v>
      </c>
      <c r="B1980" s="103" t="s">
        <v>220</v>
      </c>
      <c r="C1980" s="104" t="s">
        <v>302</v>
      </c>
      <c r="D1980" s="105"/>
    </row>
    <row r="1981" spans="1:7" s="11" customFormat="1" x14ac:dyDescent="0.3">
      <c r="A1981" s="11" t="str">
        <f t="shared" si="44"/>
        <v>SDGbaseTRA_RurCUG_v6_4</v>
      </c>
      <c r="B1981" s="103" t="s">
        <v>220</v>
      </c>
      <c r="C1981" s="104" t="s">
        <v>302</v>
      </c>
      <c r="D1981" s="105"/>
    </row>
    <row r="1982" spans="1:7" s="11" customFormat="1" x14ac:dyDescent="0.3">
      <c r="A1982" s="11" t="str">
        <f t="shared" si="44"/>
        <v>SDGbaseTRA_RurCUG_v6_4</v>
      </c>
      <c r="B1982" s="103" t="s">
        <v>220</v>
      </c>
      <c r="C1982" s="104" t="s">
        <v>302</v>
      </c>
      <c r="D1982" s="105"/>
    </row>
    <row r="1983" spans="1:7" s="11" customFormat="1" x14ac:dyDescent="0.3">
      <c r="A1983" s="11" t="str">
        <f t="shared" si="44"/>
        <v>SDGbaseTRA_RurCUG_v6_4</v>
      </c>
      <c r="B1983" s="103" t="s">
        <v>220</v>
      </c>
      <c r="C1983" s="104" t="s">
        <v>302</v>
      </c>
      <c r="D1983" s="105"/>
    </row>
    <row r="1984" spans="1:7" s="11" customFormat="1" x14ac:dyDescent="0.3">
      <c r="A1984" s="11" t="str">
        <f t="shared" si="44"/>
        <v>SDGbaseTRA_RurCUG_v6_4</v>
      </c>
      <c r="B1984" s="103" t="s">
        <v>220</v>
      </c>
      <c r="C1984" s="104" t="s">
        <v>302</v>
      </c>
      <c r="D1984" s="105"/>
      <c r="G1984" s="106"/>
    </row>
    <row r="1985" spans="1:7" s="11" customFormat="1" x14ac:dyDescent="0.3">
      <c r="A1985" s="11" t="str">
        <f t="shared" si="44"/>
        <v>SDGbaseTRA_RurCUG_v6_4</v>
      </c>
      <c r="B1985" s="103" t="s">
        <v>220</v>
      </c>
      <c r="C1985" s="104" t="s">
        <v>302</v>
      </c>
      <c r="D1985" s="105"/>
      <c r="G1985" s="106"/>
    </row>
    <row r="1986" spans="1:7" s="11" customFormat="1" x14ac:dyDescent="0.3">
      <c r="A1986" s="11" t="str">
        <f t="shared" si="44"/>
        <v>SDGbaseTRA_RurCUG_v6_4</v>
      </c>
      <c r="B1986" s="103" t="s">
        <v>220</v>
      </c>
      <c r="C1986" s="104" t="s">
        <v>302</v>
      </c>
      <c r="D1986" s="105"/>
    </row>
    <row r="1987" spans="1:7" s="11" customFormat="1" x14ac:dyDescent="0.3">
      <c r="A1987" s="11" t="str">
        <f t="shared" si="44"/>
        <v>SDGbaseTRA_RurCUG_v6_4</v>
      </c>
      <c r="B1987" s="103" t="s">
        <v>220</v>
      </c>
      <c r="C1987" s="104" t="s">
        <v>302</v>
      </c>
      <c r="D1987" s="105"/>
    </row>
    <row r="1988" spans="1:7" s="11" customFormat="1" x14ac:dyDescent="0.3">
      <c r="A1988" s="11" t="str">
        <f t="shared" si="44"/>
        <v>SDGbaseTRA_RurCUG_v6_4</v>
      </c>
      <c r="B1988" s="103" t="s">
        <v>220</v>
      </c>
      <c r="C1988" s="104" t="s">
        <v>302</v>
      </c>
      <c r="D1988" s="105"/>
    </row>
    <row r="1989" spans="1:7" s="11" customFormat="1" x14ac:dyDescent="0.3">
      <c r="A1989" s="11" t="str">
        <f t="shared" si="44"/>
        <v>SDGbaseTRA_RurCUG_v6_4</v>
      </c>
      <c r="B1989" s="103" t="s">
        <v>220</v>
      </c>
      <c r="C1989" s="104" t="s">
        <v>302</v>
      </c>
      <c r="D1989" s="105"/>
    </row>
    <row r="1990" spans="1:7" s="11" customFormat="1" x14ac:dyDescent="0.3">
      <c r="A1990" s="11" t="str">
        <f t="shared" si="44"/>
        <v>SDGbaseTRA_RurCUG_v6_4</v>
      </c>
      <c r="B1990" s="103" t="s">
        <v>220</v>
      </c>
      <c r="C1990" s="104" t="s">
        <v>302</v>
      </c>
      <c r="D1990" s="105"/>
    </row>
    <row r="1991" spans="1:7" s="11" customFormat="1" x14ac:dyDescent="0.3">
      <c r="A1991" s="11" t="str">
        <f t="shared" si="44"/>
        <v>SDGbaseTRA_RurCUG_v6_4</v>
      </c>
      <c r="B1991" s="103" t="s">
        <v>220</v>
      </c>
      <c r="C1991" s="104" t="s">
        <v>302</v>
      </c>
      <c r="D1991" s="105"/>
    </row>
    <row r="1992" spans="1:7" s="11" customFormat="1" x14ac:dyDescent="0.3">
      <c r="A1992" s="11" t="str">
        <f t="shared" si="44"/>
        <v>SDGbaseTRA_RurCUG_v6_4</v>
      </c>
      <c r="B1992" s="103" t="s">
        <v>220</v>
      </c>
      <c r="C1992" s="104" t="s">
        <v>302</v>
      </c>
      <c r="D1992" s="105"/>
    </row>
    <row r="1993" spans="1:7" s="11" customFormat="1" x14ac:dyDescent="0.3">
      <c r="A1993" s="11" t="str">
        <f t="shared" si="44"/>
        <v>SDGbaseTRA_RurCUG_v6_4</v>
      </c>
      <c r="B1993" s="103" t="s">
        <v>220</v>
      </c>
      <c r="C1993" s="104" t="s">
        <v>302</v>
      </c>
      <c r="D1993" s="105"/>
    </row>
    <row r="1994" spans="1:7" s="11" customFormat="1" x14ac:dyDescent="0.3">
      <c r="A1994" s="11" t="str">
        <f t="shared" si="44"/>
        <v>SDGbaseTRA_RurCUG_v6_4</v>
      </c>
      <c r="B1994" s="103" t="s">
        <v>220</v>
      </c>
      <c r="C1994" s="104" t="s">
        <v>302</v>
      </c>
      <c r="D1994" s="105"/>
    </row>
    <row r="1995" spans="1:7" s="11" customFormat="1" x14ac:dyDescent="0.3">
      <c r="A1995" s="11" t="str">
        <f t="shared" si="44"/>
        <v>SDGbaseTRA_RurCUG_v6_4</v>
      </c>
      <c r="B1995" s="103" t="s">
        <v>220</v>
      </c>
      <c r="C1995" s="104" t="s">
        <v>302</v>
      </c>
      <c r="D1995" s="105"/>
    </row>
    <row r="1996" spans="1:7" s="11" customFormat="1" x14ac:dyDescent="0.3">
      <c r="A1996" s="11" t="str">
        <f t="shared" si="44"/>
        <v>SDGbaseTRA_RurCUG_v6_4</v>
      </c>
      <c r="B1996" s="103" t="s">
        <v>220</v>
      </c>
      <c r="C1996" s="104" t="s">
        <v>302</v>
      </c>
      <c r="D1996" s="105"/>
    </row>
    <row r="1997" spans="1:7" s="11" customFormat="1" x14ac:dyDescent="0.3">
      <c r="A1997" s="11" t="str">
        <f t="shared" si="44"/>
        <v>SDGbaseTRA_RurCUG_v6_4</v>
      </c>
      <c r="B1997" s="103" t="s">
        <v>220</v>
      </c>
      <c r="C1997" s="104" t="s">
        <v>302</v>
      </c>
      <c r="D1997" s="105"/>
    </row>
    <row r="1998" spans="1:7" s="11" customFormat="1" x14ac:dyDescent="0.3">
      <c r="A1998" s="11" t="str">
        <f t="shared" si="44"/>
        <v>SDGbaseTRA_RurCUG_v6_4</v>
      </c>
      <c r="B1998" s="103" t="s">
        <v>220</v>
      </c>
      <c r="C1998" s="104" t="s">
        <v>302</v>
      </c>
      <c r="D1998" s="105"/>
    </row>
    <row r="1999" spans="1:7" s="11" customFormat="1" x14ac:dyDescent="0.3">
      <c r="A1999" s="11" t="str">
        <f t="shared" si="44"/>
        <v>SDGbaseTRA_RurCUG_v6_4</v>
      </c>
      <c r="B1999" s="103" t="s">
        <v>220</v>
      </c>
      <c r="C1999" s="104" t="s">
        <v>302</v>
      </c>
      <c r="D1999" s="105"/>
    </row>
    <row r="2000" spans="1:7" s="11" customFormat="1" x14ac:dyDescent="0.3">
      <c r="A2000" s="11" t="str">
        <f t="shared" si="44"/>
        <v>SDGbaseTRA_RurCUG_v6_4</v>
      </c>
      <c r="B2000" s="103" t="s">
        <v>220</v>
      </c>
      <c r="C2000" s="104" t="s">
        <v>302</v>
      </c>
      <c r="D2000" s="105"/>
    </row>
    <row r="2001" spans="1:4" s="11" customFormat="1" x14ac:dyDescent="0.3">
      <c r="A2001" s="11" t="str">
        <f t="shared" si="44"/>
        <v>SDGbaseTRA_RurCUG_v6_4</v>
      </c>
      <c r="B2001" s="103" t="s">
        <v>220</v>
      </c>
      <c r="C2001" s="104" t="s">
        <v>302</v>
      </c>
      <c r="D2001" s="105"/>
    </row>
    <row r="2002" spans="1:4" s="11" customFormat="1" x14ac:dyDescent="0.3">
      <c r="A2002" s="11" t="str">
        <f t="shared" ref="A2002:A2065" si="45">_xlfn.CONCAT(C2002,D2002,E2002)</f>
        <v>SDGbaseTRA_RurCUG_v6_4</v>
      </c>
      <c r="B2002" s="103" t="s">
        <v>220</v>
      </c>
      <c r="C2002" s="104" t="s">
        <v>302</v>
      </c>
      <c r="D2002" s="105"/>
    </row>
    <row r="2003" spans="1:4" s="11" customFormat="1" x14ac:dyDescent="0.3">
      <c r="A2003" s="11" t="str">
        <f t="shared" si="45"/>
        <v>SDGbaseTRA_RurCUG_v6_4</v>
      </c>
      <c r="B2003" s="103" t="s">
        <v>220</v>
      </c>
      <c r="C2003" s="104" t="s">
        <v>302</v>
      </c>
      <c r="D2003" s="105"/>
    </row>
    <row r="2004" spans="1:4" s="11" customFormat="1" x14ac:dyDescent="0.3">
      <c r="A2004" s="11" t="str">
        <f t="shared" si="45"/>
        <v>SDGbaseTRA_RurCUG_v6_4</v>
      </c>
      <c r="B2004" s="103" t="s">
        <v>220</v>
      </c>
      <c r="C2004" s="104" t="s">
        <v>302</v>
      </c>
      <c r="D2004" s="105"/>
    </row>
    <row r="2005" spans="1:4" s="11" customFormat="1" x14ac:dyDescent="0.3">
      <c r="A2005" s="11" t="str">
        <f t="shared" si="45"/>
        <v>SDGbaseTRA_RurCUG_v6_4</v>
      </c>
      <c r="B2005" s="103" t="s">
        <v>220</v>
      </c>
      <c r="C2005" s="104" t="s">
        <v>302</v>
      </c>
      <c r="D2005" s="105"/>
    </row>
    <row r="2006" spans="1:4" s="11" customFormat="1" x14ac:dyDescent="0.3">
      <c r="A2006" s="11" t="str">
        <f t="shared" si="45"/>
        <v>SDGbaseTRA_RurCUG_v6_4</v>
      </c>
      <c r="B2006" s="103" t="s">
        <v>220</v>
      </c>
      <c r="C2006" s="104" t="s">
        <v>302</v>
      </c>
      <c r="D2006" s="105"/>
    </row>
    <row r="2007" spans="1:4" s="11" customFormat="1" x14ac:dyDescent="0.3">
      <c r="A2007" s="11" t="str">
        <f t="shared" si="45"/>
        <v>SDGbaseTRA_RurCUG_v6_4</v>
      </c>
      <c r="B2007" s="103" t="s">
        <v>220</v>
      </c>
      <c r="C2007" s="104" t="s">
        <v>302</v>
      </c>
      <c r="D2007" s="105"/>
    </row>
    <row r="2008" spans="1:4" s="11" customFormat="1" x14ac:dyDescent="0.3">
      <c r="A2008" s="11" t="str">
        <f t="shared" si="45"/>
        <v>SDGbaseTRA_RurCUG_v6_4</v>
      </c>
      <c r="B2008" s="103" t="s">
        <v>220</v>
      </c>
      <c r="C2008" s="104" t="s">
        <v>302</v>
      </c>
      <c r="D2008" s="105"/>
    </row>
    <row r="2009" spans="1:4" s="11" customFormat="1" x14ac:dyDescent="0.3">
      <c r="A2009" s="11" t="str">
        <f t="shared" si="45"/>
        <v>SDGbaseTRA_RurCUG_v6_4</v>
      </c>
      <c r="B2009" s="103" t="s">
        <v>220</v>
      </c>
      <c r="C2009" s="104" t="s">
        <v>302</v>
      </c>
      <c r="D2009" s="105"/>
    </row>
    <row r="2010" spans="1:4" s="11" customFormat="1" x14ac:dyDescent="0.3">
      <c r="A2010" s="11" t="str">
        <f t="shared" si="45"/>
        <v>SDGbaseTRA_RurCUG_v6_4</v>
      </c>
      <c r="B2010" s="103" t="s">
        <v>220</v>
      </c>
      <c r="C2010" s="104" t="s">
        <v>302</v>
      </c>
      <c r="D2010" s="105"/>
    </row>
    <row r="2011" spans="1:4" s="11" customFormat="1" x14ac:dyDescent="0.3">
      <c r="A2011" s="11" t="str">
        <f t="shared" si="45"/>
        <v>SDGbaseTRA_RurCUG_v6_4</v>
      </c>
      <c r="B2011" s="103" t="s">
        <v>220</v>
      </c>
      <c r="C2011" s="104" t="s">
        <v>302</v>
      </c>
      <c r="D2011" s="105"/>
    </row>
    <row r="2012" spans="1:4" s="11" customFormat="1" x14ac:dyDescent="0.3">
      <c r="A2012" s="11" t="str">
        <f t="shared" si="45"/>
        <v>SDGbaseTRA_RurCUG_v6_4</v>
      </c>
      <c r="B2012" s="103" t="s">
        <v>220</v>
      </c>
      <c r="C2012" s="104" t="s">
        <v>302</v>
      </c>
      <c r="D2012" s="105"/>
    </row>
    <row r="2013" spans="1:4" s="11" customFormat="1" x14ac:dyDescent="0.3">
      <c r="A2013" s="11" t="str">
        <f t="shared" si="45"/>
        <v>SDGbaseTRA_RurCUG_v6_4</v>
      </c>
      <c r="B2013" s="103" t="s">
        <v>220</v>
      </c>
      <c r="C2013" s="104" t="s">
        <v>302</v>
      </c>
      <c r="D2013" s="105"/>
    </row>
    <row r="2014" spans="1:4" s="11" customFormat="1" x14ac:dyDescent="0.3">
      <c r="A2014" s="11" t="str">
        <f t="shared" si="45"/>
        <v>SDGbaseTRA_RurCUG_v6_4</v>
      </c>
      <c r="B2014" s="103" t="s">
        <v>220</v>
      </c>
      <c r="C2014" s="104" t="s">
        <v>302</v>
      </c>
      <c r="D2014" s="105"/>
    </row>
    <row r="2015" spans="1:4" s="11" customFormat="1" x14ac:dyDescent="0.3">
      <c r="A2015" s="11" t="str">
        <f t="shared" si="45"/>
        <v>SDGbaseTRA_RurCUG_v6_4</v>
      </c>
      <c r="B2015" s="103" t="s">
        <v>220</v>
      </c>
      <c r="C2015" s="104" t="s">
        <v>302</v>
      </c>
      <c r="D2015" s="105"/>
    </row>
    <row r="2016" spans="1:4" s="11" customFormat="1" x14ac:dyDescent="0.3">
      <c r="A2016" s="11" t="str">
        <f t="shared" si="45"/>
        <v>SDGbaseTRA_RurCUG_v6_4</v>
      </c>
      <c r="B2016" s="103" t="s">
        <v>220</v>
      </c>
      <c r="C2016" s="104" t="s">
        <v>302</v>
      </c>
      <c r="D2016" s="105"/>
    </row>
    <row r="2017" spans="1:37" s="11" customFormat="1" x14ac:dyDescent="0.3">
      <c r="A2017" s="11" t="str">
        <f t="shared" si="45"/>
        <v>SDGbaseTRA_RurCUG_v6_4</v>
      </c>
      <c r="B2017" s="103" t="s">
        <v>220</v>
      </c>
      <c r="C2017" s="104" t="s">
        <v>302</v>
      </c>
      <c r="D2017" s="105"/>
      <c r="F2017" s="106"/>
      <c r="G2017" s="106"/>
      <c r="H2017" s="106"/>
      <c r="I2017" s="106"/>
      <c r="J2017" s="106"/>
      <c r="K2017" s="106"/>
      <c r="L2017" s="106"/>
      <c r="M2017" s="106"/>
      <c r="N2017" s="106"/>
      <c r="O2017" s="106"/>
      <c r="P2017" s="106"/>
      <c r="Q2017" s="106"/>
      <c r="R2017" s="106"/>
      <c r="S2017" s="106"/>
      <c r="T2017" s="106"/>
      <c r="U2017" s="106"/>
      <c r="V2017" s="106"/>
      <c r="W2017" s="106"/>
      <c r="X2017" s="106"/>
      <c r="Y2017" s="106"/>
      <c r="Z2017" s="106"/>
      <c r="AA2017" s="106"/>
      <c r="AB2017" s="106"/>
      <c r="AC2017" s="106"/>
      <c r="AD2017" s="106"/>
      <c r="AE2017" s="106"/>
      <c r="AF2017" s="106"/>
      <c r="AG2017" s="106"/>
      <c r="AH2017" s="106"/>
      <c r="AI2017" s="106"/>
      <c r="AJ2017" s="106"/>
      <c r="AK2017" s="106"/>
    </row>
    <row r="2018" spans="1:37" s="11" customFormat="1" x14ac:dyDescent="0.3">
      <c r="A2018" s="11" t="str">
        <f t="shared" si="45"/>
        <v>SDGbaseTRA_RurCUG_v6_4</v>
      </c>
      <c r="B2018" s="103" t="s">
        <v>220</v>
      </c>
      <c r="C2018" s="104" t="s">
        <v>302</v>
      </c>
      <c r="D2018" s="105"/>
    </row>
    <row r="2019" spans="1:37" s="11" customFormat="1" x14ac:dyDescent="0.3">
      <c r="A2019" s="11" t="str">
        <f t="shared" si="45"/>
        <v>SDGbaseTRA_RurCUG_v6_4</v>
      </c>
      <c r="B2019" s="103" t="s">
        <v>220</v>
      </c>
      <c r="C2019" s="104" t="s">
        <v>302</v>
      </c>
      <c r="D2019" s="105"/>
    </row>
    <row r="2020" spans="1:37" s="11" customFormat="1" x14ac:dyDescent="0.3">
      <c r="A2020" s="11" t="str">
        <f t="shared" si="45"/>
        <v>SDGbaseTRA_RurCUG_v6_4</v>
      </c>
      <c r="B2020" s="103" t="s">
        <v>220</v>
      </c>
      <c r="C2020" s="104" t="s">
        <v>302</v>
      </c>
      <c r="D2020" s="105"/>
    </row>
    <row r="2021" spans="1:37" s="11" customFormat="1" x14ac:dyDescent="0.3">
      <c r="A2021" s="11" t="str">
        <f t="shared" si="45"/>
        <v>SDGbaseTRA_RurCUG_v6_4</v>
      </c>
      <c r="B2021" s="103" t="s">
        <v>220</v>
      </c>
      <c r="C2021" s="104" t="s">
        <v>302</v>
      </c>
      <c r="D2021" s="105"/>
    </row>
    <row r="2022" spans="1:37" s="11" customFormat="1" x14ac:dyDescent="0.3">
      <c r="A2022" s="11" t="str">
        <f t="shared" si="45"/>
        <v>SDGbaseTRA_RurCUG_v6_4</v>
      </c>
      <c r="B2022" s="103" t="s">
        <v>220</v>
      </c>
      <c r="C2022" s="104" t="s">
        <v>302</v>
      </c>
      <c r="D2022" s="105"/>
    </row>
    <row r="2023" spans="1:37" s="11" customFormat="1" x14ac:dyDescent="0.3">
      <c r="A2023" s="11" t="str">
        <f t="shared" si="45"/>
        <v>SDGbaseTRA_RurCUG_v6_4</v>
      </c>
      <c r="B2023" s="103" t="s">
        <v>220</v>
      </c>
      <c r="C2023" s="104" t="s">
        <v>302</v>
      </c>
      <c r="D2023" s="105"/>
    </row>
    <row r="2024" spans="1:37" s="11" customFormat="1" x14ac:dyDescent="0.3">
      <c r="A2024" s="11" t="str">
        <f t="shared" si="45"/>
        <v>SDGbaseTRA_RurCUG_v6_4</v>
      </c>
      <c r="B2024" s="103" t="s">
        <v>220</v>
      </c>
      <c r="C2024" s="104" t="s">
        <v>302</v>
      </c>
      <c r="D2024" s="105"/>
    </row>
    <row r="2025" spans="1:37" s="11" customFormat="1" x14ac:dyDescent="0.3">
      <c r="A2025" s="11" t="str">
        <f t="shared" si="45"/>
        <v>SDGbaseTRA_RurCUG_v6_4</v>
      </c>
      <c r="B2025" s="103" t="s">
        <v>220</v>
      </c>
      <c r="C2025" s="104" t="s">
        <v>302</v>
      </c>
      <c r="D2025" s="105"/>
    </row>
    <row r="2026" spans="1:37" s="11" customFormat="1" x14ac:dyDescent="0.3">
      <c r="A2026" s="11" t="str">
        <f t="shared" si="45"/>
        <v>SDGbaseTRA_RurCUG_v6_4</v>
      </c>
      <c r="B2026" s="103" t="s">
        <v>220</v>
      </c>
      <c r="C2026" s="104" t="s">
        <v>302</v>
      </c>
      <c r="D2026" s="105"/>
    </row>
    <row r="2027" spans="1:37" s="11" customFormat="1" x14ac:dyDescent="0.3">
      <c r="A2027" s="11" t="str">
        <f t="shared" si="45"/>
        <v>SDGbaseTRA_RurCUG_v6_4</v>
      </c>
      <c r="B2027" s="103" t="s">
        <v>220</v>
      </c>
      <c r="C2027" s="104" t="s">
        <v>302</v>
      </c>
      <c r="D2027" s="105"/>
    </row>
    <row r="2028" spans="1:37" s="11" customFormat="1" x14ac:dyDescent="0.3">
      <c r="A2028" s="11" t="str">
        <f t="shared" si="45"/>
        <v>SDGbaseTRA_RurCUG_v6_4</v>
      </c>
      <c r="B2028" s="103" t="s">
        <v>220</v>
      </c>
      <c r="C2028" s="104" t="s">
        <v>302</v>
      </c>
      <c r="D2028" s="105"/>
    </row>
    <row r="2029" spans="1:37" s="11" customFormat="1" x14ac:dyDescent="0.3">
      <c r="A2029" s="11" t="str">
        <f t="shared" si="45"/>
        <v>SDGbaseTRA_RurCUG_v6_4</v>
      </c>
      <c r="B2029" s="103" t="s">
        <v>220</v>
      </c>
      <c r="C2029" s="104" t="s">
        <v>302</v>
      </c>
      <c r="D2029" s="105"/>
    </row>
    <row r="2030" spans="1:37" s="11" customFormat="1" x14ac:dyDescent="0.3">
      <c r="A2030" s="11" t="str">
        <f t="shared" si="45"/>
        <v>SDGbaseTRA_RurCUG_v6_4</v>
      </c>
      <c r="B2030" s="103" t="s">
        <v>220</v>
      </c>
      <c r="C2030" s="104" t="s">
        <v>302</v>
      </c>
      <c r="D2030" s="105"/>
    </row>
    <row r="2031" spans="1:37" s="11" customFormat="1" x14ac:dyDescent="0.3">
      <c r="A2031" s="11" t="str">
        <f t="shared" si="45"/>
        <v>SDGbaseTRA_RurCUG_v6_4</v>
      </c>
      <c r="B2031" s="103" t="s">
        <v>220</v>
      </c>
      <c r="C2031" s="104" t="s">
        <v>302</v>
      </c>
      <c r="D2031" s="105"/>
    </row>
    <row r="2032" spans="1:37" s="11" customFormat="1" x14ac:dyDescent="0.3">
      <c r="A2032" s="11" t="str">
        <f t="shared" si="45"/>
        <v>SDGbaseTRA_RurCUG_v6_4</v>
      </c>
      <c r="B2032" s="103" t="s">
        <v>220</v>
      </c>
      <c r="C2032" s="104" t="s">
        <v>302</v>
      </c>
      <c r="D2032" s="105"/>
    </row>
    <row r="2033" spans="1:4" s="11" customFormat="1" x14ac:dyDescent="0.3">
      <c r="A2033" s="11" t="str">
        <f t="shared" si="45"/>
        <v>SDGbaseTRA_RurCUG_v6_4</v>
      </c>
      <c r="B2033" s="103" t="s">
        <v>220</v>
      </c>
      <c r="C2033" s="104" t="s">
        <v>302</v>
      </c>
      <c r="D2033" s="105"/>
    </row>
    <row r="2034" spans="1:4" s="11" customFormat="1" x14ac:dyDescent="0.3">
      <c r="A2034" s="11" t="str">
        <f t="shared" si="45"/>
        <v>SDGbaseTRA_RurCUG_v6_4</v>
      </c>
      <c r="B2034" s="103" t="s">
        <v>220</v>
      </c>
      <c r="C2034" s="104" t="s">
        <v>302</v>
      </c>
      <c r="D2034" s="105"/>
    </row>
    <row r="2035" spans="1:4" s="11" customFormat="1" x14ac:dyDescent="0.3">
      <c r="A2035" s="11" t="str">
        <f t="shared" si="45"/>
        <v>SDGbaseTRA_RurCUG_v6_4</v>
      </c>
      <c r="B2035" s="103" t="s">
        <v>220</v>
      </c>
      <c r="C2035" s="104" t="s">
        <v>302</v>
      </c>
      <c r="D2035" s="105"/>
    </row>
    <row r="2036" spans="1:4" s="11" customFormat="1" x14ac:dyDescent="0.3">
      <c r="A2036" s="11" t="str">
        <f t="shared" si="45"/>
        <v>SDGbaseTRA_RurCUG_v6_4</v>
      </c>
      <c r="B2036" s="103" t="s">
        <v>220</v>
      </c>
      <c r="C2036" s="104" t="s">
        <v>302</v>
      </c>
      <c r="D2036" s="105"/>
    </row>
    <row r="2037" spans="1:4" s="11" customFormat="1" x14ac:dyDescent="0.3">
      <c r="A2037" s="11" t="str">
        <f t="shared" si="45"/>
        <v>SDGbaseTRA_RurCUG_v6_4</v>
      </c>
      <c r="B2037" s="103" t="s">
        <v>220</v>
      </c>
      <c r="C2037" s="104" t="s">
        <v>302</v>
      </c>
      <c r="D2037" s="105"/>
    </row>
    <row r="2038" spans="1:4" s="11" customFormat="1" x14ac:dyDescent="0.3">
      <c r="A2038" s="11" t="str">
        <f t="shared" si="45"/>
        <v>SDGbaseTRA_RurCUG_v6_4</v>
      </c>
      <c r="B2038" s="103" t="s">
        <v>220</v>
      </c>
      <c r="C2038" s="104" t="s">
        <v>302</v>
      </c>
      <c r="D2038" s="105"/>
    </row>
    <row r="2039" spans="1:4" s="11" customFormat="1" x14ac:dyDescent="0.3">
      <c r="A2039" s="11" t="str">
        <f t="shared" si="45"/>
        <v>SDGbaseTRA_RurCUG_v6_4</v>
      </c>
      <c r="B2039" s="103" t="s">
        <v>220</v>
      </c>
      <c r="C2039" s="104" t="s">
        <v>302</v>
      </c>
      <c r="D2039" s="105"/>
    </row>
    <row r="2040" spans="1:4" s="11" customFormat="1" x14ac:dyDescent="0.3">
      <c r="A2040" s="11" t="str">
        <f t="shared" si="45"/>
        <v>SDGbaseTRA_RurCUG_v6_4</v>
      </c>
      <c r="B2040" s="103" t="s">
        <v>220</v>
      </c>
      <c r="C2040" s="104" t="s">
        <v>302</v>
      </c>
      <c r="D2040" s="105"/>
    </row>
    <row r="2041" spans="1:4" s="11" customFormat="1" x14ac:dyDescent="0.3">
      <c r="A2041" s="11" t="str">
        <f t="shared" si="45"/>
        <v>SDGbaseTRA_RurCUG_v6_4</v>
      </c>
      <c r="B2041" s="103" t="s">
        <v>220</v>
      </c>
      <c r="C2041" s="104" t="s">
        <v>302</v>
      </c>
      <c r="D2041" s="105"/>
    </row>
    <row r="2042" spans="1:4" s="11" customFormat="1" x14ac:dyDescent="0.3">
      <c r="A2042" s="11" t="str">
        <f t="shared" si="45"/>
        <v>SDGbaseTRA_RurCUG_v6_4</v>
      </c>
      <c r="B2042" s="103" t="s">
        <v>220</v>
      </c>
      <c r="C2042" s="104" t="s">
        <v>302</v>
      </c>
      <c r="D2042" s="105"/>
    </row>
    <row r="2043" spans="1:4" s="11" customFormat="1" x14ac:dyDescent="0.3">
      <c r="A2043" s="11" t="str">
        <f t="shared" si="45"/>
        <v>SDGbaseTRA_RurCUG_v6_4</v>
      </c>
      <c r="B2043" s="103" t="s">
        <v>220</v>
      </c>
      <c r="C2043" s="104" t="s">
        <v>302</v>
      </c>
      <c r="D2043" s="105"/>
    </row>
    <row r="2044" spans="1:4" s="11" customFormat="1" x14ac:dyDescent="0.3">
      <c r="A2044" s="11" t="str">
        <f t="shared" si="45"/>
        <v>SDGbaseTRA_RurCUG_v6_4</v>
      </c>
      <c r="B2044" s="103" t="s">
        <v>220</v>
      </c>
      <c r="C2044" s="104" t="s">
        <v>302</v>
      </c>
      <c r="D2044" s="105"/>
    </row>
    <row r="2045" spans="1:4" s="11" customFormat="1" x14ac:dyDescent="0.3">
      <c r="A2045" s="11" t="str">
        <f t="shared" si="45"/>
        <v>SDGbaseTRA_RurCUG_v6_4</v>
      </c>
      <c r="B2045" s="103" t="s">
        <v>220</v>
      </c>
      <c r="C2045" s="104" t="s">
        <v>302</v>
      </c>
      <c r="D2045" s="105"/>
    </row>
    <row r="2046" spans="1:4" s="11" customFormat="1" x14ac:dyDescent="0.3">
      <c r="A2046" s="11" t="str">
        <f t="shared" si="45"/>
        <v>SDGbaseTRA_RurCUG_v6_4</v>
      </c>
      <c r="B2046" s="103" t="s">
        <v>220</v>
      </c>
      <c r="C2046" s="104" t="s">
        <v>302</v>
      </c>
      <c r="D2046" s="105"/>
    </row>
    <row r="2047" spans="1:4" s="11" customFormat="1" x14ac:dyDescent="0.3">
      <c r="A2047" s="11" t="str">
        <f t="shared" si="45"/>
        <v>SDGbaseTRA_RurCUG_v6_4</v>
      </c>
      <c r="B2047" s="103" t="s">
        <v>220</v>
      </c>
      <c r="C2047" s="104" t="s">
        <v>302</v>
      </c>
      <c r="D2047" s="105"/>
    </row>
    <row r="2048" spans="1:4" s="11" customFormat="1" x14ac:dyDescent="0.3">
      <c r="A2048" s="11" t="str">
        <f t="shared" si="45"/>
        <v>SDGbaseTRA_RurCUG_v6_4</v>
      </c>
      <c r="B2048" s="103" t="s">
        <v>220</v>
      </c>
      <c r="C2048" s="104" t="s">
        <v>302</v>
      </c>
      <c r="D2048" s="105"/>
    </row>
    <row r="2049" spans="1:4" s="11" customFormat="1" x14ac:dyDescent="0.3">
      <c r="A2049" s="11" t="str">
        <f t="shared" si="45"/>
        <v>SDGbaseTRA_RurCUG_v6_4</v>
      </c>
      <c r="B2049" s="103" t="s">
        <v>220</v>
      </c>
      <c r="C2049" s="104" t="s">
        <v>302</v>
      </c>
      <c r="D2049" s="105"/>
    </row>
    <row r="2050" spans="1:4" s="11" customFormat="1" x14ac:dyDescent="0.3">
      <c r="A2050" s="11" t="str">
        <f t="shared" si="45"/>
        <v>SDGbaseTRA_RurCUG_v6_4</v>
      </c>
      <c r="B2050" s="103" t="s">
        <v>220</v>
      </c>
      <c r="C2050" s="104" t="s">
        <v>302</v>
      </c>
      <c r="D2050" s="105"/>
    </row>
    <row r="2051" spans="1:4" s="11" customFormat="1" x14ac:dyDescent="0.3">
      <c r="A2051" s="11" t="str">
        <f t="shared" si="45"/>
        <v>SDGbaseTRA_RurCUG_v6_4</v>
      </c>
      <c r="B2051" s="103" t="s">
        <v>220</v>
      </c>
      <c r="C2051" s="104" t="s">
        <v>302</v>
      </c>
      <c r="D2051" s="105"/>
    </row>
    <row r="2052" spans="1:4" s="11" customFormat="1" x14ac:dyDescent="0.3">
      <c r="A2052" s="11" t="str">
        <f t="shared" si="45"/>
        <v>SDGbaseTRA_RurCUG_v6_4</v>
      </c>
      <c r="B2052" s="103" t="s">
        <v>220</v>
      </c>
      <c r="C2052" s="104" t="s">
        <v>302</v>
      </c>
      <c r="D2052" s="105"/>
    </row>
    <row r="2053" spans="1:4" s="11" customFormat="1" x14ac:dyDescent="0.3">
      <c r="A2053" s="11" t="str">
        <f t="shared" si="45"/>
        <v>SDGbaseTRA_RurCUG_v6_4</v>
      </c>
      <c r="B2053" s="103" t="s">
        <v>220</v>
      </c>
      <c r="C2053" s="104" t="s">
        <v>302</v>
      </c>
      <c r="D2053" s="105"/>
    </row>
    <row r="2054" spans="1:4" s="11" customFormat="1" x14ac:dyDescent="0.3">
      <c r="A2054" s="11" t="str">
        <f t="shared" si="45"/>
        <v>SDGbaseTRA_RurCUG_v6_4</v>
      </c>
      <c r="B2054" s="103" t="s">
        <v>220</v>
      </c>
      <c r="C2054" s="104" t="s">
        <v>302</v>
      </c>
      <c r="D2054" s="105"/>
    </row>
    <row r="2055" spans="1:4" s="11" customFormat="1" x14ac:dyDescent="0.3">
      <c r="A2055" s="11" t="str">
        <f t="shared" si="45"/>
        <v>SDGbaseTRA_RurCUG_v6_4</v>
      </c>
      <c r="B2055" s="103" t="s">
        <v>220</v>
      </c>
      <c r="C2055" s="104" t="s">
        <v>302</v>
      </c>
      <c r="D2055" s="105"/>
    </row>
    <row r="2056" spans="1:4" s="11" customFormat="1" x14ac:dyDescent="0.3">
      <c r="A2056" s="11" t="str">
        <f t="shared" si="45"/>
        <v>SDGbaseTRA_RurCUG_v6_4</v>
      </c>
      <c r="B2056" s="103" t="s">
        <v>220</v>
      </c>
      <c r="C2056" s="104" t="s">
        <v>302</v>
      </c>
      <c r="D2056" s="105"/>
    </row>
    <row r="2057" spans="1:4" s="11" customFormat="1" x14ac:dyDescent="0.3">
      <c r="A2057" s="11" t="str">
        <f t="shared" si="45"/>
        <v>SDGbaseTRA_RurCUG_v6_4</v>
      </c>
      <c r="B2057" s="103" t="s">
        <v>220</v>
      </c>
      <c r="C2057" s="104" t="s">
        <v>302</v>
      </c>
      <c r="D2057" s="105"/>
    </row>
    <row r="2058" spans="1:4" s="11" customFormat="1" x14ac:dyDescent="0.3">
      <c r="A2058" s="11" t="str">
        <f t="shared" si="45"/>
        <v>SDGbaseTRA_RurCUG_v6_4</v>
      </c>
      <c r="B2058" s="103" t="s">
        <v>220</v>
      </c>
      <c r="C2058" s="104" t="s">
        <v>302</v>
      </c>
      <c r="D2058" s="105"/>
    </row>
    <row r="2059" spans="1:4" s="11" customFormat="1" x14ac:dyDescent="0.3">
      <c r="A2059" s="11" t="str">
        <f t="shared" si="45"/>
        <v>SDGbaseTRA_RurCUG_v6_4</v>
      </c>
      <c r="B2059" s="103" t="s">
        <v>220</v>
      </c>
      <c r="C2059" s="104" t="s">
        <v>302</v>
      </c>
      <c r="D2059" s="105"/>
    </row>
    <row r="2060" spans="1:4" s="11" customFormat="1" x14ac:dyDescent="0.3">
      <c r="A2060" s="11" t="str">
        <f t="shared" si="45"/>
        <v>SDGbaseTRA_RurCUG_v6_4</v>
      </c>
      <c r="B2060" s="103" t="s">
        <v>220</v>
      </c>
      <c r="C2060" s="104" t="s">
        <v>302</v>
      </c>
      <c r="D2060" s="105"/>
    </row>
    <row r="2061" spans="1:4" s="11" customFormat="1" x14ac:dyDescent="0.3">
      <c r="A2061" s="11" t="str">
        <f t="shared" si="45"/>
        <v>SDGbaseTRA_RurCUG_v6_4</v>
      </c>
      <c r="B2061" s="103" t="s">
        <v>220</v>
      </c>
      <c r="C2061" s="104" t="s">
        <v>302</v>
      </c>
      <c r="D2061" s="105"/>
    </row>
    <row r="2062" spans="1:4" s="11" customFormat="1" x14ac:dyDescent="0.3">
      <c r="A2062" s="11" t="str">
        <f t="shared" si="45"/>
        <v>SDGbaseTRA_RurCUG_v6_4</v>
      </c>
      <c r="B2062" s="103" t="s">
        <v>220</v>
      </c>
      <c r="C2062" s="104" t="s">
        <v>302</v>
      </c>
      <c r="D2062" s="105"/>
    </row>
    <row r="2063" spans="1:4" s="11" customFormat="1" x14ac:dyDescent="0.3">
      <c r="A2063" s="11" t="str">
        <f t="shared" si="45"/>
        <v>SDGbaseTRA_RurCUG_v6_4</v>
      </c>
      <c r="B2063" s="103" t="s">
        <v>220</v>
      </c>
      <c r="C2063" s="104" t="s">
        <v>302</v>
      </c>
      <c r="D2063" s="105"/>
    </row>
    <row r="2064" spans="1:4" s="11" customFormat="1" x14ac:dyDescent="0.3">
      <c r="A2064" s="11" t="str">
        <f t="shared" si="45"/>
        <v>SDGbaseTRA_RurCUG_v6_4</v>
      </c>
      <c r="B2064" s="103" t="s">
        <v>220</v>
      </c>
      <c r="C2064" s="104" t="s">
        <v>302</v>
      </c>
      <c r="D2064" s="105"/>
    </row>
    <row r="2065" spans="1:4" s="11" customFormat="1" x14ac:dyDescent="0.3">
      <c r="A2065" s="11" t="str">
        <f t="shared" si="45"/>
        <v>SDGbaseTRA_RurCUG_v6_4</v>
      </c>
      <c r="B2065" s="103" t="s">
        <v>220</v>
      </c>
      <c r="C2065" s="104" t="s">
        <v>302</v>
      </c>
      <c r="D2065" s="105"/>
    </row>
    <row r="2066" spans="1:4" s="11" customFormat="1" x14ac:dyDescent="0.3">
      <c r="A2066" s="11" t="str">
        <f t="shared" ref="A2066:A2129" si="46">_xlfn.CONCAT(C2066,D2066,E2066)</f>
        <v>SDGbaseTRA_RurCUG_v6_4</v>
      </c>
      <c r="B2066" s="103" t="s">
        <v>220</v>
      </c>
      <c r="C2066" s="104" t="s">
        <v>302</v>
      </c>
      <c r="D2066" s="105"/>
    </row>
    <row r="2067" spans="1:4" s="11" customFormat="1" x14ac:dyDescent="0.3">
      <c r="A2067" s="11" t="str">
        <f t="shared" si="46"/>
        <v>SDGbaseTRA_RurCUG_v6_4</v>
      </c>
      <c r="B2067" s="103" t="s">
        <v>220</v>
      </c>
      <c r="C2067" s="104" t="s">
        <v>302</v>
      </c>
      <c r="D2067" s="105"/>
    </row>
    <row r="2068" spans="1:4" s="11" customFormat="1" x14ac:dyDescent="0.3">
      <c r="A2068" s="11" t="str">
        <f t="shared" si="46"/>
        <v>SDGbaseTRA_RurCUG_v6_4</v>
      </c>
      <c r="B2068" s="103" t="s">
        <v>220</v>
      </c>
      <c r="C2068" s="104" t="s">
        <v>302</v>
      </c>
      <c r="D2068" s="105"/>
    </row>
    <row r="2069" spans="1:4" s="11" customFormat="1" x14ac:dyDescent="0.3">
      <c r="A2069" s="11" t="str">
        <f t="shared" si="46"/>
        <v>SDGbaseTRA_RurCUG_v6_4</v>
      </c>
      <c r="B2069" s="103" t="s">
        <v>220</v>
      </c>
      <c r="C2069" s="104" t="s">
        <v>302</v>
      </c>
      <c r="D2069" s="105"/>
    </row>
    <row r="2070" spans="1:4" s="11" customFormat="1" x14ac:dyDescent="0.3">
      <c r="A2070" s="11" t="str">
        <f t="shared" si="46"/>
        <v>SDGbaseTRA_RurCUG_v6_4</v>
      </c>
      <c r="B2070" s="103" t="s">
        <v>220</v>
      </c>
      <c r="C2070" s="104" t="s">
        <v>302</v>
      </c>
      <c r="D2070" s="105"/>
    </row>
    <row r="2071" spans="1:4" s="11" customFormat="1" x14ac:dyDescent="0.3">
      <c r="A2071" s="11" t="str">
        <f t="shared" si="46"/>
        <v>SDGbaseTRA_RurCUG_v6_4</v>
      </c>
      <c r="B2071" s="103" t="s">
        <v>220</v>
      </c>
      <c r="C2071" s="104" t="s">
        <v>302</v>
      </c>
      <c r="D2071" s="105"/>
    </row>
    <row r="2072" spans="1:4" s="11" customFormat="1" x14ac:dyDescent="0.3">
      <c r="A2072" s="11" t="str">
        <f t="shared" si="46"/>
        <v>SDGbaseTRA_RurCUG_v6_4</v>
      </c>
      <c r="B2072" s="103" t="s">
        <v>220</v>
      </c>
      <c r="C2072" s="104" t="s">
        <v>302</v>
      </c>
      <c r="D2072" s="105"/>
    </row>
    <row r="2073" spans="1:4" s="11" customFormat="1" x14ac:dyDescent="0.3">
      <c r="A2073" s="11" t="str">
        <f t="shared" si="46"/>
        <v>SDGbaseTRA_RurCUG_v6_4</v>
      </c>
      <c r="B2073" s="103" t="s">
        <v>220</v>
      </c>
      <c r="C2073" s="104" t="s">
        <v>302</v>
      </c>
      <c r="D2073" s="105"/>
    </row>
    <row r="2074" spans="1:4" s="11" customFormat="1" x14ac:dyDescent="0.3">
      <c r="A2074" s="11" t="str">
        <f t="shared" si="46"/>
        <v>SDGbaseTRA_RurCUG_v6_4</v>
      </c>
      <c r="B2074" s="103" t="s">
        <v>220</v>
      </c>
      <c r="C2074" s="104" t="s">
        <v>302</v>
      </c>
      <c r="D2074" s="105"/>
    </row>
    <row r="2075" spans="1:4" s="11" customFormat="1" x14ac:dyDescent="0.3">
      <c r="A2075" s="11" t="str">
        <f t="shared" si="46"/>
        <v>SDGbaseTRA_RurCUG_v6_4</v>
      </c>
      <c r="B2075" s="103" t="s">
        <v>220</v>
      </c>
      <c r="C2075" s="104" t="s">
        <v>302</v>
      </c>
      <c r="D2075" s="105"/>
    </row>
    <row r="2076" spans="1:4" s="11" customFormat="1" x14ac:dyDescent="0.3">
      <c r="A2076" s="11" t="str">
        <f t="shared" si="46"/>
        <v>SDGbaseTRA_RurCUG_v6_4</v>
      </c>
      <c r="B2076" s="103" t="s">
        <v>220</v>
      </c>
      <c r="C2076" s="104" t="s">
        <v>302</v>
      </c>
      <c r="D2076" s="105"/>
    </row>
    <row r="2077" spans="1:4" s="11" customFormat="1" x14ac:dyDescent="0.3">
      <c r="A2077" s="11" t="str">
        <f t="shared" si="46"/>
        <v>SDGbaseTRA_RurCUG_v6_4</v>
      </c>
      <c r="B2077" s="103" t="s">
        <v>220</v>
      </c>
      <c r="C2077" s="104" t="s">
        <v>302</v>
      </c>
      <c r="D2077" s="105"/>
    </row>
    <row r="2078" spans="1:4" s="11" customFormat="1" x14ac:dyDescent="0.3">
      <c r="A2078" s="11" t="str">
        <f t="shared" si="46"/>
        <v>SDGbaseTRA_RurCUG_v6_4</v>
      </c>
      <c r="B2078" s="103" t="s">
        <v>220</v>
      </c>
      <c r="C2078" s="104" t="s">
        <v>302</v>
      </c>
      <c r="D2078" s="105"/>
    </row>
    <row r="2079" spans="1:4" s="11" customFormat="1" x14ac:dyDescent="0.3">
      <c r="A2079" s="11" t="str">
        <f t="shared" si="46"/>
        <v>SDGbaseTRA_RurCUG_v6_4</v>
      </c>
      <c r="B2079" s="103" t="s">
        <v>220</v>
      </c>
      <c r="C2079" s="104" t="s">
        <v>302</v>
      </c>
      <c r="D2079" s="105"/>
    </row>
    <row r="2080" spans="1:4" s="11" customFormat="1" x14ac:dyDescent="0.3">
      <c r="A2080" s="11" t="str">
        <f t="shared" si="46"/>
        <v>SDGbaseTRA_RurCUG_v6_4</v>
      </c>
      <c r="B2080" s="103" t="s">
        <v>220</v>
      </c>
      <c r="C2080" s="104" t="s">
        <v>302</v>
      </c>
      <c r="D2080" s="105"/>
    </row>
    <row r="2081" spans="1:4" s="11" customFormat="1" x14ac:dyDescent="0.3">
      <c r="A2081" s="11" t="str">
        <f t="shared" si="46"/>
        <v>SDGbaseTRA_RurCUG_v6_4</v>
      </c>
      <c r="B2081" s="103" t="s">
        <v>220</v>
      </c>
      <c r="C2081" s="104" t="s">
        <v>302</v>
      </c>
      <c r="D2081" s="105"/>
    </row>
    <row r="2082" spans="1:4" s="11" customFormat="1" x14ac:dyDescent="0.3">
      <c r="A2082" s="11" t="str">
        <f t="shared" si="46"/>
        <v>SDGbaseTRA_RurCUG_v6_4</v>
      </c>
      <c r="B2082" s="103" t="s">
        <v>220</v>
      </c>
      <c r="C2082" s="104" t="s">
        <v>302</v>
      </c>
      <c r="D2082" s="105"/>
    </row>
    <row r="2083" spans="1:4" s="11" customFormat="1" x14ac:dyDescent="0.3">
      <c r="A2083" s="11" t="str">
        <f t="shared" si="46"/>
        <v>SDGbaseTRA_RurCUG_v6_4</v>
      </c>
      <c r="B2083" s="103" t="s">
        <v>220</v>
      </c>
      <c r="C2083" s="104" t="s">
        <v>302</v>
      </c>
      <c r="D2083" s="105"/>
    </row>
    <row r="2084" spans="1:4" s="11" customFormat="1" x14ac:dyDescent="0.3">
      <c r="A2084" s="11" t="str">
        <f t="shared" si="46"/>
        <v>SDGbaseTRA_RurCUG_v6_4</v>
      </c>
      <c r="B2084" s="103" t="s">
        <v>220</v>
      </c>
      <c r="C2084" s="104" t="s">
        <v>302</v>
      </c>
      <c r="D2084" s="105"/>
    </row>
    <row r="2085" spans="1:4" s="11" customFormat="1" x14ac:dyDescent="0.3">
      <c r="A2085" s="11" t="str">
        <f t="shared" si="46"/>
        <v>SDGbaseTRA_RurCUG_v6_4</v>
      </c>
      <c r="B2085" s="103" t="s">
        <v>220</v>
      </c>
      <c r="C2085" s="104" t="s">
        <v>302</v>
      </c>
      <c r="D2085" s="105"/>
    </row>
    <row r="2086" spans="1:4" s="11" customFormat="1" x14ac:dyDescent="0.3">
      <c r="A2086" s="11" t="str">
        <f t="shared" si="46"/>
        <v>SDGbaseTRA_RurCUG_v6_4</v>
      </c>
      <c r="B2086" s="103" t="s">
        <v>220</v>
      </c>
      <c r="C2086" s="104" t="s">
        <v>302</v>
      </c>
      <c r="D2086" s="105"/>
    </row>
    <row r="2087" spans="1:4" s="11" customFormat="1" x14ac:dyDescent="0.3">
      <c r="A2087" s="11" t="str">
        <f t="shared" si="46"/>
        <v>SDGbaseTRA_RurCUG_v6_4</v>
      </c>
      <c r="B2087" s="103" t="s">
        <v>220</v>
      </c>
      <c r="C2087" s="104" t="s">
        <v>302</v>
      </c>
      <c r="D2087" s="105"/>
    </row>
    <row r="2088" spans="1:4" s="11" customFormat="1" x14ac:dyDescent="0.3">
      <c r="A2088" s="11" t="str">
        <f t="shared" si="46"/>
        <v>SDGbaseTRA_RurCUG_v6_4</v>
      </c>
      <c r="B2088" s="103" t="s">
        <v>220</v>
      </c>
      <c r="C2088" s="104" t="s">
        <v>302</v>
      </c>
      <c r="D2088" s="105"/>
    </row>
    <row r="2089" spans="1:4" s="11" customFormat="1" x14ac:dyDescent="0.3">
      <c r="A2089" s="11" t="str">
        <f t="shared" si="46"/>
        <v>SDGbaseTRA_RurCUG_v6_4</v>
      </c>
      <c r="B2089" s="103" t="s">
        <v>220</v>
      </c>
      <c r="C2089" s="104" t="s">
        <v>302</v>
      </c>
      <c r="D2089" s="105"/>
    </row>
    <row r="2090" spans="1:4" s="11" customFormat="1" x14ac:dyDescent="0.3">
      <c r="A2090" s="11" t="str">
        <f t="shared" si="46"/>
        <v>SDGbaseTRA_RurCUG_v6_4</v>
      </c>
      <c r="B2090" s="103" t="s">
        <v>220</v>
      </c>
      <c r="C2090" s="104" t="s">
        <v>302</v>
      </c>
      <c r="D2090" s="105"/>
    </row>
    <row r="2091" spans="1:4" s="11" customFormat="1" x14ac:dyDescent="0.3">
      <c r="A2091" s="11" t="str">
        <f t="shared" si="46"/>
        <v>SDGbaseTRA_RurCUG_v6_4</v>
      </c>
      <c r="B2091" s="103" t="s">
        <v>220</v>
      </c>
      <c r="C2091" s="104" t="s">
        <v>302</v>
      </c>
      <c r="D2091" s="105"/>
    </row>
    <row r="2092" spans="1:4" s="11" customFormat="1" x14ac:dyDescent="0.3">
      <c r="A2092" s="11" t="str">
        <f t="shared" si="46"/>
        <v>SDGbaseTRA_RurCUG_v6_4</v>
      </c>
      <c r="B2092" s="103" t="s">
        <v>220</v>
      </c>
      <c r="C2092" s="104" t="s">
        <v>302</v>
      </c>
      <c r="D2092" s="105"/>
    </row>
    <row r="2093" spans="1:4" s="11" customFormat="1" x14ac:dyDescent="0.3">
      <c r="A2093" s="11" t="str">
        <f t="shared" si="46"/>
        <v>SDGbaseTRA_RurCUG_v6_4</v>
      </c>
      <c r="B2093" s="103" t="s">
        <v>220</v>
      </c>
      <c r="C2093" s="104" t="s">
        <v>302</v>
      </c>
      <c r="D2093" s="105"/>
    </row>
    <row r="2094" spans="1:4" s="11" customFormat="1" x14ac:dyDescent="0.3">
      <c r="A2094" s="11" t="str">
        <f t="shared" si="46"/>
        <v>SDGbaseTRA_RurCUG_v6_4</v>
      </c>
      <c r="B2094" s="103" t="s">
        <v>220</v>
      </c>
      <c r="C2094" s="104" t="s">
        <v>302</v>
      </c>
      <c r="D2094" s="105"/>
    </row>
    <row r="2095" spans="1:4" s="11" customFormat="1" x14ac:dyDescent="0.3">
      <c r="A2095" s="11" t="str">
        <f t="shared" si="46"/>
        <v>SDGbaseTRA_RurCUG_v6_4</v>
      </c>
      <c r="B2095" s="103" t="s">
        <v>220</v>
      </c>
      <c r="C2095" s="104" t="s">
        <v>302</v>
      </c>
      <c r="D2095" s="105"/>
    </row>
    <row r="2096" spans="1:4" s="11" customFormat="1" x14ac:dyDescent="0.3">
      <c r="A2096" s="11" t="str">
        <f t="shared" si="46"/>
        <v>SDGbaseTRA_RurCUG_v6_4</v>
      </c>
      <c r="B2096" s="103" t="s">
        <v>220</v>
      </c>
      <c r="C2096" s="104" t="s">
        <v>302</v>
      </c>
      <c r="D2096" s="105"/>
    </row>
    <row r="2097" spans="1:4" s="11" customFormat="1" x14ac:dyDescent="0.3">
      <c r="A2097" s="11" t="str">
        <f t="shared" si="46"/>
        <v>SDGbaseTRA_RurCUG_v6_4</v>
      </c>
      <c r="B2097" s="103" t="s">
        <v>220</v>
      </c>
      <c r="C2097" s="104" t="s">
        <v>302</v>
      </c>
      <c r="D2097" s="105"/>
    </row>
    <row r="2098" spans="1:4" s="11" customFormat="1" x14ac:dyDescent="0.3">
      <c r="A2098" s="11" t="str">
        <f t="shared" si="46"/>
        <v>SDGbaseTRA_RurCUG_v6_4</v>
      </c>
      <c r="B2098" s="103" t="s">
        <v>220</v>
      </c>
      <c r="C2098" s="104" t="s">
        <v>302</v>
      </c>
      <c r="D2098" s="105"/>
    </row>
    <row r="2099" spans="1:4" s="11" customFormat="1" x14ac:dyDescent="0.3">
      <c r="A2099" s="11" t="str">
        <f t="shared" si="46"/>
        <v>SDGbaseTRA_RurCUG_v6_4</v>
      </c>
      <c r="B2099" s="103" t="s">
        <v>220</v>
      </c>
      <c r="C2099" s="104" t="s">
        <v>302</v>
      </c>
      <c r="D2099" s="105"/>
    </row>
    <row r="2100" spans="1:4" s="11" customFormat="1" x14ac:dyDescent="0.3">
      <c r="A2100" s="11" t="str">
        <f t="shared" si="46"/>
        <v>SDGbaseTRA_RurCUG_v6_4</v>
      </c>
      <c r="B2100" s="103" t="s">
        <v>220</v>
      </c>
      <c r="C2100" s="104" t="s">
        <v>302</v>
      </c>
      <c r="D2100" s="105"/>
    </row>
    <row r="2101" spans="1:4" s="11" customFormat="1" x14ac:dyDescent="0.3">
      <c r="A2101" s="11" t="str">
        <f t="shared" si="46"/>
        <v>SDGbaseTRA_RurCUG_v6_4</v>
      </c>
      <c r="B2101" s="103" t="s">
        <v>220</v>
      </c>
      <c r="C2101" s="104" t="s">
        <v>302</v>
      </c>
      <c r="D2101" s="105"/>
    </row>
    <row r="2102" spans="1:4" s="11" customFormat="1" x14ac:dyDescent="0.3">
      <c r="A2102" s="11" t="str">
        <f t="shared" si="46"/>
        <v>SDGbaseTRA_RurCUG_v6_4</v>
      </c>
      <c r="B2102" s="103" t="s">
        <v>220</v>
      </c>
      <c r="C2102" s="104" t="s">
        <v>302</v>
      </c>
      <c r="D2102" s="105"/>
    </row>
    <row r="2103" spans="1:4" s="11" customFormat="1" x14ac:dyDescent="0.3">
      <c r="A2103" s="11" t="str">
        <f t="shared" si="46"/>
        <v>SDGbaseTRA_RurCUG_v6_4</v>
      </c>
      <c r="B2103" s="103" t="s">
        <v>220</v>
      </c>
      <c r="C2103" s="104" t="s">
        <v>302</v>
      </c>
      <c r="D2103" s="105"/>
    </row>
    <row r="2104" spans="1:4" s="11" customFormat="1" x14ac:dyDescent="0.3">
      <c r="A2104" s="11" t="str">
        <f t="shared" si="46"/>
        <v>SDGbaseTRA_RurCUG_v6_4</v>
      </c>
      <c r="B2104" s="103" t="s">
        <v>220</v>
      </c>
      <c r="C2104" s="104" t="s">
        <v>302</v>
      </c>
      <c r="D2104" s="105"/>
    </row>
    <row r="2105" spans="1:4" s="11" customFormat="1" x14ac:dyDescent="0.3">
      <c r="A2105" s="11" t="str">
        <f t="shared" si="46"/>
        <v>SDGbaseTRA_RurCUG_v6_4</v>
      </c>
      <c r="B2105" s="103" t="s">
        <v>220</v>
      </c>
      <c r="C2105" s="104" t="s">
        <v>302</v>
      </c>
      <c r="D2105" s="105"/>
    </row>
    <row r="2106" spans="1:4" s="11" customFormat="1" x14ac:dyDescent="0.3">
      <c r="A2106" s="11" t="str">
        <f t="shared" si="46"/>
        <v>SDGbaseTRA_RurCUG_v6_4</v>
      </c>
      <c r="B2106" s="103" t="s">
        <v>220</v>
      </c>
      <c r="C2106" s="104" t="s">
        <v>302</v>
      </c>
      <c r="D2106" s="105"/>
    </row>
    <row r="2107" spans="1:4" s="11" customFormat="1" x14ac:dyDescent="0.3">
      <c r="A2107" s="11" t="str">
        <f t="shared" si="46"/>
        <v>SDGbaseTRA_RurCUG_v6_4</v>
      </c>
      <c r="B2107" s="103" t="s">
        <v>220</v>
      </c>
      <c r="C2107" s="104" t="s">
        <v>302</v>
      </c>
      <c r="D2107" s="105"/>
    </row>
    <row r="2108" spans="1:4" s="11" customFormat="1" x14ac:dyDescent="0.3">
      <c r="A2108" s="11" t="str">
        <f t="shared" si="46"/>
        <v>SDGbaseTRA_RurCUG_v6_4</v>
      </c>
      <c r="B2108" s="103" t="s">
        <v>220</v>
      </c>
      <c r="C2108" s="104" t="s">
        <v>302</v>
      </c>
      <c r="D2108" s="105"/>
    </row>
    <row r="2109" spans="1:4" s="11" customFormat="1" x14ac:dyDescent="0.3">
      <c r="A2109" s="11" t="str">
        <f t="shared" si="46"/>
        <v>SDGbaseTRA_RurCUG_v6_4</v>
      </c>
      <c r="B2109" s="103" t="s">
        <v>220</v>
      </c>
      <c r="C2109" s="104" t="s">
        <v>302</v>
      </c>
      <c r="D2109" s="105"/>
    </row>
    <row r="2110" spans="1:4" s="11" customFormat="1" x14ac:dyDescent="0.3">
      <c r="A2110" s="11" t="str">
        <f t="shared" si="46"/>
        <v>SDGbaseTRA_RurCUG_v6_4</v>
      </c>
      <c r="B2110" s="103" t="s">
        <v>220</v>
      </c>
      <c r="C2110" s="104" t="s">
        <v>302</v>
      </c>
      <c r="D2110" s="105"/>
    </row>
    <row r="2111" spans="1:4" s="11" customFormat="1" x14ac:dyDescent="0.3">
      <c r="A2111" s="11" t="str">
        <f t="shared" si="46"/>
        <v>SDGbaseTRA_RurCUG_v6_4</v>
      </c>
      <c r="B2111" s="103" t="s">
        <v>220</v>
      </c>
      <c r="C2111" s="104" t="s">
        <v>302</v>
      </c>
      <c r="D2111" s="105"/>
    </row>
    <row r="2112" spans="1:4" s="11" customFormat="1" x14ac:dyDescent="0.3">
      <c r="A2112" s="11" t="str">
        <f t="shared" si="46"/>
        <v>SDGbaseTRA_RurCUG_v6_4</v>
      </c>
      <c r="B2112" s="103" t="s">
        <v>220</v>
      </c>
      <c r="C2112" s="104" t="s">
        <v>302</v>
      </c>
      <c r="D2112" s="105"/>
    </row>
    <row r="2113" spans="1:37" s="11" customFormat="1" x14ac:dyDescent="0.3">
      <c r="A2113" s="11" t="str">
        <f t="shared" si="46"/>
        <v>SDGbaseTRA_RurCUG_v6_4</v>
      </c>
      <c r="B2113" s="103" t="s">
        <v>220</v>
      </c>
      <c r="C2113" s="104" t="s">
        <v>302</v>
      </c>
      <c r="D2113" s="105"/>
    </row>
    <row r="2114" spans="1:37" s="11" customFormat="1" x14ac:dyDescent="0.3">
      <c r="A2114" s="11" t="str">
        <f t="shared" si="46"/>
        <v>SDGbaseTRA_RurCUG_v6_4</v>
      </c>
      <c r="B2114" s="103" t="s">
        <v>220</v>
      </c>
      <c r="C2114" s="104" t="s">
        <v>302</v>
      </c>
      <c r="D2114" s="105"/>
    </row>
    <row r="2115" spans="1:37" s="11" customFormat="1" x14ac:dyDescent="0.3">
      <c r="A2115" s="11" t="str">
        <f t="shared" si="46"/>
        <v>SDGbaseTRA_RurCUG_v6_4</v>
      </c>
      <c r="B2115" s="103" t="s">
        <v>220</v>
      </c>
      <c r="C2115" s="104" t="s">
        <v>302</v>
      </c>
      <c r="D2115" s="105"/>
    </row>
    <row r="2116" spans="1:37" s="11" customFormat="1" x14ac:dyDescent="0.3">
      <c r="A2116" s="11" t="str">
        <f t="shared" si="46"/>
        <v>SDGbaseTRA_RurCUG_v6_4</v>
      </c>
      <c r="B2116" s="103" t="s">
        <v>220</v>
      </c>
      <c r="C2116" s="104" t="s">
        <v>302</v>
      </c>
      <c r="D2116" s="105"/>
    </row>
    <row r="2117" spans="1:37" s="11" customFormat="1" x14ac:dyDescent="0.3">
      <c r="A2117" s="11" t="str">
        <f t="shared" si="46"/>
        <v>SDGbaseTRA_RurCUG_v6_4</v>
      </c>
      <c r="B2117" s="103" t="s">
        <v>220</v>
      </c>
      <c r="C2117" s="104" t="s">
        <v>302</v>
      </c>
      <c r="D2117" s="105"/>
    </row>
    <row r="2118" spans="1:37" s="11" customFormat="1" x14ac:dyDescent="0.3">
      <c r="A2118" s="11" t="str">
        <f t="shared" si="46"/>
        <v>SDGbaseTRA_RurCUG_v6_4</v>
      </c>
      <c r="B2118" s="103" t="s">
        <v>220</v>
      </c>
      <c r="C2118" s="104" t="s">
        <v>302</v>
      </c>
      <c r="D2118" s="105"/>
      <c r="F2118" s="106"/>
      <c r="G2118" s="106"/>
      <c r="H2118" s="106"/>
      <c r="I2118" s="106"/>
      <c r="J2118" s="106"/>
      <c r="K2118" s="106"/>
      <c r="L2118" s="106"/>
      <c r="M2118" s="106"/>
      <c r="N2118" s="106"/>
      <c r="O2118" s="106"/>
      <c r="P2118" s="106"/>
      <c r="Q2118" s="106"/>
      <c r="R2118" s="106"/>
      <c r="S2118" s="106"/>
      <c r="T2118" s="106"/>
      <c r="U2118" s="106"/>
      <c r="V2118" s="106"/>
      <c r="W2118" s="106"/>
      <c r="X2118" s="106"/>
      <c r="Y2118" s="106"/>
      <c r="Z2118" s="106"/>
      <c r="AA2118" s="106"/>
      <c r="AB2118" s="106"/>
      <c r="AC2118" s="106"/>
      <c r="AD2118" s="106"/>
      <c r="AE2118" s="106"/>
      <c r="AF2118" s="106"/>
      <c r="AG2118" s="106"/>
      <c r="AH2118" s="106"/>
      <c r="AI2118" s="106"/>
      <c r="AJ2118" s="106"/>
      <c r="AK2118" s="106"/>
    </row>
    <row r="2119" spans="1:37" s="11" customFormat="1" x14ac:dyDescent="0.3">
      <c r="A2119" s="11" t="str">
        <f t="shared" si="46"/>
        <v>SDGbaseTRA_RurCUG_v6_4</v>
      </c>
      <c r="B2119" s="103" t="s">
        <v>220</v>
      </c>
      <c r="C2119" s="104" t="s">
        <v>302</v>
      </c>
      <c r="D2119" s="105"/>
    </row>
    <row r="2120" spans="1:37" s="11" customFormat="1" x14ac:dyDescent="0.3">
      <c r="A2120" s="11" t="str">
        <f t="shared" si="46"/>
        <v>SDGbaseTRA_RurCUG_v6_4</v>
      </c>
      <c r="B2120" s="103" t="s">
        <v>220</v>
      </c>
      <c r="C2120" s="104" t="s">
        <v>302</v>
      </c>
      <c r="D2120" s="105"/>
    </row>
    <row r="2121" spans="1:37" s="11" customFormat="1" x14ac:dyDescent="0.3">
      <c r="A2121" s="11" t="str">
        <f t="shared" si="46"/>
        <v>SDGbaseTRA_RurCUG_v6_4</v>
      </c>
      <c r="B2121" s="103" t="s">
        <v>220</v>
      </c>
      <c r="C2121" s="104" t="s">
        <v>302</v>
      </c>
      <c r="D2121" s="105"/>
    </row>
    <row r="2122" spans="1:37" s="11" customFormat="1" x14ac:dyDescent="0.3">
      <c r="A2122" s="11" t="str">
        <f t="shared" si="46"/>
        <v>SDGbaseTRA_RurCUG_v6_4</v>
      </c>
      <c r="B2122" s="103" t="s">
        <v>220</v>
      </c>
      <c r="C2122" s="104" t="s">
        <v>302</v>
      </c>
      <c r="D2122" s="105"/>
    </row>
    <row r="2123" spans="1:37" s="11" customFormat="1" x14ac:dyDescent="0.3">
      <c r="A2123" s="11" t="str">
        <f t="shared" si="46"/>
        <v>SDGbaseTRA_RurCUG_v6_4</v>
      </c>
      <c r="B2123" s="103" t="s">
        <v>220</v>
      </c>
      <c r="C2123" s="104" t="s">
        <v>302</v>
      </c>
      <c r="D2123" s="105"/>
    </row>
    <row r="2124" spans="1:37" s="11" customFormat="1" x14ac:dyDescent="0.3">
      <c r="A2124" s="11" t="str">
        <f t="shared" si="46"/>
        <v>SDGbaseTRA_RurCUG_v6_4</v>
      </c>
      <c r="B2124" s="103" t="s">
        <v>220</v>
      </c>
      <c r="C2124" s="104" t="s">
        <v>302</v>
      </c>
      <c r="D2124" s="105"/>
    </row>
    <row r="2125" spans="1:37" s="11" customFormat="1" x14ac:dyDescent="0.3">
      <c r="A2125" s="11" t="str">
        <f t="shared" si="46"/>
        <v>SDGbaseTRA_RurCUG_v6_4</v>
      </c>
      <c r="B2125" s="103" t="s">
        <v>220</v>
      </c>
      <c r="C2125" s="104" t="s">
        <v>302</v>
      </c>
      <c r="D2125" s="105"/>
    </row>
    <row r="2126" spans="1:37" s="11" customFormat="1" x14ac:dyDescent="0.3">
      <c r="A2126" s="11" t="str">
        <f t="shared" si="46"/>
        <v>SDGbaseTRA_RurCUG_v6_4</v>
      </c>
      <c r="B2126" s="103" t="s">
        <v>220</v>
      </c>
      <c r="C2126" s="104" t="s">
        <v>302</v>
      </c>
      <c r="D2126" s="105"/>
    </row>
    <row r="2127" spans="1:37" s="11" customFormat="1" x14ac:dyDescent="0.3">
      <c r="A2127" s="11" t="str">
        <f t="shared" si="46"/>
        <v>SDGbaseTRA_RurCUG_v6_4</v>
      </c>
      <c r="B2127" s="103" t="s">
        <v>220</v>
      </c>
      <c r="C2127" s="104" t="s">
        <v>302</v>
      </c>
      <c r="D2127" s="105"/>
    </row>
    <row r="2128" spans="1:37" s="11" customFormat="1" x14ac:dyDescent="0.3">
      <c r="A2128" s="11" t="str">
        <f t="shared" si="46"/>
        <v>SDGbaseTRA_RurCUG_v6_4</v>
      </c>
      <c r="B2128" s="103" t="s">
        <v>220</v>
      </c>
      <c r="C2128" s="104" t="s">
        <v>302</v>
      </c>
      <c r="D2128" s="105"/>
    </row>
    <row r="2129" spans="1:4" s="11" customFormat="1" x14ac:dyDescent="0.3">
      <c r="A2129" s="11" t="str">
        <f t="shared" si="46"/>
        <v>SDGbaseTRA_RurCUG_v6_4</v>
      </c>
      <c r="B2129" s="103" t="s">
        <v>220</v>
      </c>
      <c r="C2129" s="104" t="s">
        <v>302</v>
      </c>
      <c r="D2129" s="105"/>
    </row>
    <row r="2130" spans="1:4" s="11" customFormat="1" x14ac:dyDescent="0.3">
      <c r="A2130" s="11" t="str">
        <f t="shared" ref="A2130:A2193" si="47">_xlfn.CONCAT(C2130,D2130,E2130)</f>
        <v>SDGbaseTRA_RurCUG_v6_4</v>
      </c>
      <c r="B2130" s="103" t="s">
        <v>220</v>
      </c>
      <c r="C2130" s="104" t="s">
        <v>302</v>
      </c>
      <c r="D2130" s="105"/>
    </row>
    <row r="2131" spans="1:4" s="11" customFormat="1" x14ac:dyDescent="0.3">
      <c r="A2131" s="11" t="str">
        <f t="shared" si="47"/>
        <v>SDGbaseTRA_RurCUG_v6_4</v>
      </c>
      <c r="B2131" s="103" t="s">
        <v>220</v>
      </c>
      <c r="C2131" s="104" t="s">
        <v>302</v>
      </c>
      <c r="D2131" s="105"/>
    </row>
    <row r="2132" spans="1:4" s="11" customFormat="1" x14ac:dyDescent="0.3">
      <c r="A2132" s="11" t="str">
        <f t="shared" si="47"/>
        <v>SDGbaseTRA_RurCUG_v6_4</v>
      </c>
      <c r="B2132" s="103" t="s">
        <v>220</v>
      </c>
      <c r="C2132" s="104" t="s">
        <v>302</v>
      </c>
      <c r="D2132" s="105"/>
    </row>
    <row r="2133" spans="1:4" s="11" customFormat="1" x14ac:dyDescent="0.3">
      <c r="A2133" s="11" t="str">
        <f t="shared" si="47"/>
        <v>SDGbaseTRA_RurCUG_v6_4</v>
      </c>
      <c r="B2133" s="103" t="s">
        <v>220</v>
      </c>
      <c r="C2133" s="104" t="s">
        <v>302</v>
      </c>
      <c r="D2133" s="105"/>
    </row>
    <row r="2134" spans="1:4" s="11" customFormat="1" x14ac:dyDescent="0.3">
      <c r="A2134" s="11" t="str">
        <f t="shared" si="47"/>
        <v>SDGbaseTRA_RurCUG_v6_4</v>
      </c>
      <c r="B2134" s="103" t="s">
        <v>220</v>
      </c>
      <c r="C2134" s="104" t="s">
        <v>302</v>
      </c>
      <c r="D2134" s="105"/>
    </row>
    <row r="2135" spans="1:4" s="11" customFormat="1" x14ac:dyDescent="0.3">
      <c r="A2135" s="11" t="str">
        <f t="shared" si="47"/>
        <v>SDGbaseTRA_RurCUG_v6_4</v>
      </c>
      <c r="B2135" s="103" t="s">
        <v>220</v>
      </c>
      <c r="C2135" s="104" t="s">
        <v>302</v>
      </c>
      <c r="D2135" s="105"/>
    </row>
    <row r="2136" spans="1:4" s="11" customFormat="1" x14ac:dyDescent="0.3">
      <c r="A2136" s="11" t="str">
        <f t="shared" si="47"/>
        <v>SDGbaseTRA_RurCUG_v6_4</v>
      </c>
      <c r="B2136" s="103" t="s">
        <v>220</v>
      </c>
      <c r="C2136" s="104" t="s">
        <v>302</v>
      </c>
      <c r="D2136" s="105"/>
    </row>
    <row r="2137" spans="1:4" s="11" customFormat="1" x14ac:dyDescent="0.3">
      <c r="A2137" s="11" t="str">
        <f t="shared" si="47"/>
        <v>SDGbaseTRA_RurCUG_v6_4</v>
      </c>
      <c r="B2137" s="103" t="s">
        <v>220</v>
      </c>
      <c r="C2137" s="104" t="s">
        <v>302</v>
      </c>
      <c r="D2137" s="105"/>
    </row>
    <row r="2138" spans="1:4" s="11" customFormat="1" x14ac:dyDescent="0.3">
      <c r="A2138" s="11" t="str">
        <f t="shared" si="47"/>
        <v>SDGbaseTRA_RurCUG_v6_4</v>
      </c>
      <c r="B2138" s="103" t="s">
        <v>220</v>
      </c>
      <c r="C2138" s="104" t="s">
        <v>302</v>
      </c>
      <c r="D2138" s="105"/>
    </row>
    <row r="2139" spans="1:4" s="11" customFormat="1" x14ac:dyDescent="0.3">
      <c r="A2139" s="11" t="str">
        <f t="shared" si="47"/>
        <v>SDGbaseTRA_RurCUG_v6_4</v>
      </c>
      <c r="B2139" s="103" t="s">
        <v>220</v>
      </c>
      <c r="C2139" s="104" t="s">
        <v>302</v>
      </c>
      <c r="D2139" s="105"/>
    </row>
    <row r="2140" spans="1:4" s="11" customFormat="1" x14ac:dyDescent="0.3">
      <c r="A2140" s="11" t="str">
        <f t="shared" si="47"/>
        <v>SDGbaseTRA_RurCUG_v6_4</v>
      </c>
      <c r="B2140" s="103" t="s">
        <v>220</v>
      </c>
      <c r="C2140" s="104" t="s">
        <v>302</v>
      </c>
      <c r="D2140" s="105"/>
    </row>
    <row r="2141" spans="1:4" s="11" customFormat="1" x14ac:dyDescent="0.3">
      <c r="A2141" s="11" t="str">
        <f t="shared" si="47"/>
        <v>SDGbaseTRA_RurCUG_v6_4</v>
      </c>
      <c r="B2141" s="103" t="s">
        <v>220</v>
      </c>
      <c r="C2141" s="104" t="s">
        <v>302</v>
      </c>
      <c r="D2141" s="105"/>
    </row>
    <row r="2142" spans="1:4" s="11" customFormat="1" x14ac:dyDescent="0.3">
      <c r="A2142" s="11" t="str">
        <f t="shared" si="47"/>
        <v>SDGbaseTRA_RurCUG_v6_4</v>
      </c>
      <c r="B2142" s="103" t="s">
        <v>220</v>
      </c>
      <c r="C2142" s="104" t="s">
        <v>302</v>
      </c>
      <c r="D2142" s="105"/>
    </row>
    <row r="2143" spans="1:4" s="11" customFormat="1" x14ac:dyDescent="0.3">
      <c r="A2143" s="11" t="str">
        <f t="shared" si="47"/>
        <v>SDGbaseTRA_RurCUG_v6_4</v>
      </c>
      <c r="B2143" s="103" t="s">
        <v>220</v>
      </c>
      <c r="C2143" s="104" t="s">
        <v>302</v>
      </c>
      <c r="D2143" s="105"/>
    </row>
    <row r="2144" spans="1:4" s="11" customFormat="1" x14ac:dyDescent="0.3">
      <c r="A2144" s="11" t="str">
        <f t="shared" si="47"/>
        <v>SDGbaseTRA_RurCUG_v6_4</v>
      </c>
      <c r="B2144" s="103" t="s">
        <v>220</v>
      </c>
      <c r="C2144" s="104" t="s">
        <v>302</v>
      </c>
      <c r="D2144" s="105"/>
    </row>
    <row r="2145" spans="1:4" s="11" customFormat="1" x14ac:dyDescent="0.3">
      <c r="A2145" s="11" t="str">
        <f t="shared" si="47"/>
        <v>SDGbaseTRA_RurCUG_v6_4</v>
      </c>
      <c r="B2145" s="103" t="s">
        <v>220</v>
      </c>
      <c r="C2145" s="104" t="s">
        <v>302</v>
      </c>
      <c r="D2145" s="105"/>
    </row>
    <row r="2146" spans="1:4" s="11" customFormat="1" x14ac:dyDescent="0.3">
      <c r="A2146" s="11" t="str">
        <f t="shared" si="47"/>
        <v>SDGbaseTRA_RurCUG_v6_4</v>
      </c>
      <c r="B2146" s="103" t="s">
        <v>220</v>
      </c>
      <c r="C2146" s="104" t="s">
        <v>302</v>
      </c>
      <c r="D2146" s="105"/>
    </row>
    <row r="2147" spans="1:4" s="11" customFormat="1" x14ac:dyDescent="0.3">
      <c r="A2147" s="11" t="str">
        <f t="shared" si="47"/>
        <v>SDGbaseTRA_RurCUG_v6_4</v>
      </c>
      <c r="B2147" s="103" t="s">
        <v>220</v>
      </c>
      <c r="C2147" s="104" t="s">
        <v>302</v>
      </c>
      <c r="D2147" s="105"/>
    </row>
    <row r="2148" spans="1:4" s="11" customFormat="1" x14ac:dyDescent="0.3">
      <c r="A2148" s="11" t="str">
        <f t="shared" si="47"/>
        <v>SDGbaseTRA_RurCUG_v6_4</v>
      </c>
      <c r="B2148" s="103" t="s">
        <v>220</v>
      </c>
      <c r="C2148" s="104" t="s">
        <v>302</v>
      </c>
      <c r="D2148" s="105"/>
    </row>
    <row r="2149" spans="1:4" s="11" customFormat="1" x14ac:dyDescent="0.3">
      <c r="A2149" s="11" t="str">
        <f t="shared" si="47"/>
        <v>SDGbaseTRA_RurCUG_v6_4</v>
      </c>
      <c r="B2149" s="103" t="s">
        <v>220</v>
      </c>
      <c r="C2149" s="104" t="s">
        <v>302</v>
      </c>
      <c r="D2149" s="105"/>
    </row>
    <row r="2150" spans="1:4" s="11" customFormat="1" x14ac:dyDescent="0.3">
      <c r="A2150" s="11" t="str">
        <f t="shared" si="47"/>
        <v>SDGbaseTRA_RurCUG_v6_4</v>
      </c>
      <c r="B2150" s="103" t="s">
        <v>220</v>
      </c>
      <c r="C2150" s="104" t="s">
        <v>302</v>
      </c>
      <c r="D2150" s="105"/>
    </row>
    <row r="2151" spans="1:4" s="11" customFormat="1" x14ac:dyDescent="0.3">
      <c r="A2151" s="11" t="str">
        <f t="shared" si="47"/>
        <v>SDGbaseTRA_RurCUG_v6_4</v>
      </c>
      <c r="B2151" s="103" t="s">
        <v>220</v>
      </c>
      <c r="C2151" s="104" t="s">
        <v>302</v>
      </c>
      <c r="D2151" s="105"/>
    </row>
    <row r="2152" spans="1:4" s="11" customFormat="1" x14ac:dyDescent="0.3">
      <c r="A2152" s="11" t="str">
        <f t="shared" si="47"/>
        <v>SDGbaseTRA_RurCUG_v6_4</v>
      </c>
      <c r="B2152" s="103" t="s">
        <v>220</v>
      </c>
      <c r="C2152" s="104" t="s">
        <v>302</v>
      </c>
      <c r="D2152" s="105"/>
    </row>
    <row r="2153" spans="1:4" s="11" customFormat="1" x14ac:dyDescent="0.3">
      <c r="A2153" s="11" t="str">
        <f t="shared" si="47"/>
        <v>SDGbaseTRA_RurCUG_v6_4</v>
      </c>
      <c r="B2153" s="103" t="s">
        <v>220</v>
      </c>
      <c r="C2153" s="104" t="s">
        <v>302</v>
      </c>
      <c r="D2153" s="105"/>
    </row>
    <row r="2154" spans="1:4" s="11" customFormat="1" x14ac:dyDescent="0.3">
      <c r="A2154" s="11" t="str">
        <f t="shared" si="47"/>
        <v>SDGbaseTRA_RurCUG_v6_4</v>
      </c>
      <c r="B2154" s="103" t="s">
        <v>220</v>
      </c>
      <c r="C2154" s="104" t="s">
        <v>302</v>
      </c>
      <c r="D2154" s="105"/>
    </row>
    <row r="2155" spans="1:4" s="11" customFormat="1" x14ac:dyDescent="0.3">
      <c r="A2155" s="11" t="str">
        <f t="shared" si="47"/>
        <v>SDGbaseTRA_RurCUG_v6_4</v>
      </c>
      <c r="B2155" s="103" t="s">
        <v>220</v>
      </c>
      <c r="C2155" s="104" t="s">
        <v>302</v>
      </c>
      <c r="D2155" s="105"/>
    </row>
    <row r="2156" spans="1:4" s="11" customFormat="1" x14ac:dyDescent="0.3">
      <c r="A2156" s="11" t="str">
        <f t="shared" si="47"/>
        <v>SDGbaseTRA_RurCUG_v6_4</v>
      </c>
      <c r="B2156" s="103" t="s">
        <v>220</v>
      </c>
      <c r="C2156" s="104" t="s">
        <v>302</v>
      </c>
      <c r="D2156" s="105"/>
    </row>
    <row r="2157" spans="1:4" s="11" customFormat="1" x14ac:dyDescent="0.3">
      <c r="A2157" s="11" t="str">
        <f t="shared" si="47"/>
        <v>SDGbaseTRA_RurCUG_v6_4</v>
      </c>
      <c r="B2157" s="103" t="s">
        <v>220</v>
      </c>
      <c r="C2157" s="104" t="s">
        <v>302</v>
      </c>
      <c r="D2157" s="105"/>
    </row>
    <row r="2158" spans="1:4" s="11" customFormat="1" x14ac:dyDescent="0.3">
      <c r="A2158" s="11" t="str">
        <f t="shared" si="47"/>
        <v>SDGbaseTRA_RurCUG_v6_4</v>
      </c>
      <c r="B2158" s="103" t="s">
        <v>220</v>
      </c>
      <c r="C2158" s="104" t="s">
        <v>302</v>
      </c>
      <c r="D2158" s="105"/>
    </row>
    <row r="2159" spans="1:4" s="11" customFormat="1" x14ac:dyDescent="0.3">
      <c r="A2159" s="11" t="str">
        <f t="shared" si="47"/>
        <v>SDGbaseTRA_RurCUG_v6_4</v>
      </c>
      <c r="B2159" s="103" t="s">
        <v>220</v>
      </c>
      <c r="C2159" s="104" t="s">
        <v>302</v>
      </c>
      <c r="D2159" s="105"/>
    </row>
    <row r="2160" spans="1:4" s="11" customFormat="1" x14ac:dyDescent="0.3">
      <c r="A2160" s="11" t="str">
        <f t="shared" si="47"/>
        <v>SDGbaseTRA_RurCUG_v6_4</v>
      </c>
      <c r="B2160" s="103" t="s">
        <v>220</v>
      </c>
      <c r="C2160" s="104" t="s">
        <v>302</v>
      </c>
      <c r="D2160" s="105"/>
    </row>
    <row r="2161" spans="1:4" s="11" customFormat="1" x14ac:dyDescent="0.3">
      <c r="A2161" s="11" t="str">
        <f t="shared" si="47"/>
        <v>SDGbaseTRA_RurCUG_v6_4</v>
      </c>
      <c r="B2161" s="103" t="s">
        <v>220</v>
      </c>
      <c r="C2161" s="104" t="s">
        <v>302</v>
      </c>
      <c r="D2161" s="105"/>
    </row>
    <row r="2162" spans="1:4" s="11" customFormat="1" x14ac:dyDescent="0.3">
      <c r="A2162" s="11" t="str">
        <f t="shared" si="47"/>
        <v>SDGbaseTRA_RurCUG_v6_4</v>
      </c>
      <c r="B2162" s="103" t="s">
        <v>220</v>
      </c>
      <c r="C2162" s="104" t="s">
        <v>302</v>
      </c>
      <c r="D2162" s="105"/>
    </row>
    <row r="2163" spans="1:4" s="11" customFormat="1" x14ac:dyDescent="0.3">
      <c r="A2163" s="11" t="str">
        <f t="shared" si="47"/>
        <v>SDGbaseTRA_RurCUG_v6_4</v>
      </c>
      <c r="B2163" s="103" t="s">
        <v>220</v>
      </c>
      <c r="C2163" s="104" t="s">
        <v>302</v>
      </c>
      <c r="D2163" s="105"/>
    </row>
    <row r="2164" spans="1:4" s="11" customFormat="1" x14ac:dyDescent="0.3">
      <c r="A2164" s="11" t="str">
        <f t="shared" si="47"/>
        <v>SDGbaseTRA_RurCUG_v6_4</v>
      </c>
      <c r="B2164" s="103" t="s">
        <v>220</v>
      </c>
      <c r="C2164" s="104" t="s">
        <v>302</v>
      </c>
      <c r="D2164" s="105"/>
    </row>
    <row r="2165" spans="1:4" s="11" customFormat="1" x14ac:dyDescent="0.3">
      <c r="A2165" s="11" t="str">
        <f t="shared" si="47"/>
        <v>SDGbaseTRA_RurCUG_v6_4</v>
      </c>
      <c r="B2165" s="103" t="s">
        <v>220</v>
      </c>
      <c r="C2165" s="104" t="s">
        <v>302</v>
      </c>
      <c r="D2165" s="105"/>
    </row>
    <row r="2166" spans="1:4" s="11" customFormat="1" x14ac:dyDescent="0.3">
      <c r="A2166" s="11" t="str">
        <f t="shared" si="47"/>
        <v>SDGbaseTRA_RurCUG_v6_4</v>
      </c>
      <c r="B2166" s="103" t="s">
        <v>220</v>
      </c>
      <c r="C2166" s="104" t="s">
        <v>302</v>
      </c>
      <c r="D2166" s="105"/>
    </row>
    <row r="2167" spans="1:4" s="11" customFormat="1" x14ac:dyDescent="0.3">
      <c r="A2167" s="11" t="str">
        <f t="shared" si="47"/>
        <v>SDGbaseTRA_RurCUG_v6_4</v>
      </c>
      <c r="B2167" s="103" t="s">
        <v>220</v>
      </c>
      <c r="C2167" s="104" t="s">
        <v>302</v>
      </c>
      <c r="D2167" s="105"/>
    </row>
    <row r="2168" spans="1:4" s="11" customFormat="1" x14ac:dyDescent="0.3">
      <c r="A2168" s="11" t="str">
        <f t="shared" si="47"/>
        <v>SDGbaseTRA_RurCUG_v6_4</v>
      </c>
      <c r="B2168" s="103" t="s">
        <v>220</v>
      </c>
      <c r="C2168" s="104" t="s">
        <v>302</v>
      </c>
      <c r="D2168" s="105"/>
    </row>
    <row r="2169" spans="1:4" s="11" customFormat="1" x14ac:dyDescent="0.3">
      <c r="A2169" s="11" t="str">
        <f t="shared" si="47"/>
        <v>SDGbaseTRA_RurCUG_v6_4</v>
      </c>
      <c r="B2169" s="103" t="s">
        <v>220</v>
      </c>
      <c r="C2169" s="104" t="s">
        <v>302</v>
      </c>
      <c r="D2169" s="105"/>
    </row>
    <row r="2170" spans="1:4" s="11" customFormat="1" x14ac:dyDescent="0.3">
      <c r="A2170" s="11" t="str">
        <f t="shared" si="47"/>
        <v>SDGbaseTRA_RurCUG_v6_4</v>
      </c>
      <c r="B2170" s="103" t="s">
        <v>220</v>
      </c>
      <c r="C2170" s="104" t="s">
        <v>302</v>
      </c>
      <c r="D2170" s="105"/>
    </row>
    <row r="2171" spans="1:4" s="11" customFormat="1" x14ac:dyDescent="0.3">
      <c r="A2171" s="11" t="str">
        <f t="shared" si="47"/>
        <v>SDGbaseTRA_RurCUG_v6_4</v>
      </c>
      <c r="B2171" s="103" t="s">
        <v>220</v>
      </c>
      <c r="C2171" s="104" t="s">
        <v>302</v>
      </c>
      <c r="D2171" s="105"/>
    </row>
    <row r="2172" spans="1:4" s="11" customFormat="1" x14ac:dyDescent="0.3">
      <c r="A2172" s="11" t="str">
        <f t="shared" si="47"/>
        <v>SDGbaseTRA_RurCUG_v6_4</v>
      </c>
      <c r="B2172" s="103" t="s">
        <v>220</v>
      </c>
      <c r="C2172" s="104" t="s">
        <v>302</v>
      </c>
      <c r="D2172" s="105"/>
    </row>
    <row r="2173" spans="1:4" s="11" customFormat="1" x14ac:dyDescent="0.3">
      <c r="A2173" s="11" t="str">
        <f t="shared" si="47"/>
        <v>SDGbaseTRA_RurCUG_v6_4</v>
      </c>
      <c r="B2173" s="103" t="s">
        <v>220</v>
      </c>
      <c r="C2173" s="104" t="s">
        <v>302</v>
      </c>
      <c r="D2173" s="105"/>
    </row>
    <row r="2174" spans="1:4" s="11" customFormat="1" x14ac:dyDescent="0.3">
      <c r="A2174" s="11" t="str">
        <f t="shared" si="47"/>
        <v>SDGbaseTRA_RurCUG_v6_4</v>
      </c>
      <c r="B2174" s="103" t="s">
        <v>220</v>
      </c>
      <c r="C2174" s="104" t="s">
        <v>302</v>
      </c>
      <c r="D2174" s="105"/>
    </row>
    <row r="2175" spans="1:4" s="11" customFormat="1" x14ac:dyDescent="0.3">
      <c r="A2175" s="11" t="str">
        <f t="shared" si="47"/>
        <v>SDGbaseTRA_RurCUG_v6_4</v>
      </c>
      <c r="B2175" s="103" t="s">
        <v>220</v>
      </c>
      <c r="C2175" s="104" t="s">
        <v>302</v>
      </c>
      <c r="D2175" s="105"/>
    </row>
    <row r="2176" spans="1:4" s="11" customFormat="1" x14ac:dyDescent="0.3">
      <c r="A2176" s="11" t="str">
        <f t="shared" si="47"/>
        <v>SDGbaseTRA_RurCUG_v6_4</v>
      </c>
      <c r="B2176" s="103" t="s">
        <v>220</v>
      </c>
      <c r="C2176" s="104" t="s">
        <v>302</v>
      </c>
      <c r="D2176" s="105"/>
    </row>
    <row r="2177" spans="1:4" s="11" customFormat="1" x14ac:dyDescent="0.3">
      <c r="A2177" s="11" t="str">
        <f t="shared" si="47"/>
        <v>SDGbaseTRA_RurCUG_v6_4</v>
      </c>
      <c r="B2177" s="103" t="s">
        <v>220</v>
      </c>
      <c r="C2177" s="104" t="s">
        <v>302</v>
      </c>
      <c r="D2177" s="105"/>
    </row>
    <row r="2178" spans="1:4" s="11" customFormat="1" x14ac:dyDescent="0.3">
      <c r="A2178" s="11" t="str">
        <f t="shared" si="47"/>
        <v>SDGbaseTRA_RurCUG_v6_4</v>
      </c>
      <c r="B2178" s="103" t="s">
        <v>220</v>
      </c>
      <c r="C2178" s="104" t="s">
        <v>302</v>
      </c>
      <c r="D2178" s="105"/>
    </row>
    <row r="2179" spans="1:4" s="11" customFormat="1" x14ac:dyDescent="0.3">
      <c r="A2179" s="11" t="str">
        <f t="shared" si="47"/>
        <v>SDGbaseTRA_RurCUG_v6_4</v>
      </c>
      <c r="B2179" s="103" t="s">
        <v>220</v>
      </c>
      <c r="C2179" s="104" t="s">
        <v>302</v>
      </c>
      <c r="D2179" s="105"/>
    </row>
    <row r="2180" spans="1:4" s="11" customFormat="1" x14ac:dyDescent="0.3">
      <c r="A2180" s="11" t="str">
        <f t="shared" si="47"/>
        <v>SDGbaseTRA_RurCUG_v6_4</v>
      </c>
      <c r="B2180" s="103" t="s">
        <v>220</v>
      </c>
      <c r="C2180" s="104" t="s">
        <v>302</v>
      </c>
      <c r="D2180" s="105"/>
    </row>
    <row r="2181" spans="1:4" s="11" customFormat="1" x14ac:dyDescent="0.3">
      <c r="A2181" s="11" t="str">
        <f t="shared" si="47"/>
        <v>SDGbaseTRA_RurCUG_v6_4</v>
      </c>
      <c r="B2181" s="103" t="s">
        <v>220</v>
      </c>
      <c r="C2181" s="104" t="s">
        <v>302</v>
      </c>
      <c r="D2181" s="105"/>
    </row>
    <row r="2182" spans="1:4" s="11" customFormat="1" x14ac:dyDescent="0.3">
      <c r="A2182" s="11" t="str">
        <f t="shared" si="47"/>
        <v>SDGbaseTRA_RurCUG_v6_4</v>
      </c>
      <c r="B2182" s="103" t="s">
        <v>220</v>
      </c>
      <c r="C2182" s="104" t="s">
        <v>302</v>
      </c>
      <c r="D2182" s="105"/>
    </row>
    <row r="2183" spans="1:4" s="11" customFormat="1" x14ac:dyDescent="0.3">
      <c r="A2183" s="11" t="str">
        <f t="shared" si="47"/>
        <v>SDGbaseTRA_RurCUG_v6_4</v>
      </c>
      <c r="B2183" s="103" t="s">
        <v>220</v>
      </c>
      <c r="C2183" s="104" t="s">
        <v>302</v>
      </c>
      <c r="D2183" s="105"/>
    </row>
    <row r="2184" spans="1:4" s="11" customFormat="1" x14ac:dyDescent="0.3">
      <c r="A2184" s="11" t="str">
        <f t="shared" si="47"/>
        <v>SDGbaseTRA_RurCUG_v6_4</v>
      </c>
      <c r="B2184" s="103" t="s">
        <v>220</v>
      </c>
      <c r="C2184" s="104" t="s">
        <v>302</v>
      </c>
      <c r="D2184" s="105"/>
    </row>
    <row r="2185" spans="1:4" s="11" customFormat="1" x14ac:dyDescent="0.3">
      <c r="A2185" s="11" t="str">
        <f t="shared" si="47"/>
        <v>SDGbaseTRA_RurCUG_v6_4</v>
      </c>
      <c r="B2185" s="103" t="s">
        <v>220</v>
      </c>
      <c r="C2185" s="104" t="s">
        <v>302</v>
      </c>
      <c r="D2185" s="105"/>
    </row>
    <row r="2186" spans="1:4" s="11" customFormat="1" x14ac:dyDescent="0.3">
      <c r="A2186" s="11" t="str">
        <f t="shared" si="47"/>
        <v>SDGbaseTRA_RurCUG_v6_4</v>
      </c>
      <c r="B2186" s="103" t="s">
        <v>220</v>
      </c>
      <c r="C2186" s="104" t="s">
        <v>302</v>
      </c>
      <c r="D2186" s="105"/>
    </row>
    <row r="2187" spans="1:4" s="11" customFormat="1" x14ac:dyDescent="0.3">
      <c r="A2187" s="11" t="str">
        <f t="shared" si="47"/>
        <v>SDGbaseTRA_RurCUG_v6_4</v>
      </c>
      <c r="B2187" s="103" t="s">
        <v>220</v>
      </c>
      <c r="C2187" s="104" t="s">
        <v>302</v>
      </c>
      <c r="D2187" s="105"/>
    </row>
    <row r="2188" spans="1:4" s="11" customFormat="1" x14ac:dyDescent="0.3">
      <c r="A2188" s="11" t="str">
        <f t="shared" si="47"/>
        <v>SDGbaseTRA_RurCUG_v6_4</v>
      </c>
      <c r="B2188" s="103" t="s">
        <v>220</v>
      </c>
      <c r="C2188" s="104" t="s">
        <v>302</v>
      </c>
      <c r="D2188" s="105"/>
    </row>
    <row r="2189" spans="1:4" s="11" customFormat="1" x14ac:dyDescent="0.3">
      <c r="A2189" s="11" t="str">
        <f t="shared" si="47"/>
        <v>SDGbaseTRA_RurCUG_v6_4</v>
      </c>
      <c r="B2189" s="103" t="s">
        <v>220</v>
      </c>
      <c r="C2189" s="104" t="s">
        <v>302</v>
      </c>
      <c r="D2189" s="105"/>
    </row>
    <row r="2190" spans="1:4" s="11" customFormat="1" x14ac:dyDescent="0.3">
      <c r="A2190" s="11" t="str">
        <f t="shared" si="47"/>
        <v>SDGbaseTRA_RurCUG_v6_4</v>
      </c>
      <c r="B2190" s="103" t="s">
        <v>220</v>
      </c>
      <c r="C2190" s="104" t="s">
        <v>302</v>
      </c>
      <c r="D2190" s="105"/>
    </row>
    <row r="2191" spans="1:4" s="11" customFormat="1" x14ac:dyDescent="0.3">
      <c r="A2191" s="11" t="str">
        <f t="shared" si="47"/>
        <v>SDGbaseTRA_RurCUG_v6_4</v>
      </c>
      <c r="B2191" s="103" t="s">
        <v>220</v>
      </c>
      <c r="C2191" s="104" t="s">
        <v>302</v>
      </c>
      <c r="D2191" s="105"/>
    </row>
    <row r="2192" spans="1:4" s="11" customFormat="1" x14ac:dyDescent="0.3">
      <c r="A2192" s="11" t="str">
        <f t="shared" si="47"/>
        <v>SDGbaseTRA_RurCUG_v6_4</v>
      </c>
      <c r="B2192" s="103" t="s">
        <v>220</v>
      </c>
      <c r="C2192" s="104" t="s">
        <v>302</v>
      </c>
      <c r="D2192" s="105"/>
    </row>
    <row r="2193" spans="1:4" s="11" customFormat="1" x14ac:dyDescent="0.3">
      <c r="A2193" s="11" t="str">
        <f t="shared" si="47"/>
        <v>SDGbaseTRA_RurCUG_v6_4</v>
      </c>
      <c r="B2193" s="103" t="s">
        <v>220</v>
      </c>
      <c r="C2193" s="104" t="s">
        <v>302</v>
      </c>
      <c r="D2193" s="105"/>
    </row>
    <row r="2194" spans="1:4" s="11" customFormat="1" x14ac:dyDescent="0.3">
      <c r="A2194" s="11" t="str">
        <f t="shared" ref="A2194:A2257" si="48">_xlfn.CONCAT(C2194,D2194,E2194)</f>
        <v>SDGbaseTRA_RurCUG_v6_4</v>
      </c>
      <c r="B2194" s="103" t="s">
        <v>220</v>
      </c>
      <c r="C2194" s="104" t="s">
        <v>302</v>
      </c>
      <c r="D2194" s="105"/>
    </row>
    <row r="2195" spans="1:4" s="11" customFormat="1" x14ac:dyDescent="0.3">
      <c r="A2195" s="11" t="str">
        <f t="shared" si="48"/>
        <v>SDGbaseTRA_RurCUG_v6_4</v>
      </c>
      <c r="B2195" s="103" t="s">
        <v>220</v>
      </c>
      <c r="C2195" s="104" t="s">
        <v>302</v>
      </c>
      <c r="D2195" s="105"/>
    </row>
    <row r="2196" spans="1:4" s="11" customFormat="1" x14ac:dyDescent="0.3">
      <c r="A2196" s="11" t="str">
        <f t="shared" si="48"/>
        <v>SDGbaseTRA_RurCUG_v6_4</v>
      </c>
      <c r="B2196" s="103" t="s">
        <v>220</v>
      </c>
      <c r="C2196" s="104" t="s">
        <v>302</v>
      </c>
      <c r="D2196" s="105"/>
    </row>
    <row r="2197" spans="1:4" s="11" customFormat="1" x14ac:dyDescent="0.3">
      <c r="A2197" s="11" t="str">
        <f t="shared" si="48"/>
        <v>SDGbaseTRA_RurCUG_v6_4</v>
      </c>
      <c r="B2197" s="103" t="s">
        <v>220</v>
      </c>
      <c r="C2197" s="104" t="s">
        <v>302</v>
      </c>
      <c r="D2197" s="105"/>
    </row>
    <row r="2198" spans="1:4" s="11" customFormat="1" x14ac:dyDescent="0.3">
      <c r="A2198" s="11" t="str">
        <f t="shared" si="48"/>
        <v>SDGbaseTRA_RurCUG_v6_4</v>
      </c>
      <c r="B2198" s="103" t="s">
        <v>220</v>
      </c>
      <c r="C2198" s="104" t="s">
        <v>302</v>
      </c>
      <c r="D2198" s="105"/>
    </row>
    <row r="2199" spans="1:4" s="11" customFormat="1" x14ac:dyDescent="0.3">
      <c r="A2199" s="11" t="str">
        <f t="shared" si="48"/>
        <v>SDGbaseTRA_RurCUG_v6_4</v>
      </c>
      <c r="B2199" s="103" t="s">
        <v>220</v>
      </c>
      <c r="C2199" s="104" t="s">
        <v>302</v>
      </c>
      <c r="D2199" s="105"/>
    </row>
    <row r="2200" spans="1:4" s="11" customFormat="1" x14ac:dyDescent="0.3">
      <c r="A2200" s="11" t="str">
        <f t="shared" si="48"/>
        <v>SDGbaseTRA_RurCUG_v6_4</v>
      </c>
      <c r="B2200" s="103" t="s">
        <v>220</v>
      </c>
      <c r="C2200" s="104" t="s">
        <v>302</v>
      </c>
      <c r="D2200" s="105"/>
    </row>
    <row r="2201" spans="1:4" s="11" customFormat="1" x14ac:dyDescent="0.3">
      <c r="A2201" s="11" t="str">
        <f t="shared" si="48"/>
        <v>SDGbaseTRA_RurCUG_v6_4</v>
      </c>
      <c r="B2201" s="103" t="s">
        <v>220</v>
      </c>
      <c r="C2201" s="104" t="s">
        <v>302</v>
      </c>
      <c r="D2201" s="105"/>
    </row>
    <row r="2202" spans="1:4" s="11" customFormat="1" x14ac:dyDescent="0.3">
      <c r="A2202" s="11" t="str">
        <f t="shared" si="48"/>
        <v>SDGbaseTRA_RurCUG_v6_4</v>
      </c>
      <c r="B2202" s="103" t="s">
        <v>220</v>
      </c>
      <c r="C2202" s="104" t="s">
        <v>302</v>
      </c>
      <c r="D2202" s="105"/>
    </row>
    <row r="2203" spans="1:4" s="11" customFormat="1" x14ac:dyDescent="0.3">
      <c r="A2203" s="11" t="str">
        <f t="shared" si="48"/>
        <v>SDGbaseTRA_RurCUG_v6_4</v>
      </c>
      <c r="B2203" s="103" t="s">
        <v>220</v>
      </c>
      <c r="C2203" s="104" t="s">
        <v>302</v>
      </c>
      <c r="D2203" s="105"/>
    </row>
    <row r="2204" spans="1:4" s="11" customFormat="1" x14ac:dyDescent="0.3">
      <c r="A2204" s="11" t="str">
        <f t="shared" si="48"/>
        <v>SDGbaseTRA_RurCUG_v6_4</v>
      </c>
      <c r="B2204" s="103" t="s">
        <v>220</v>
      </c>
      <c r="C2204" s="104" t="s">
        <v>302</v>
      </c>
      <c r="D2204" s="105"/>
    </row>
    <row r="2205" spans="1:4" s="11" customFormat="1" x14ac:dyDescent="0.3">
      <c r="A2205" s="11" t="str">
        <f t="shared" si="48"/>
        <v>SDGbaseTRA_RurCUG_v6_4</v>
      </c>
      <c r="B2205" s="103" t="s">
        <v>220</v>
      </c>
      <c r="C2205" s="104" t="s">
        <v>302</v>
      </c>
      <c r="D2205" s="105"/>
    </row>
    <row r="2206" spans="1:4" s="11" customFormat="1" x14ac:dyDescent="0.3">
      <c r="A2206" s="11" t="str">
        <f t="shared" si="48"/>
        <v>SDGbaseTRA_RurCUG_v6_4</v>
      </c>
      <c r="B2206" s="103" t="s">
        <v>220</v>
      </c>
      <c r="C2206" s="104" t="s">
        <v>302</v>
      </c>
      <c r="D2206" s="105"/>
    </row>
    <row r="2207" spans="1:4" s="11" customFormat="1" x14ac:dyDescent="0.3">
      <c r="A2207" s="11" t="str">
        <f t="shared" si="48"/>
        <v>SDGbaseTRA_RurCUG_v6_4</v>
      </c>
      <c r="B2207" s="103" t="s">
        <v>220</v>
      </c>
      <c r="C2207" s="104" t="s">
        <v>302</v>
      </c>
      <c r="D2207" s="105"/>
    </row>
    <row r="2208" spans="1:4" s="11" customFormat="1" x14ac:dyDescent="0.3">
      <c r="A2208" s="11" t="str">
        <f t="shared" si="48"/>
        <v>SDGbaseTRA_RurCUG_v6_4</v>
      </c>
      <c r="B2208" s="103" t="s">
        <v>220</v>
      </c>
      <c r="C2208" s="104" t="s">
        <v>302</v>
      </c>
      <c r="D2208" s="105"/>
    </row>
    <row r="2209" spans="1:4" s="11" customFormat="1" x14ac:dyDescent="0.3">
      <c r="A2209" s="11" t="str">
        <f t="shared" si="48"/>
        <v>SDGbaseTRA_RurCUG_v6_4</v>
      </c>
      <c r="B2209" s="103" t="s">
        <v>220</v>
      </c>
      <c r="C2209" s="104" t="s">
        <v>302</v>
      </c>
      <c r="D2209" s="105"/>
    </row>
    <row r="2210" spans="1:4" s="11" customFormat="1" x14ac:dyDescent="0.3">
      <c r="A2210" s="11" t="str">
        <f t="shared" si="48"/>
        <v>SDGbaseTRA_RurCUG_v6_4</v>
      </c>
      <c r="B2210" s="103" t="s">
        <v>220</v>
      </c>
      <c r="C2210" s="104" t="s">
        <v>302</v>
      </c>
      <c r="D2210" s="105"/>
    </row>
    <row r="2211" spans="1:4" s="11" customFormat="1" x14ac:dyDescent="0.3">
      <c r="A2211" s="11" t="str">
        <f t="shared" si="48"/>
        <v>SDGbaseTRA_RurCUG_v6_4</v>
      </c>
      <c r="B2211" s="103" t="s">
        <v>220</v>
      </c>
      <c r="C2211" s="104" t="s">
        <v>302</v>
      </c>
      <c r="D2211" s="105"/>
    </row>
    <row r="2212" spans="1:4" s="11" customFormat="1" x14ac:dyDescent="0.3">
      <c r="A2212" s="11" t="str">
        <f t="shared" si="48"/>
        <v>SDGbaseTRA_RurCUG_v6_4</v>
      </c>
      <c r="B2212" s="103" t="s">
        <v>220</v>
      </c>
      <c r="C2212" s="104" t="s">
        <v>302</v>
      </c>
      <c r="D2212" s="105"/>
    </row>
    <row r="2213" spans="1:4" s="11" customFormat="1" x14ac:dyDescent="0.3">
      <c r="A2213" s="11" t="str">
        <f t="shared" si="48"/>
        <v>SDGbaseTRA_RurCUG_v6_4</v>
      </c>
      <c r="B2213" s="103" t="s">
        <v>220</v>
      </c>
      <c r="C2213" s="104" t="s">
        <v>302</v>
      </c>
      <c r="D2213" s="105"/>
    </row>
    <row r="2214" spans="1:4" s="11" customFormat="1" x14ac:dyDescent="0.3">
      <c r="A2214" s="11" t="str">
        <f t="shared" si="48"/>
        <v>SDGbaseTRA_RurCUG_v6_4</v>
      </c>
      <c r="B2214" s="103" t="s">
        <v>220</v>
      </c>
      <c r="C2214" s="104" t="s">
        <v>302</v>
      </c>
      <c r="D2214" s="105"/>
    </row>
    <row r="2215" spans="1:4" s="11" customFormat="1" x14ac:dyDescent="0.3">
      <c r="A2215" s="11" t="str">
        <f t="shared" si="48"/>
        <v>SDGbaseTRA_RurCUG_v6_4</v>
      </c>
      <c r="B2215" s="103" t="s">
        <v>220</v>
      </c>
      <c r="C2215" s="104" t="s">
        <v>302</v>
      </c>
      <c r="D2215" s="105"/>
    </row>
    <row r="2216" spans="1:4" s="11" customFormat="1" x14ac:dyDescent="0.3">
      <c r="A2216" s="11" t="str">
        <f t="shared" si="48"/>
        <v>SDGbaseTRA_RurCUG_v6_4</v>
      </c>
      <c r="B2216" s="103" t="s">
        <v>220</v>
      </c>
      <c r="C2216" s="104" t="s">
        <v>302</v>
      </c>
      <c r="D2216" s="105"/>
    </row>
    <row r="2217" spans="1:4" s="11" customFormat="1" x14ac:dyDescent="0.3">
      <c r="A2217" s="11" t="str">
        <f t="shared" si="48"/>
        <v>SDGbaseTRA_RurCUG_v6_4</v>
      </c>
      <c r="B2217" s="103" t="s">
        <v>220</v>
      </c>
      <c r="C2217" s="104" t="s">
        <v>302</v>
      </c>
      <c r="D2217" s="105"/>
    </row>
    <row r="2218" spans="1:4" s="11" customFormat="1" x14ac:dyDescent="0.3">
      <c r="A2218" s="11" t="str">
        <f t="shared" si="48"/>
        <v>SDGbaseTRA_RurCUG_v6_4</v>
      </c>
      <c r="B2218" s="103" t="s">
        <v>220</v>
      </c>
      <c r="C2218" s="104" t="s">
        <v>302</v>
      </c>
      <c r="D2218" s="105"/>
    </row>
    <row r="2219" spans="1:4" s="11" customFormat="1" x14ac:dyDescent="0.3">
      <c r="A2219" s="11" t="str">
        <f t="shared" si="48"/>
        <v>SDGbaseTRA_RurCUG_v6_4</v>
      </c>
      <c r="B2219" s="103" t="s">
        <v>220</v>
      </c>
      <c r="C2219" s="104" t="s">
        <v>302</v>
      </c>
      <c r="D2219" s="105"/>
    </row>
    <row r="2220" spans="1:4" s="11" customFormat="1" x14ac:dyDescent="0.3">
      <c r="A2220" s="11" t="str">
        <f t="shared" si="48"/>
        <v>SDGbaseTRA_RurCUG_v6_4</v>
      </c>
      <c r="B2220" s="103" t="s">
        <v>220</v>
      </c>
      <c r="C2220" s="104" t="s">
        <v>302</v>
      </c>
      <c r="D2220" s="105"/>
    </row>
    <row r="2221" spans="1:4" s="11" customFormat="1" x14ac:dyDescent="0.3">
      <c r="A2221" s="11" t="str">
        <f t="shared" si="48"/>
        <v>SDGbaseTRA_RurCUG_v6_4</v>
      </c>
      <c r="B2221" s="103" t="s">
        <v>220</v>
      </c>
      <c r="C2221" s="104" t="s">
        <v>302</v>
      </c>
      <c r="D2221" s="105"/>
    </row>
    <row r="2222" spans="1:4" s="11" customFormat="1" x14ac:dyDescent="0.3">
      <c r="A2222" s="11" t="str">
        <f t="shared" si="48"/>
        <v>SDGbaseTRA_RurCUG_v6_4</v>
      </c>
      <c r="B2222" s="103" t="s">
        <v>220</v>
      </c>
      <c r="C2222" s="104" t="s">
        <v>302</v>
      </c>
      <c r="D2222" s="105"/>
    </row>
    <row r="2223" spans="1:4" s="11" customFormat="1" x14ac:dyDescent="0.3">
      <c r="A2223" s="11" t="str">
        <f t="shared" si="48"/>
        <v>SDGbaseTRA_RurCUG_v6_4</v>
      </c>
      <c r="B2223" s="103" t="s">
        <v>220</v>
      </c>
      <c r="C2223" s="104" t="s">
        <v>302</v>
      </c>
      <c r="D2223" s="105"/>
    </row>
    <row r="2224" spans="1:4" s="11" customFormat="1" x14ac:dyDescent="0.3">
      <c r="A2224" s="11" t="str">
        <f t="shared" si="48"/>
        <v>SDGbaseTRA_RurCUG_v6_4</v>
      </c>
      <c r="B2224" s="103" t="s">
        <v>220</v>
      </c>
      <c r="C2224" s="104" t="s">
        <v>302</v>
      </c>
      <c r="D2224" s="105"/>
    </row>
    <row r="2225" spans="1:4" s="11" customFormat="1" x14ac:dyDescent="0.3">
      <c r="A2225" s="11" t="str">
        <f t="shared" si="48"/>
        <v>SDGbaseTRA_RurCUG_v6_4</v>
      </c>
      <c r="B2225" s="103" t="s">
        <v>220</v>
      </c>
      <c r="C2225" s="104" t="s">
        <v>302</v>
      </c>
      <c r="D2225" s="105"/>
    </row>
    <row r="2226" spans="1:4" s="11" customFormat="1" x14ac:dyDescent="0.3">
      <c r="A2226" s="11" t="str">
        <f t="shared" si="48"/>
        <v>SDGbaseTRA_RurCUG_v6_4</v>
      </c>
      <c r="B2226" s="103" t="s">
        <v>220</v>
      </c>
      <c r="C2226" s="104" t="s">
        <v>302</v>
      </c>
      <c r="D2226" s="105"/>
    </row>
    <row r="2227" spans="1:4" s="11" customFormat="1" x14ac:dyDescent="0.3">
      <c r="A2227" s="11" t="str">
        <f t="shared" si="48"/>
        <v>SDGbaseTRA_RurCUG_v6_4</v>
      </c>
      <c r="B2227" s="103" t="s">
        <v>220</v>
      </c>
      <c r="C2227" s="104" t="s">
        <v>302</v>
      </c>
      <c r="D2227" s="105"/>
    </row>
    <row r="2228" spans="1:4" s="11" customFormat="1" x14ac:dyDescent="0.3">
      <c r="A2228" s="11" t="str">
        <f t="shared" si="48"/>
        <v>SDGbaseTRA_RurCUG_v6_4</v>
      </c>
      <c r="B2228" s="103" t="s">
        <v>220</v>
      </c>
      <c r="C2228" s="104" t="s">
        <v>302</v>
      </c>
      <c r="D2228" s="105"/>
    </row>
    <row r="2229" spans="1:4" s="11" customFormat="1" x14ac:dyDescent="0.3">
      <c r="A2229" s="11" t="str">
        <f t="shared" si="48"/>
        <v>SDGbaseTRA_RurCUG_v6_4</v>
      </c>
      <c r="B2229" s="103" t="s">
        <v>220</v>
      </c>
      <c r="C2229" s="104" t="s">
        <v>302</v>
      </c>
      <c r="D2229" s="105"/>
    </row>
    <row r="2230" spans="1:4" s="11" customFormat="1" x14ac:dyDescent="0.3">
      <c r="A2230" s="11" t="str">
        <f t="shared" si="48"/>
        <v>SDGbaseTRA_RurCUG_v6_4</v>
      </c>
      <c r="B2230" s="103" t="s">
        <v>220</v>
      </c>
      <c r="C2230" s="104" t="s">
        <v>302</v>
      </c>
      <c r="D2230" s="105"/>
    </row>
    <row r="2231" spans="1:4" s="11" customFormat="1" x14ac:dyDescent="0.3">
      <c r="A2231" s="11" t="str">
        <f t="shared" si="48"/>
        <v>SDGbaseTRA_RurCUG_v6_4</v>
      </c>
      <c r="B2231" s="103" t="s">
        <v>220</v>
      </c>
      <c r="C2231" s="104" t="s">
        <v>302</v>
      </c>
      <c r="D2231" s="105"/>
    </row>
    <row r="2232" spans="1:4" s="11" customFormat="1" x14ac:dyDescent="0.3">
      <c r="A2232" s="11" t="str">
        <f t="shared" si="48"/>
        <v>SDGbaseTRA_RurCUG_v6_4</v>
      </c>
      <c r="B2232" s="103" t="s">
        <v>220</v>
      </c>
      <c r="C2232" s="104" t="s">
        <v>302</v>
      </c>
      <c r="D2232" s="105"/>
    </row>
    <row r="2233" spans="1:4" s="11" customFormat="1" x14ac:dyDescent="0.3">
      <c r="A2233" s="11" t="str">
        <f t="shared" si="48"/>
        <v>SDGbaseTRA_RurCUG_v6_4</v>
      </c>
      <c r="B2233" s="103" t="s">
        <v>220</v>
      </c>
      <c r="C2233" s="104" t="s">
        <v>302</v>
      </c>
      <c r="D2233" s="105"/>
    </row>
    <row r="2234" spans="1:4" s="11" customFormat="1" x14ac:dyDescent="0.3">
      <c r="A2234" s="11" t="str">
        <f t="shared" si="48"/>
        <v>SDGbaseTRA_RurCUG_v6_4</v>
      </c>
      <c r="B2234" s="103" t="s">
        <v>220</v>
      </c>
      <c r="C2234" s="104" t="s">
        <v>302</v>
      </c>
      <c r="D2234" s="105"/>
    </row>
    <row r="2235" spans="1:4" s="11" customFormat="1" x14ac:dyDescent="0.3">
      <c r="A2235" s="11" t="str">
        <f t="shared" si="48"/>
        <v>SDGbaseTRA_RurCUG_v6_4</v>
      </c>
      <c r="B2235" s="103" t="s">
        <v>220</v>
      </c>
      <c r="C2235" s="104" t="s">
        <v>302</v>
      </c>
      <c r="D2235" s="105"/>
    </row>
    <row r="2236" spans="1:4" s="11" customFormat="1" x14ac:dyDescent="0.3">
      <c r="A2236" s="11" t="str">
        <f t="shared" si="48"/>
        <v>SDGbaseTRA_RurCUG_v6_4</v>
      </c>
      <c r="B2236" s="103" t="s">
        <v>220</v>
      </c>
      <c r="C2236" s="104" t="s">
        <v>302</v>
      </c>
      <c r="D2236" s="105"/>
    </row>
    <row r="2237" spans="1:4" s="11" customFormat="1" x14ac:dyDescent="0.3">
      <c r="A2237" s="11" t="str">
        <f t="shared" si="48"/>
        <v>SDGbaseTRA_RurCUG_v6_4</v>
      </c>
      <c r="B2237" s="103" t="s">
        <v>220</v>
      </c>
      <c r="C2237" s="104" t="s">
        <v>302</v>
      </c>
      <c r="D2237" s="105"/>
    </row>
    <row r="2238" spans="1:4" s="11" customFormat="1" x14ac:dyDescent="0.3">
      <c r="A2238" s="11" t="str">
        <f t="shared" si="48"/>
        <v>SDGbaseTRA_RurCUG_v6_4</v>
      </c>
      <c r="B2238" s="103" t="s">
        <v>220</v>
      </c>
      <c r="C2238" s="104" t="s">
        <v>302</v>
      </c>
      <c r="D2238" s="105"/>
    </row>
    <row r="2239" spans="1:4" s="11" customFormat="1" x14ac:dyDescent="0.3">
      <c r="A2239" s="11" t="str">
        <f t="shared" si="48"/>
        <v>SDGbaseTRA_RurCUG_v6_4</v>
      </c>
      <c r="B2239" s="103" t="s">
        <v>220</v>
      </c>
      <c r="C2239" s="104" t="s">
        <v>302</v>
      </c>
      <c r="D2239" s="105"/>
    </row>
    <row r="2240" spans="1:4" s="11" customFormat="1" x14ac:dyDescent="0.3">
      <c r="A2240" s="11" t="str">
        <f t="shared" si="48"/>
        <v>SDGbaseTRA_RurCUG_v6_4</v>
      </c>
      <c r="B2240" s="103" t="s">
        <v>220</v>
      </c>
      <c r="C2240" s="104" t="s">
        <v>302</v>
      </c>
      <c r="D2240" s="105"/>
    </row>
    <row r="2241" spans="1:37" s="11" customFormat="1" x14ac:dyDescent="0.3">
      <c r="A2241" s="11" t="str">
        <f t="shared" si="48"/>
        <v>SDGbaseTRA_RurCUG_v6_4</v>
      </c>
      <c r="B2241" s="103" t="s">
        <v>220</v>
      </c>
      <c r="C2241" s="104" t="s">
        <v>302</v>
      </c>
      <c r="D2241" s="105"/>
    </row>
    <row r="2242" spans="1:37" s="11" customFormat="1" x14ac:dyDescent="0.3">
      <c r="A2242" s="11" t="str">
        <f t="shared" si="48"/>
        <v>SDGbaseTRA_RurCUG_v6_4</v>
      </c>
      <c r="B2242" s="103" t="s">
        <v>220</v>
      </c>
      <c r="C2242" s="104" t="s">
        <v>302</v>
      </c>
      <c r="D2242" s="105"/>
    </row>
    <row r="2243" spans="1:37" s="11" customFormat="1" x14ac:dyDescent="0.3">
      <c r="A2243" s="11" t="str">
        <f t="shared" si="48"/>
        <v>SDGbaseTRA_RurCUG_v6_4</v>
      </c>
      <c r="B2243" s="103" t="s">
        <v>220</v>
      </c>
      <c r="C2243" s="104" t="s">
        <v>302</v>
      </c>
      <c r="D2243" s="105"/>
      <c r="F2243" s="106"/>
      <c r="G2243" s="106"/>
      <c r="H2243" s="106"/>
      <c r="I2243" s="106"/>
      <c r="J2243" s="106"/>
      <c r="K2243" s="106"/>
      <c r="L2243" s="106"/>
      <c r="M2243" s="106"/>
      <c r="N2243" s="106"/>
      <c r="O2243" s="106"/>
      <c r="P2243" s="106"/>
      <c r="Q2243" s="106"/>
      <c r="R2243" s="106"/>
      <c r="S2243" s="106"/>
      <c r="T2243" s="106"/>
      <c r="U2243" s="106"/>
      <c r="V2243" s="106"/>
      <c r="W2243" s="106"/>
      <c r="X2243" s="106"/>
      <c r="Y2243" s="106"/>
      <c r="Z2243" s="106"/>
      <c r="AA2243" s="106"/>
      <c r="AB2243" s="106"/>
      <c r="AC2243" s="106"/>
      <c r="AD2243" s="106"/>
      <c r="AE2243" s="106"/>
      <c r="AF2243" s="106"/>
      <c r="AG2243" s="106"/>
      <c r="AH2243" s="106"/>
      <c r="AI2243" s="106"/>
      <c r="AJ2243" s="106"/>
      <c r="AK2243" s="106"/>
    </row>
    <row r="2244" spans="1:37" s="11" customFormat="1" x14ac:dyDescent="0.3">
      <c r="A2244" s="11" t="str">
        <f t="shared" si="48"/>
        <v>SDGbaseTRA_RurCUG_v6_4</v>
      </c>
      <c r="B2244" s="103" t="s">
        <v>220</v>
      </c>
      <c r="C2244" s="104" t="s">
        <v>302</v>
      </c>
      <c r="D2244" s="105"/>
    </row>
    <row r="2245" spans="1:37" s="11" customFormat="1" x14ac:dyDescent="0.3">
      <c r="A2245" s="11" t="str">
        <f t="shared" si="48"/>
        <v>SDGbaseTRA_RurCUG_v6_4</v>
      </c>
      <c r="B2245" s="103" t="s">
        <v>220</v>
      </c>
      <c r="C2245" s="104" t="s">
        <v>302</v>
      </c>
      <c r="D2245" s="105"/>
    </row>
    <row r="2246" spans="1:37" s="11" customFormat="1" x14ac:dyDescent="0.3">
      <c r="A2246" s="11" t="str">
        <f t="shared" si="48"/>
        <v>SDGbaseTRA_RurCUG_v6_4</v>
      </c>
      <c r="B2246" s="103" t="s">
        <v>220</v>
      </c>
      <c r="C2246" s="104" t="s">
        <v>302</v>
      </c>
      <c r="D2246" s="105"/>
    </row>
    <row r="2247" spans="1:37" s="11" customFormat="1" x14ac:dyDescent="0.3">
      <c r="A2247" s="11" t="str">
        <f t="shared" si="48"/>
        <v>SDGbaseTRA_RurCUG_v6_4</v>
      </c>
      <c r="B2247" s="103" t="s">
        <v>220</v>
      </c>
      <c r="C2247" s="104" t="s">
        <v>302</v>
      </c>
      <c r="D2247" s="105"/>
    </row>
    <row r="2248" spans="1:37" s="11" customFormat="1" x14ac:dyDescent="0.3">
      <c r="A2248" s="11" t="str">
        <f t="shared" si="48"/>
        <v>SDGbaseTRA_RurCUG_v6_4</v>
      </c>
      <c r="B2248" s="103" t="s">
        <v>220</v>
      </c>
      <c r="C2248" s="104" t="s">
        <v>302</v>
      </c>
      <c r="D2248" s="105"/>
    </row>
    <row r="2249" spans="1:37" s="11" customFormat="1" x14ac:dyDescent="0.3">
      <c r="A2249" s="11" t="str">
        <f t="shared" si="48"/>
        <v>SDGbaseTRA_RurCUG_v6_4</v>
      </c>
      <c r="B2249" s="103" t="s">
        <v>220</v>
      </c>
      <c r="C2249" s="104" t="s">
        <v>302</v>
      </c>
      <c r="D2249" s="105"/>
    </row>
    <row r="2250" spans="1:37" s="11" customFormat="1" x14ac:dyDescent="0.3">
      <c r="A2250" s="11" t="str">
        <f t="shared" si="48"/>
        <v>SDGbaseTRA_RurCUG_v6_4</v>
      </c>
      <c r="B2250" s="103" t="s">
        <v>220</v>
      </c>
      <c r="C2250" s="104" t="s">
        <v>302</v>
      </c>
      <c r="D2250" s="105"/>
    </row>
    <row r="2251" spans="1:37" s="11" customFormat="1" x14ac:dyDescent="0.3">
      <c r="A2251" s="11" t="str">
        <f t="shared" si="48"/>
        <v>SDGbaseTRA_RurCUG_v6_4</v>
      </c>
      <c r="B2251" s="103" t="s">
        <v>220</v>
      </c>
      <c r="C2251" s="104" t="s">
        <v>302</v>
      </c>
      <c r="D2251" s="105"/>
    </row>
    <row r="2252" spans="1:37" s="11" customFormat="1" x14ac:dyDescent="0.3">
      <c r="A2252" s="11" t="str">
        <f t="shared" si="48"/>
        <v>SDGbaseTRA_RurCUG_v6_4</v>
      </c>
      <c r="B2252" s="103" t="s">
        <v>220</v>
      </c>
      <c r="C2252" s="104" t="s">
        <v>302</v>
      </c>
      <c r="D2252" s="105"/>
    </row>
    <row r="2253" spans="1:37" s="11" customFormat="1" x14ac:dyDescent="0.3">
      <c r="A2253" s="11" t="str">
        <f t="shared" si="48"/>
        <v>SDGbaseTRA_RurCUG_v6_4</v>
      </c>
      <c r="B2253" s="103" t="s">
        <v>220</v>
      </c>
      <c r="C2253" s="104" t="s">
        <v>302</v>
      </c>
      <c r="D2253" s="105"/>
    </row>
    <row r="2254" spans="1:37" s="11" customFormat="1" x14ac:dyDescent="0.3">
      <c r="A2254" s="11" t="str">
        <f t="shared" si="48"/>
        <v>SDGbaseTRA_RurCUG_v6_4</v>
      </c>
      <c r="B2254" s="103" t="s">
        <v>220</v>
      </c>
      <c r="C2254" s="104" t="s">
        <v>302</v>
      </c>
      <c r="D2254" s="105"/>
    </row>
    <row r="2255" spans="1:37" s="11" customFormat="1" x14ac:dyDescent="0.3">
      <c r="A2255" s="11" t="str">
        <f t="shared" si="48"/>
        <v>SDGbaseTRA_RurCUG_v6_4</v>
      </c>
      <c r="B2255" s="103" t="s">
        <v>220</v>
      </c>
      <c r="C2255" s="104" t="s">
        <v>302</v>
      </c>
      <c r="D2255" s="105"/>
    </row>
    <row r="2256" spans="1:37" s="11" customFormat="1" x14ac:dyDescent="0.3">
      <c r="A2256" s="11" t="str">
        <f t="shared" si="48"/>
        <v>SDGbaseTRA_RurCUG_v6_4</v>
      </c>
      <c r="B2256" s="103" t="s">
        <v>220</v>
      </c>
      <c r="C2256" s="104" t="s">
        <v>302</v>
      </c>
      <c r="D2256" s="105"/>
    </row>
    <row r="2257" spans="1:4" s="11" customFormat="1" x14ac:dyDescent="0.3">
      <c r="A2257" s="11" t="str">
        <f t="shared" si="48"/>
        <v>SDGbaseTRA_RurCUG_v6_4</v>
      </c>
      <c r="B2257" s="103" t="s">
        <v>220</v>
      </c>
      <c r="C2257" s="104" t="s">
        <v>302</v>
      </c>
      <c r="D2257" s="105"/>
    </row>
    <row r="2258" spans="1:4" s="11" customFormat="1" x14ac:dyDescent="0.3">
      <c r="A2258" s="11" t="str">
        <f t="shared" ref="A2258:A2321" si="49">_xlfn.CONCAT(C2258,D2258,E2258)</f>
        <v>SDGbaseTRA_RurCUG_v6_4</v>
      </c>
      <c r="B2258" s="103" t="s">
        <v>220</v>
      </c>
      <c r="C2258" s="104" t="s">
        <v>302</v>
      </c>
      <c r="D2258" s="105"/>
    </row>
    <row r="2259" spans="1:4" s="11" customFormat="1" x14ac:dyDescent="0.3">
      <c r="A2259" s="11" t="str">
        <f t="shared" si="49"/>
        <v>SDGbaseTRA_RurCUG_v6_4</v>
      </c>
      <c r="B2259" s="103" t="s">
        <v>220</v>
      </c>
      <c r="C2259" s="104" t="s">
        <v>302</v>
      </c>
      <c r="D2259" s="105"/>
    </row>
    <row r="2260" spans="1:4" s="11" customFormat="1" x14ac:dyDescent="0.3">
      <c r="A2260" s="11" t="str">
        <f t="shared" si="49"/>
        <v>SDGbaseTRA_RurCUG_v6_4</v>
      </c>
      <c r="B2260" s="103" t="s">
        <v>220</v>
      </c>
      <c r="C2260" s="104" t="s">
        <v>302</v>
      </c>
      <c r="D2260" s="105"/>
    </row>
    <row r="2261" spans="1:4" s="11" customFormat="1" x14ac:dyDescent="0.3">
      <c r="A2261" s="11" t="str">
        <f t="shared" si="49"/>
        <v>SDGbaseTRA_RurCUG_v6_4</v>
      </c>
      <c r="B2261" s="103" t="s">
        <v>220</v>
      </c>
      <c r="C2261" s="104" t="s">
        <v>302</v>
      </c>
      <c r="D2261" s="105"/>
    </row>
    <row r="2262" spans="1:4" s="11" customFormat="1" x14ac:dyDescent="0.3">
      <c r="A2262" s="11" t="str">
        <f t="shared" si="49"/>
        <v>SDGbaseTRA_RurCUG_v6_4</v>
      </c>
      <c r="B2262" s="103" t="s">
        <v>220</v>
      </c>
      <c r="C2262" s="104" t="s">
        <v>302</v>
      </c>
      <c r="D2262" s="105"/>
    </row>
    <row r="2263" spans="1:4" s="11" customFormat="1" x14ac:dyDescent="0.3">
      <c r="A2263" s="11" t="str">
        <f t="shared" si="49"/>
        <v>SDGbaseTRA_RurCUG_v6_4</v>
      </c>
      <c r="B2263" s="103" t="s">
        <v>220</v>
      </c>
      <c r="C2263" s="104" t="s">
        <v>302</v>
      </c>
      <c r="D2263" s="105"/>
    </row>
    <row r="2264" spans="1:4" s="11" customFormat="1" x14ac:dyDescent="0.3">
      <c r="A2264" s="11" t="str">
        <f t="shared" si="49"/>
        <v>SDGbaseTRA_RurCUG_v6_4</v>
      </c>
      <c r="B2264" s="103" t="s">
        <v>220</v>
      </c>
      <c r="C2264" s="104" t="s">
        <v>302</v>
      </c>
      <c r="D2264" s="105"/>
    </row>
    <row r="2265" spans="1:4" s="11" customFormat="1" x14ac:dyDescent="0.3">
      <c r="A2265" s="11" t="str">
        <f t="shared" si="49"/>
        <v>SDGbaseTRA_RurCUG_v6_4</v>
      </c>
      <c r="B2265" s="103" t="s">
        <v>220</v>
      </c>
      <c r="C2265" s="104" t="s">
        <v>302</v>
      </c>
      <c r="D2265" s="105"/>
    </row>
    <row r="2266" spans="1:4" s="11" customFormat="1" x14ac:dyDescent="0.3">
      <c r="A2266" s="11" t="str">
        <f t="shared" si="49"/>
        <v>SDGbaseTRA_RurCUG_v6_4</v>
      </c>
      <c r="B2266" s="103" t="s">
        <v>220</v>
      </c>
      <c r="C2266" s="104" t="s">
        <v>302</v>
      </c>
      <c r="D2266" s="105"/>
    </row>
    <row r="2267" spans="1:4" s="11" customFormat="1" x14ac:dyDescent="0.3">
      <c r="A2267" s="11" t="str">
        <f t="shared" si="49"/>
        <v>SDGbaseTRA_RurCUG_v6_4</v>
      </c>
      <c r="B2267" s="103" t="s">
        <v>220</v>
      </c>
      <c r="C2267" s="104" t="s">
        <v>302</v>
      </c>
      <c r="D2267" s="105"/>
    </row>
    <row r="2268" spans="1:4" s="11" customFormat="1" x14ac:dyDescent="0.3">
      <c r="A2268" s="11" t="str">
        <f t="shared" si="49"/>
        <v>SDGbaseTRA_RurCUG_v6_4</v>
      </c>
      <c r="B2268" s="103" t="s">
        <v>220</v>
      </c>
      <c r="C2268" s="104" t="s">
        <v>302</v>
      </c>
      <c r="D2268" s="105"/>
    </row>
    <row r="2269" spans="1:4" s="11" customFormat="1" x14ac:dyDescent="0.3">
      <c r="A2269" s="11" t="str">
        <f t="shared" si="49"/>
        <v>SDGbaseTRA_RurCUG_v6_4</v>
      </c>
      <c r="B2269" s="103" t="s">
        <v>220</v>
      </c>
      <c r="C2269" s="104" t="s">
        <v>302</v>
      </c>
      <c r="D2269" s="105"/>
    </row>
    <row r="2270" spans="1:4" s="11" customFormat="1" x14ac:dyDescent="0.3">
      <c r="A2270" s="11" t="str">
        <f t="shared" si="49"/>
        <v>SDGbaseTRA_RurCUG_v6_4</v>
      </c>
      <c r="B2270" s="103" t="s">
        <v>220</v>
      </c>
      <c r="C2270" s="104" t="s">
        <v>302</v>
      </c>
      <c r="D2270" s="105"/>
    </row>
    <row r="2271" spans="1:4" s="11" customFormat="1" x14ac:dyDescent="0.3">
      <c r="A2271" s="11" t="str">
        <f t="shared" si="49"/>
        <v>SDGbaseTRA_RurCUG_v6_4</v>
      </c>
      <c r="B2271" s="103" t="s">
        <v>220</v>
      </c>
      <c r="C2271" s="104" t="s">
        <v>302</v>
      </c>
      <c r="D2271" s="105"/>
    </row>
    <row r="2272" spans="1:4" s="11" customFormat="1" x14ac:dyDescent="0.3">
      <c r="A2272" s="11" t="str">
        <f t="shared" si="49"/>
        <v>SDGbaseTRA_RurCUG_v6_4</v>
      </c>
      <c r="B2272" s="103" t="s">
        <v>220</v>
      </c>
      <c r="C2272" s="104" t="s">
        <v>302</v>
      </c>
      <c r="D2272" s="105"/>
    </row>
    <row r="2273" spans="1:4" s="11" customFormat="1" x14ac:dyDescent="0.3">
      <c r="A2273" s="11" t="str">
        <f t="shared" si="49"/>
        <v>SDGbaseTRA_RurCUG_v6_4</v>
      </c>
      <c r="B2273" s="103" t="s">
        <v>220</v>
      </c>
      <c r="C2273" s="104" t="s">
        <v>302</v>
      </c>
      <c r="D2273" s="105"/>
    </row>
    <row r="2274" spans="1:4" s="11" customFormat="1" x14ac:dyDescent="0.3">
      <c r="A2274" s="11" t="str">
        <f t="shared" si="49"/>
        <v>SDGbaseTRA_RurCUG_v6_4</v>
      </c>
      <c r="B2274" s="103" t="s">
        <v>220</v>
      </c>
      <c r="C2274" s="104" t="s">
        <v>302</v>
      </c>
      <c r="D2274" s="105"/>
    </row>
    <row r="2275" spans="1:4" s="11" customFormat="1" x14ac:dyDescent="0.3">
      <c r="A2275" s="11" t="str">
        <f t="shared" si="49"/>
        <v>SDGbaseTRA_RurCUG_v6_4</v>
      </c>
      <c r="B2275" s="103" t="s">
        <v>220</v>
      </c>
      <c r="C2275" s="104" t="s">
        <v>302</v>
      </c>
      <c r="D2275" s="105"/>
    </row>
    <row r="2276" spans="1:4" s="11" customFormat="1" x14ac:dyDescent="0.3">
      <c r="A2276" s="11" t="str">
        <f t="shared" si="49"/>
        <v>SDGbaseTRA_RurCUG_v6_4</v>
      </c>
      <c r="B2276" s="103" t="s">
        <v>220</v>
      </c>
      <c r="C2276" s="104" t="s">
        <v>302</v>
      </c>
      <c r="D2276" s="105"/>
    </row>
    <row r="2277" spans="1:4" s="11" customFormat="1" x14ac:dyDescent="0.3">
      <c r="A2277" s="11" t="str">
        <f t="shared" si="49"/>
        <v>SDGbaseTRA_RurCUG_v6_4</v>
      </c>
      <c r="B2277" s="103" t="s">
        <v>220</v>
      </c>
      <c r="C2277" s="104" t="s">
        <v>302</v>
      </c>
      <c r="D2277" s="105"/>
    </row>
    <row r="2278" spans="1:4" s="11" customFormat="1" x14ac:dyDescent="0.3">
      <c r="A2278" s="11" t="str">
        <f t="shared" si="49"/>
        <v>SDGbaseTRA_RurCUG_v6_4</v>
      </c>
      <c r="B2278" s="103" t="s">
        <v>220</v>
      </c>
      <c r="C2278" s="104" t="s">
        <v>302</v>
      </c>
      <c r="D2278" s="105"/>
    </row>
    <row r="2279" spans="1:4" s="11" customFormat="1" x14ac:dyDescent="0.3">
      <c r="A2279" s="11" t="str">
        <f t="shared" si="49"/>
        <v>SDGbaseTRA_RurCUG_v6_4</v>
      </c>
      <c r="B2279" s="103" t="s">
        <v>220</v>
      </c>
      <c r="C2279" s="104" t="s">
        <v>302</v>
      </c>
      <c r="D2279" s="105"/>
    </row>
    <row r="2280" spans="1:4" s="11" customFormat="1" x14ac:dyDescent="0.3">
      <c r="A2280" s="11" t="str">
        <f t="shared" si="49"/>
        <v>SDGbaseTRA_RurCUG_v6_4</v>
      </c>
      <c r="B2280" s="103" t="s">
        <v>220</v>
      </c>
      <c r="C2280" s="104" t="s">
        <v>302</v>
      </c>
      <c r="D2280" s="105"/>
    </row>
    <row r="2281" spans="1:4" s="11" customFormat="1" x14ac:dyDescent="0.3">
      <c r="A2281" s="11" t="str">
        <f t="shared" si="49"/>
        <v>SDGbaseTRA_RurCUG_v6_4</v>
      </c>
      <c r="B2281" s="103" t="s">
        <v>220</v>
      </c>
      <c r="C2281" s="104" t="s">
        <v>302</v>
      </c>
      <c r="D2281" s="105"/>
    </row>
    <row r="2282" spans="1:4" s="11" customFormat="1" x14ac:dyDescent="0.3">
      <c r="A2282" s="11" t="str">
        <f t="shared" si="49"/>
        <v>SDGbaseTRA_RurCUG_v6_4</v>
      </c>
      <c r="B2282" s="103" t="s">
        <v>220</v>
      </c>
      <c r="C2282" s="104" t="s">
        <v>302</v>
      </c>
      <c r="D2282" s="105"/>
    </row>
    <row r="2283" spans="1:4" s="11" customFormat="1" x14ac:dyDescent="0.3">
      <c r="A2283" s="11" t="str">
        <f t="shared" si="49"/>
        <v>SDGbaseTRA_RurCUG_v6_4</v>
      </c>
      <c r="B2283" s="103" t="s">
        <v>220</v>
      </c>
      <c r="C2283" s="104" t="s">
        <v>302</v>
      </c>
      <c r="D2283" s="105"/>
    </row>
    <row r="2284" spans="1:4" s="11" customFormat="1" x14ac:dyDescent="0.3">
      <c r="A2284" s="11" t="str">
        <f t="shared" si="49"/>
        <v>SDGbaseTRA_RurCUG_v6_4</v>
      </c>
      <c r="B2284" s="103" t="s">
        <v>220</v>
      </c>
      <c r="C2284" s="104" t="s">
        <v>302</v>
      </c>
      <c r="D2284" s="105"/>
    </row>
    <row r="2285" spans="1:4" s="11" customFormat="1" x14ac:dyDescent="0.3">
      <c r="A2285" s="11" t="str">
        <f t="shared" si="49"/>
        <v>SDGbaseTRA_RurCUG_v6_4</v>
      </c>
      <c r="B2285" s="103" t="s">
        <v>220</v>
      </c>
      <c r="C2285" s="104" t="s">
        <v>302</v>
      </c>
      <c r="D2285" s="105"/>
    </row>
    <row r="2286" spans="1:4" s="11" customFormat="1" x14ac:dyDescent="0.3">
      <c r="A2286" s="11" t="str">
        <f t="shared" si="49"/>
        <v>SDGbaseTRA_RurCUG_v6_4</v>
      </c>
      <c r="B2286" s="103" t="s">
        <v>220</v>
      </c>
      <c r="C2286" s="104" t="s">
        <v>302</v>
      </c>
      <c r="D2286" s="105"/>
    </row>
    <row r="2287" spans="1:4" s="11" customFormat="1" x14ac:dyDescent="0.3">
      <c r="A2287" s="11" t="str">
        <f t="shared" si="49"/>
        <v>SDGbaseTRA_RurCUG_v6_4</v>
      </c>
      <c r="B2287" s="103" t="s">
        <v>220</v>
      </c>
      <c r="C2287" s="104" t="s">
        <v>302</v>
      </c>
      <c r="D2287" s="105"/>
    </row>
    <row r="2288" spans="1:4" s="11" customFormat="1" x14ac:dyDescent="0.3">
      <c r="A2288" s="11" t="str">
        <f t="shared" si="49"/>
        <v>SDGbaseTRA_RurCUG_v6_4</v>
      </c>
      <c r="B2288" s="103" t="s">
        <v>220</v>
      </c>
      <c r="C2288" s="104" t="s">
        <v>302</v>
      </c>
      <c r="D2288" s="105"/>
    </row>
    <row r="2289" spans="1:4" s="11" customFormat="1" x14ac:dyDescent="0.3">
      <c r="A2289" s="11" t="str">
        <f t="shared" si="49"/>
        <v>SDGbaseTRA_RurCUG_v6_4</v>
      </c>
      <c r="B2289" s="103" t="s">
        <v>220</v>
      </c>
      <c r="C2289" s="104" t="s">
        <v>302</v>
      </c>
      <c r="D2289" s="105"/>
    </row>
    <row r="2290" spans="1:4" s="11" customFormat="1" x14ac:dyDescent="0.3">
      <c r="A2290" s="11" t="str">
        <f t="shared" si="49"/>
        <v>SDGbaseTRA_RurCUG_v6_4</v>
      </c>
      <c r="B2290" s="103" t="s">
        <v>220</v>
      </c>
      <c r="C2290" s="104" t="s">
        <v>302</v>
      </c>
      <c r="D2290" s="105"/>
    </row>
    <row r="2291" spans="1:4" s="11" customFormat="1" x14ac:dyDescent="0.3">
      <c r="A2291" s="11" t="str">
        <f t="shared" si="49"/>
        <v>SDGbaseTRA_RurCUG_v6_4</v>
      </c>
      <c r="B2291" s="103" t="s">
        <v>220</v>
      </c>
      <c r="C2291" s="104" t="s">
        <v>302</v>
      </c>
      <c r="D2291" s="105"/>
    </row>
    <row r="2292" spans="1:4" s="11" customFormat="1" x14ac:dyDescent="0.3">
      <c r="A2292" s="11" t="str">
        <f t="shared" si="49"/>
        <v>SDGbaseTRA_RurCUG_v6_4</v>
      </c>
      <c r="B2292" s="103" t="s">
        <v>220</v>
      </c>
      <c r="C2292" s="104" t="s">
        <v>302</v>
      </c>
      <c r="D2292" s="105"/>
    </row>
    <row r="2293" spans="1:4" s="11" customFormat="1" x14ac:dyDescent="0.3">
      <c r="A2293" s="11" t="str">
        <f t="shared" si="49"/>
        <v>SDGbaseTRA_RurCUG_v6_4</v>
      </c>
      <c r="B2293" s="103" t="s">
        <v>220</v>
      </c>
      <c r="C2293" s="104" t="s">
        <v>302</v>
      </c>
      <c r="D2293" s="105"/>
    </row>
    <row r="2294" spans="1:4" s="11" customFormat="1" x14ac:dyDescent="0.3">
      <c r="A2294" s="11" t="str">
        <f t="shared" si="49"/>
        <v>SDGbaseTRA_RurCUG_v6_4</v>
      </c>
      <c r="B2294" s="103" t="s">
        <v>220</v>
      </c>
      <c r="C2294" s="104" t="s">
        <v>302</v>
      </c>
      <c r="D2294" s="105"/>
    </row>
    <row r="2295" spans="1:4" s="11" customFormat="1" x14ac:dyDescent="0.3">
      <c r="A2295" s="11" t="str">
        <f t="shared" si="49"/>
        <v>SDGbaseTRA_RurCUG_v6_4</v>
      </c>
      <c r="B2295" s="103" t="s">
        <v>220</v>
      </c>
      <c r="C2295" s="104" t="s">
        <v>302</v>
      </c>
      <c r="D2295" s="105"/>
    </row>
    <row r="2296" spans="1:4" s="11" customFormat="1" x14ac:dyDescent="0.3">
      <c r="A2296" s="11" t="str">
        <f t="shared" si="49"/>
        <v>SDGbaseTRA_RurCUG_v6_4</v>
      </c>
      <c r="B2296" s="103" t="s">
        <v>220</v>
      </c>
      <c r="C2296" s="104" t="s">
        <v>302</v>
      </c>
      <c r="D2296" s="105"/>
    </row>
    <row r="2297" spans="1:4" s="11" customFormat="1" x14ac:dyDescent="0.3">
      <c r="A2297" s="11" t="str">
        <f t="shared" si="49"/>
        <v>SDGbaseTRA_RurCUG_v6_4</v>
      </c>
      <c r="B2297" s="103" t="s">
        <v>220</v>
      </c>
      <c r="C2297" s="104" t="s">
        <v>302</v>
      </c>
      <c r="D2297" s="105"/>
    </row>
    <row r="2298" spans="1:4" s="11" customFormat="1" x14ac:dyDescent="0.3">
      <c r="A2298" s="11" t="str">
        <f t="shared" si="49"/>
        <v>SDGbaseTRA_RurCUG_v6_4</v>
      </c>
      <c r="B2298" s="103" t="s">
        <v>220</v>
      </c>
      <c r="C2298" s="104" t="s">
        <v>302</v>
      </c>
      <c r="D2298" s="105"/>
    </row>
    <row r="2299" spans="1:4" s="11" customFormat="1" x14ac:dyDescent="0.3">
      <c r="A2299" s="11" t="str">
        <f t="shared" si="49"/>
        <v>SDGbaseTRA_RurCUG_v6_4</v>
      </c>
      <c r="B2299" s="103" t="s">
        <v>220</v>
      </c>
      <c r="C2299" s="104" t="s">
        <v>302</v>
      </c>
      <c r="D2299" s="105"/>
    </row>
    <row r="2300" spans="1:4" s="11" customFormat="1" x14ac:dyDescent="0.3">
      <c r="A2300" s="11" t="str">
        <f t="shared" si="49"/>
        <v>SDGbaseTRA_RurCUG_v6_4</v>
      </c>
      <c r="B2300" s="103" t="s">
        <v>220</v>
      </c>
      <c r="C2300" s="104" t="s">
        <v>302</v>
      </c>
      <c r="D2300" s="105"/>
    </row>
    <row r="2301" spans="1:4" s="11" customFormat="1" x14ac:dyDescent="0.3">
      <c r="A2301" s="11" t="str">
        <f t="shared" si="49"/>
        <v>SDGbaseTRA_RurCUG_v6_4</v>
      </c>
      <c r="B2301" s="103" t="s">
        <v>220</v>
      </c>
      <c r="C2301" s="104" t="s">
        <v>302</v>
      </c>
      <c r="D2301" s="105"/>
    </row>
    <row r="2302" spans="1:4" s="11" customFormat="1" x14ac:dyDescent="0.3">
      <c r="A2302" s="11" t="str">
        <f t="shared" si="49"/>
        <v>SDGbaseTRA_RurCUG_v6_4</v>
      </c>
      <c r="B2302" s="103" t="s">
        <v>220</v>
      </c>
      <c r="C2302" s="104" t="s">
        <v>302</v>
      </c>
      <c r="D2302" s="105"/>
    </row>
    <row r="2303" spans="1:4" s="11" customFormat="1" x14ac:dyDescent="0.3">
      <c r="A2303" s="11" t="str">
        <f t="shared" si="49"/>
        <v>SDGbaseTRA_RurCUG_v6_4</v>
      </c>
      <c r="B2303" s="103" t="s">
        <v>220</v>
      </c>
      <c r="C2303" s="104" t="s">
        <v>302</v>
      </c>
      <c r="D2303" s="105"/>
    </row>
    <row r="2304" spans="1:4" s="11" customFormat="1" x14ac:dyDescent="0.3">
      <c r="A2304" s="11" t="str">
        <f t="shared" si="49"/>
        <v>SDGbaseTRA_RurCUG_v6_4</v>
      </c>
      <c r="B2304" s="103" t="s">
        <v>220</v>
      </c>
      <c r="C2304" s="104" t="s">
        <v>302</v>
      </c>
      <c r="D2304" s="105"/>
    </row>
    <row r="2305" spans="1:37" s="11" customFormat="1" x14ac:dyDescent="0.3">
      <c r="A2305" s="11" t="str">
        <f t="shared" si="49"/>
        <v>SDGbaseTRA_RurCUG_v6_4</v>
      </c>
      <c r="B2305" s="103" t="s">
        <v>220</v>
      </c>
      <c r="C2305" s="104" t="s">
        <v>302</v>
      </c>
      <c r="D2305" s="105"/>
    </row>
    <row r="2306" spans="1:37" s="11" customFormat="1" x14ac:dyDescent="0.3">
      <c r="A2306" s="11" t="str">
        <f t="shared" si="49"/>
        <v>SDGbaseTRA_RurCUG_v6_4</v>
      </c>
      <c r="B2306" s="103" t="s">
        <v>220</v>
      </c>
      <c r="C2306" s="104" t="s">
        <v>302</v>
      </c>
      <c r="D2306" s="105"/>
    </row>
    <row r="2307" spans="1:37" s="11" customFormat="1" x14ac:dyDescent="0.3">
      <c r="A2307" s="11" t="str">
        <f t="shared" si="49"/>
        <v>SDGbaseTRA_RurCUG_v6_4</v>
      </c>
      <c r="B2307" s="103" t="s">
        <v>220</v>
      </c>
      <c r="C2307" s="104" t="s">
        <v>302</v>
      </c>
      <c r="D2307" s="105"/>
    </row>
    <row r="2308" spans="1:37" s="11" customFormat="1" x14ac:dyDescent="0.3">
      <c r="A2308" s="11" t="str">
        <f t="shared" si="49"/>
        <v>SDGbaseTRA_RurCUG_v6_4</v>
      </c>
      <c r="B2308" s="103" t="s">
        <v>220</v>
      </c>
      <c r="C2308" s="104" t="s">
        <v>302</v>
      </c>
      <c r="D2308" s="105"/>
    </row>
    <row r="2309" spans="1:37" s="11" customFormat="1" x14ac:dyDescent="0.3">
      <c r="A2309" s="11" t="str">
        <f t="shared" si="49"/>
        <v>SDGbaseTRA_RurCUG_v6_4</v>
      </c>
      <c r="B2309" s="103" t="s">
        <v>220</v>
      </c>
      <c r="C2309" s="104" t="s">
        <v>302</v>
      </c>
      <c r="D2309" s="105"/>
    </row>
    <row r="2310" spans="1:37" s="11" customFormat="1" x14ac:dyDescent="0.3">
      <c r="A2310" s="11" t="str">
        <f t="shared" si="49"/>
        <v>SDGbaseTRA_RurCUG_v6_4</v>
      </c>
      <c r="B2310" s="103" t="s">
        <v>220</v>
      </c>
      <c r="C2310" s="104" t="s">
        <v>302</v>
      </c>
      <c r="D2310" s="105"/>
    </row>
    <row r="2311" spans="1:37" s="11" customFormat="1" x14ac:dyDescent="0.3">
      <c r="A2311" s="11" t="str">
        <f t="shared" si="49"/>
        <v>SDGbaseTRA_RurCUG_v6_4</v>
      </c>
      <c r="B2311" s="103" t="s">
        <v>220</v>
      </c>
      <c r="C2311" s="104" t="s">
        <v>302</v>
      </c>
      <c r="D2311" s="105"/>
    </row>
    <row r="2312" spans="1:37" s="11" customFormat="1" x14ac:dyDescent="0.3">
      <c r="A2312" s="11" t="str">
        <f t="shared" si="49"/>
        <v>SDGbaseTRA_RurCUG_v6_4</v>
      </c>
      <c r="B2312" s="103" t="s">
        <v>220</v>
      </c>
      <c r="C2312" s="104" t="s">
        <v>302</v>
      </c>
      <c r="D2312" s="105"/>
    </row>
    <row r="2313" spans="1:37" s="11" customFormat="1" x14ac:dyDescent="0.3">
      <c r="A2313" s="11" t="str">
        <f t="shared" si="49"/>
        <v>SDGbaseTRA_RurCUG_v6_4</v>
      </c>
      <c r="B2313" s="103" t="s">
        <v>220</v>
      </c>
      <c r="C2313" s="104" t="s">
        <v>302</v>
      </c>
      <c r="D2313" s="105"/>
    </row>
    <row r="2314" spans="1:37" s="11" customFormat="1" x14ac:dyDescent="0.3">
      <c r="A2314" s="11" t="str">
        <f t="shared" si="49"/>
        <v>SDGbaseTRA_RurCUG_v6_4</v>
      </c>
      <c r="B2314" s="103" t="s">
        <v>220</v>
      </c>
      <c r="C2314" s="104" t="s">
        <v>302</v>
      </c>
      <c r="D2314" s="105"/>
    </row>
    <row r="2315" spans="1:37" s="11" customFormat="1" x14ac:dyDescent="0.3">
      <c r="A2315" s="11" t="str">
        <f t="shared" si="49"/>
        <v>SDGbaseTRA_RurCUG_v6_4</v>
      </c>
      <c r="B2315" s="103" t="s">
        <v>220</v>
      </c>
      <c r="C2315" s="104" t="s">
        <v>302</v>
      </c>
      <c r="D2315" s="105"/>
    </row>
    <row r="2316" spans="1:37" s="11" customFormat="1" x14ac:dyDescent="0.3">
      <c r="A2316" s="11" t="str">
        <f t="shared" si="49"/>
        <v>SDGbaseTRA_RurCUG_v6_4</v>
      </c>
      <c r="B2316" s="103" t="s">
        <v>220</v>
      </c>
      <c r="C2316" s="104" t="s">
        <v>302</v>
      </c>
      <c r="D2316" s="105"/>
    </row>
    <row r="2317" spans="1:37" s="11" customFormat="1" x14ac:dyDescent="0.3">
      <c r="A2317" s="11" t="str">
        <f t="shared" si="49"/>
        <v>SDGbaseTRA_RurCUG_v6_4</v>
      </c>
      <c r="B2317" s="103" t="s">
        <v>220</v>
      </c>
      <c r="C2317" s="104" t="s">
        <v>302</v>
      </c>
      <c r="D2317" s="105"/>
    </row>
    <row r="2318" spans="1:37" s="11" customFormat="1" x14ac:dyDescent="0.3">
      <c r="A2318" s="11" t="str">
        <f t="shared" si="49"/>
        <v>SDGbaseTRA_RurCUG_v6_4</v>
      </c>
      <c r="B2318" s="103" t="s">
        <v>220</v>
      </c>
      <c r="C2318" s="104" t="s">
        <v>302</v>
      </c>
      <c r="D2318" s="105"/>
    </row>
    <row r="2319" spans="1:37" x14ac:dyDescent="0.3">
      <c r="A2319" s="11" t="str">
        <f t="shared" si="49"/>
        <v>SDGbaseTRA_RurCUG_v6_4</v>
      </c>
      <c r="B2319" s="103" t="s">
        <v>220</v>
      </c>
      <c r="C2319" s="104" t="s">
        <v>302</v>
      </c>
      <c r="D2319" s="105"/>
      <c r="E2319" s="105"/>
      <c r="F2319" s="11"/>
      <c r="G2319" s="11"/>
      <c r="H2319" s="11"/>
      <c r="I2319" s="11"/>
      <c r="J2319" s="11"/>
      <c r="K2319" s="11"/>
      <c r="L2319" s="11"/>
      <c r="M2319" s="11"/>
      <c r="N2319" s="11"/>
      <c r="O2319" s="11"/>
      <c r="P2319" s="11"/>
      <c r="Q2319" s="11"/>
      <c r="R2319" s="11"/>
      <c r="S2319" s="11"/>
      <c r="T2319" s="11"/>
      <c r="U2319" s="11"/>
      <c r="V2319" s="11"/>
      <c r="W2319" s="11"/>
      <c r="X2319" s="11"/>
      <c r="Y2319" s="11"/>
      <c r="Z2319" s="11"/>
      <c r="AA2319" s="11"/>
      <c r="AB2319" s="11"/>
      <c r="AC2319" s="11"/>
      <c r="AD2319" s="11"/>
      <c r="AE2319" s="11"/>
      <c r="AF2319" s="11"/>
      <c r="AG2319" s="11"/>
      <c r="AH2319" s="11"/>
      <c r="AI2319" s="11"/>
      <c r="AJ2319" s="11"/>
      <c r="AK2319" s="11"/>
    </row>
    <row r="2320" spans="1:37" x14ac:dyDescent="0.3">
      <c r="A2320" s="11" t="str">
        <f t="shared" si="49"/>
        <v>SDGbaseTRA_RurCUG_v6_4</v>
      </c>
      <c r="B2320" s="103" t="s">
        <v>220</v>
      </c>
      <c r="C2320" s="104" t="s">
        <v>302</v>
      </c>
      <c r="D2320" s="105"/>
      <c r="E2320" s="105"/>
      <c r="F2320" s="11"/>
      <c r="G2320" s="11"/>
      <c r="H2320" s="11"/>
      <c r="I2320" s="11"/>
      <c r="J2320" s="11"/>
      <c r="K2320" s="11"/>
      <c r="L2320" s="11"/>
      <c r="M2320" s="11"/>
      <c r="N2320" s="11"/>
      <c r="O2320" s="11"/>
      <c r="P2320" s="11"/>
      <c r="Q2320" s="11"/>
      <c r="R2320" s="11"/>
      <c r="S2320" s="11"/>
      <c r="T2320" s="11"/>
      <c r="U2320" s="11"/>
      <c r="V2320" s="11"/>
      <c r="W2320" s="11"/>
      <c r="X2320" s="11"/>
      <c r="Y2320" s="11"/>
      <c r="Z2320" s="11"/>
      <c r="AA2320" s="11"/>
      <c r="AB2320" s="11"/>
      <c r="AC2320" s="11"/>
      <c r="AD2320" s="11"/>
      <c r="AE2320" s="11"/>
      <c r="AF2320" s="11"/>
      <c r="AG2320" s="11"/>
      <c r="AH2320" s="11"/>
      <c r="AI2320" s="11"/>
      <c r="AJ2320" s="11"/>
      <c r="AK2320" s="11"/>
    </row>
    <row r="2321" spans="1:37" s="11" customFormat="1" x14ac:dyDescent="0.3">
      <c r="A2321" s="11" t="str">
        <f t="shared" si="49"/>
        <v>SDGbaseTRA_RurCUG_v6_4</v>
      </c>
      <c r="B2321" s="103" t="s">
        <v>220</v>
      </c>
      <c r="C2321" s="104" t="s">
        <v>302</v>
      </c>
      <c r="D2321" s="104"/>
      <c r="E2321" s="105"/>
    </row>
    <row r="2322" spans="1:37" s="11" customFormat="1" x14ac:dyDescent="0.3">
      <c r="A2322" s="11" t="str">
        <f t="shared" ref="A2322:A2326" si="50">_xlfn.CONCAT(C2322,D2322,E2322)</f>
        <v>SDGbaseTRA_RurCUG_v6_4</v>
      </c>
      <c r="B2322" s="103" t="s">
        <v>220</v>
      </c>
      <c r="C2322" s="104" t="s">
        <v>302</v>
      </c>
      <c r="D2322" s="104"/>
      <c r="E2322" s="105"/>
    </row>
    <row r="2323" spans="1:37" s="11" customFormat="1" x14ac:dyDescent="0.3">
      <c r="A2323" s="11" t="str">
        <f t="shared" si="50"/>
        <v>SDGbaseTRA_RurCUG_v6_4</v>
      </c>
      <c r="B2323" s="103" t="s">
        <v>220</v>
      </c>
      <c r="C2323" s="104" t="s">
        <v>302</v>
      </c>
      <c r="D2323" s="104"/>
      <c r="E2323" s="105"/>
      <c r="F2323" s="106"/>
      <c r="G2323" s="106"/>
      <c r="H2323" s="106"/>
      <c r="I2323" s="106"/>
      <c r="J2323" s="106"/>
      <c r="K2323" s="106"/>
      <c r="L2323" s="106"/>
      <c r="M2323" s="106"/>
      <c r="N2323" s="106"/>
      <c r="O2323" s="106"/>
      <c r="P2323" s="106"/>
      <c r="Q2323" s="106"/>
      <c r="R2323" s="106"/>
      <c r="S2323" s="106"/>
      <c r="T2323" s="106"/>
      <c r="U2323" s="106"/>
      <c r="V2323" s="106"/>
      <c r="W2323" s="106"/>
      <c r="X2323" s="106"/>
      <c r="Y2323" s="106"/>
      <c r="Z2323" s="106"/>
      <c r="AA2323" s="106"/>
      <c r="AB2323" s="106"/>
      <c r="AC2323" s="106"/>
      <c r="AD2323" s="106"/>
      <c r="AE2323" s="106"/>
      <c r="AF2323" s="106"/>
      <c r="AG2323" s="106"/>
      <c r="AH2323" s="106"/>
      <c r="AI2323" s="106"/>
      <c r="AJ2323" s="106"/>
      <c r="AK2323" s="106"/>
    </row>
    <row r="2324" spans="1:37" s="11" customFormat="1" x14ac:dyDescent="0.3">
      <c r="A2324" s="11" t="str">
        <f t="shared" si="50"/>
        <v>SDGbaseTRA_RurCUG_v6_4</v>
      </c>
      <c r="B2324" s="103" t="s">
        <v>220</v>
      </c>
      <c r="C2324" s="104" t="s">
        <v>302</v>
      </c>
      <c r="D2324" s="104"/>
      <c r="E2324" s="105"/>
    </row>
    <row r="2325" spans="1:37" s="11" customFormat="1" x14ac:dyDescent="0.3">
      <c r="A2325" s="11" t="str">
        <f t="shared" si="50"/>
        <v>SDGbaseTRA_RurCUG_v6_4</v>
      </c>
      <c r="B2325" s="103" t="s">
        <v>220</v>
      </c>
      <c r="C2325" s="104" t="s">
        <v>302</v>
      </c>
      <c r="D2325" s="104"/>
      <c r="E2325" s="105"/>
    </row>
    <row r="2326" spans="1:37" s="11" customFormat="1" x14ac:dyDescent="0.3">
      <c r="A2326" s="11" t="str">
        <f t="shared" si="50"/>
        <v>SDGbaseTRA_RurCUG_v6_4</v>
      </c>
      <c r="B2326" s="103" t="s">
        <v>220</v>
      </c>
      <c r="C2326" s="104" t="s">
        <v>302</v>
      </c>
      <c r="D2326" s="104"/>
      <c r="E2326" s="105"/>
    </row>
    <row r="2327" spans="1:37" s="11" customFormat="1" x14ac:dyDescent="0.3">
      <c r="A2327" s="11" t="str">
        <f t="shared" ref="A2327:A2336" si="51">_xlfn.CONCAT(C2327,D2327,E2327)</f>
        <v>SDGbaseTRA_RurCUG_v6_4</v>
      </c>
      <c r="B2327" s="103" t="s">
        <v>220</v>
      </c>
      <c r="C2327" s="104" t="s">
        <v>302</v>
      </c>
      <c r="D2327" s="104"/>
      <c r="E2327" s="104"/>
    </row>
    <row r="2328" spans="1:37" s="11" customFormat="1" x14ac:dyDescent="0.3">
      <c r="A2328" s="11" t="str">
        <f t="shared" si="51"/>
        <v>SDGbaseTRA_RurCUG_v6_4</v>
      </c>
      <c r="B2328" s="103" t="s">
        <v>220</v>
      </c>
      <c r="C2328" s="104" t="s">
        <v>302</v>
      </c>
      <c r="D2328" s="104"/>
      <c r="E2328" s="105"/>
    </row>
    <row r="2329" spans="1:37" s="11" customFormat="1" x14ac:dyDescent="0.3">
      <c r="A2329" s="11" t="str">
        <f t="shared" si="51"/>
        <v>SDGbaseTRA_RurCUG_v6_4</v>
      </c>
      <c r="B2329" s="103" t="s">
        <v>220</v>
      </c>
      <c r="C2329" s="104" t="s">
        <v>302</v>
      </c>
      <c r="D2329" s="104"/>
      <c r="E2329" s="105"/>
      <c r="F2329" s="106"/>
      <c r="G2329" s="106"/>
      <c r="H2329" s="106"/>
      <c r="I2329" s="106"/>
      <c r="J2329" s="106"/>
      <c r="K2329" s="106"/>
      <c r="L2329" s="106"/>
      <c r="M2329" s="106"/>
      <c r="N2329" s="106"/>
      <c r="O2329" s="106"/>
      <c r="P2329" s="106"/>
      <c r="Q2329" s="106"/>
      <c r="R2329" s="106"/>
      <c r="S2329" s="106"/>
      <c r="T2329" s="106"/>
      <c r="U2329" s="106"/>
      <c r="V2329" s="106"/>
      <c r="W2329" s="106"/>
      <c r="X2329" s="106"/>
      <c r="Y2329" s="106"/>
      <c r="Z2329" s="106"/>
      <c r="AA2329" s="106"/>
      <c r="AB2329" s="106"/>
      <c r="AC2329" s="106"/>
      <c r="AD2329" s="106"/>
      <c r="AE2329" s="106"/>
      <c r="AF2329" s="106"/>
      <c r="AG2329" s="106"/>
      <c r="AH2329" s="106"/>
      <c r="AI2329" s="106"/>
      <c r="AJ2329" s="106"/>
      <c r="AK2329" s="106"/>
    </row>
    <row r="2330" spans="1:37" s="11" customFormat="1" x14ac:dyDescent="0.3">
      <c r="A2330" s="11" t="str">
        <f t="shared" si="51"/>
        <v>SDGbaseTRA_RurCUG_v6_4</v>
      </c>
      <c r="B2330" s="103" t="s">
        <v>220</v>
      </c>
      <c r="C2330" s="104" t="s">
        <v>302</v>
      </c>
      <c r="D2330" s="104"/>
      <c r="E2330" s="105"/>
    </row>
    <row r="2331" spans="1:37" s="11" customFormat="1" x14ac:dyDescent="0.3">
      <c r="A2331" s="11" t="str">
        <f t="shared" si="51"/>
        <v>SDGbaseTRA_RurCUG_v6_4</v>
      </c>
      <c r="B2331" s="103" t="s">
        <v>220</v>
      </c>
      <c r="C2331" s="104" t="s">
        <v>302</v>
      </c>
      <c r="D2331" s="104"/>
      <c r="E2331" s="105"/>
    </row>
    <row r="2332" spans="1:37" s="11" customFormat="1" x14ac:dyDescent="0.3">
      <c r="A2332" s="11" t="str">
        <f t="shared" si="51"/>
        <v>SDGbaseTRA_RurCUG_v6_4</v>
      </c>
      <c r="B2332" s="103" t="s">
        <v>220</v>
      </c>
      <c r="C2332" s="104" t="s">
        <v>302</v>
      </c>
      <c r="D2332" s="104"/>
      <c r="E2332" s="105"/>
    </row>
    <row r="2333" spans="1:37" s="11" customFormat="1" x14ac:dyDescent="0.3">
      <c r="A2333" s="11" t="str">
        <f t="shared" si="51"/>
        <v>SDGbaseTRA_RurCUG_v6_4</v>
      </c>
      <c r="B2333" s="103" t="s">
        <v>220</v>
      </c>
      <c r="C2333" s="104" t="s">
        <v>302</v>
      </c>
      <c r="D2333" s="104"/>
      <c r="E2333" s="105"/>
    </row>
    <row r="2334" spans="1:37" s="11" customFormat="1" x14ac:dyDescent="0.3">
      <c r="A2334" s="11" t="str">
        <f t="shared" si="51"/>
        <v>SDGbaseTRA_RurCUG_v6_4</v>
      </c>
      <c r="B2334" s="103" t="s">
        <v>220</v>
      </c>
      <c r="C2334" s="104" t="s">
        <v>302</v>
      </c>
      <c r="D2334" s="104"/>
      <c r="E2334" s="105"/>
    </row>
    <row r="2335" spans="1:37" s="11" customFormat="1" x14ac:dyDescent="0.3">
      <c r="A2335" s="11" t="str">
        <f t="shared" si="51"/>
        <v>SDGbaseTRA_RurCUG_v6_4</v>
      </c>
      <c r="B2335" s="103" t="s">
        <v>220</v>
      </c>
      <c r="C2335" s="104" t="s">
        <v>302</v>
      </c>
      <c r="E2335" s="105"/>
    </row>
    <row r="2336" spans="1:37" s="11" customFormat="1" x14ac:dyDescent="0.3">
      <c r="A2336" s="11" t="str">
        <f t="shared" si="51"/>
        <v>SDGbaseTRA_RurCUG_v6_4</v>
      </c>
      <c r="B2336" s="103" t="s">
        <v>220</v>
      </c>
      <c r="C2336" s="104" t="s">
        <v>302</v>
      </c>
      <c r="D2336" s="105"/>
      <c r="E2336" s="105"/>
    </row>
    <row r="2337" spans="1:4" s="107" customFormat="1" x14ac:dyDescent="0.3">
      <c r="B2337" s="108"/>
      <c r="C2337" s="109"/>
      <c r="D2337" s="110"/>
    </row>
    <row r="2338" spans="1:4" s="107" customFormat="1" x14ac:dyDescent="0.3">
      <c r="A2338" s="144" t="str">
        <f t="shared" ref="A2338" si="52">_xlfn.CONCAT(C2338,D2338,E2338)</f>
        <v>SDGbaseTRA_RurCUS_v6_4</v>
      </c>
      <c r="B2338" s="145" t="s">
        <v>220</v>
      </c>
      <c r="C2338" s="146" t="s">
        <v>303</v>
      </c>
      <c r="D2338" s="110"/>
    </row>
    <row r="2339" spans="1:4" s="107" customFormat="1" x14ac:dyDescent="0.3">
      <c r="A2339" s="144" t="str">
        <f t="shared" ref="A2339:A2402" si="53">_xlfn.CONCAT(C2339,D2339,E2339)</f>
        <v>SDGbaseTRA_RurCUS_v6_4</v>
      </c>
      <c r="B2339" s="145" t="s">
        <v>220</v>
      </c>
      <c r="C2339" s="146" t="s">
        <v>303</v>
      </c>
      <c r="D2339" s="110"/>
    </row>
    <row r="2340" spans="1:4" s="107" customFormat="1" x14ac:dyDescent="0.3">
      <c r="A2340" s="144" t="str">
        <f t="shared" si="53"/>
        <v>SDGbaseTRA_RurCUS_v6_4</v>
      </c>
      <c r="B2340" s="145" t="s">
        <v>220</v>
      </c>
      <c r="C2340" s="146" t="s">
        <v>303</v>
      </c>
      <c r="D2340" s="110"/>
    </row>
    <row r="2341" spans="1:4" s="107" customFormat="1" x14ac:dyDescent="0.3">
      <c r="A2341" s="144" t="str">
        <f t="shared" si="53"/>
        <v>SDGbaseTRA_RurCUS_v6_4</v>
      </c>
      <c r="B2341" s="145" t="s">
        <v>220</v>
      </c>
      <c r="C2341" s="146" t="s">
        <v>303</v>
      </c>
      <c r="D2341" s="110"/>
    </row>
    <row r="2342" spans="1:4" s="107" customFormat="1" x14ac:dyDescent="0.3">
      <c r="A2342" s="144" t="str">
        <f t="shared" si="53"/>
        <v>SDGbaseTRA_RurCUS_v6_4</v>
      </c>
      <c r="B2342" s="145" t="s">
        <v>220</v>
      </c>
      <c r="C2342" s="146" t="s">
        <v>303</v>
      </c>
      <c r="D2342" s="110"/>
    </row>
    <row r="2343" spans="1:4" s="107" customFormat="1" x14ac:dyDescent="0.3">
      <c r="A2343" s="144" t="str">
        <f t="shared" si="53"/>
        <v>SDGbaseTRA_RurCUS_v6_4</v>
      </c>
      <c r="B2343" s="145" t="s">
        <v>220</v>
      </c>
      <c r="C2343" s="146" t="s">
        <v>303</v>
      </c>
      <c r="D2343" s="110"/>
    </row>
    <row r="2344" spans="1:4" s="107" customFormat="1" x14ac:dyDescent="0.3">
      <c r="A2344" s="144" t="str">
        <f t="shared" si="53"/>
        <v>SDGbaseTRA_RurCUS_v6_4</v>
      </c>
      <c r="B2344" s="145" t="s">
        <v>220</v>
      </c>
      <c r="C2344" s="146" t="s">
        <v>303</v>
      </c>
      <c r="D2344" s="110"/>
    </row>
    <row r="2345" spans="1:4" s="107" customFormat="1" x14ac:dyDescent="0.3">
      <c r="A2345" s="144" t="str">
        <f t="shared" si="53"/>
        <v>SDGbaseTRA_RurCUS_v6_4</v>
      </c>
      <c r="B2345" s="145" t="s">
        <v>220</v>
      </c>
      <c r="C2345" s="146" t="s">
        <v>303</v>
      </c>
      <c r="D2345" s="110"/>
    </row>
    <row r="2346" spans="1:4" s="107" customFormat="1" x14ac:dyDescent="0.3">
      <c r="A2346" s="144" t="str">
        <f t="shared" si="53"/>
        <v>SDGbaseTRA_RurCUS_v6_4</v>
      </c>
      <c r="B2346" s="145" t="s">
        <v>220</v>
      </c>
      <c r="C2346" s="146" t="s">
        <v>303</v>
      </c>
      <c r="D2346" s="110"/>
    </row>
    <row r="2347" spans="1:4" s="107" customFormat="1" x14ac:dyDescent="0.3">
      <c r="A2347" s="144" t="str">
        <f t="shared" si="53"/>
        <v>SDGbaseTRA_RurCUS_v6_4</v>
      </c>
      <c r="B2347" s="145" t="s">
        <v>220</v>
      </c>
      <c r="C2347" s="146" t="s">
        <v>303</v>
      </c>
      <c r="D2347" s="110"/>
    </row>
    <row r="2348" spans="1:4" s="107" customFormat="1" x14ac:dyDescent="0.3">
      <c r="A2348" s="144" t="str">
        <f t="shared" si="53"/>
        <v>SDGbaseTRA_RurCUS_v6_4</v>
      </c>
      <c r="B2348" s="145" t="s">
        <v>220</v>
      </c>
      <c r="C2348" s="146" t="s">
        <v>303</v>
      </c>
      <c r="D2348" s="110"/>
    </row>
    <row r="2349" spans="1:4" s="107" customFormat="1" x14ac:dyDescent="0.3">
      <c r="A2349" s="144" t="str">
        <f t="shared" si="53"/>
        <v>SDGbaseTRA_RurCUS_v6_4</v>
      </c>
      <c r="B2349" s="145" t="s">
        <v>220</v>
      </c>
      <c r="C2349" s="146" t="s">
        <v>303</v>
      </c>
      <c r="D2349" s="110"/>
    </row>
    <row r="2350" spans="1:4" s="107" customFormat="1" x14ac:dyDescent="0.3">
      <c r="A2350" s="144" t="str">
        <f t="shared" si="53"/>
        <v>SDGbaseTRA_RurCUS_v6_4</v>
      </c>
      <c r="B2350" s="145" t="s">
        <v>220</v>
      </c>
      <c r="C2350" s="146" t="s">
        <v>303</v>
      </c>
      <c r="D2350" s="110"/>
    </row>
    <row r="2351" spans="1:4" s="107" customFormat="1" x14ac:dyDescent="0.3">
      <c r="A2351" s="144" t="str">
        <f t="shared" si="53"/>
        <v>SDGbaseTRA_RurCUS_v6_4</v>
      </c>
      <c r="B2351" s="145" t="s">
        <v>220</v>
      </c>
      <c r="C2351" s="146" t="s">
        <v>303</v>
      </c>
      <c r="D2351" s="110"/>
    </row>
    <row r="2352" spans="1:4" s="107" customFormat="1" x14ac:dyDescent="0.3">
      <c r="A2352" s="144" t="str">
        <f t="shared" si="53"/>
        <v>SDGbaseTRA_RurCUS_v6_4</v>
      </c>
      <c r="B2352" s="145" t="s">
        <v>220</v>
      </c>
      <c r="C2352" s="146" t="s">
        <v>303</v>
      </c>
      <c r="D2352" s="110"/>
    </row>
    <row r="2353" spans="1:4" s="107" customFormat="1" x14ac:dyDescent="0.3">
      <c r="A2353" s="144" t="str">
        <f t="shared" si="53"/>
        <v>SDGbaseTRA_RurCUS_v6_4</v>
      </c>
      <c r="B2353" s="145" t="s">
        <v>220</v>
      </c>
      <c r="C2353" s="146" t="s">
        <v>303</v>
      </c>
      <c r="D2353" s="110"/>
    </row>
    <row r="2354" spans="1:4" s="107" customFormat="1" x14ac:dyDescent="0.3">
      <c r="A2354" s="144" t="str">
        <f t="shared" si="53"/>
        <v>SDGbaseTRA_RurCUS_v6_4</v>
      </c>
      <c r="B2354" s="145" t="s">
        <v>220</v>
      </c>
      <c r="C2354" s="146" t="s">
        <v>303</v>
      </c>
      <c r="D2354" s="110"/>
    </row>
    <row r="2355" spans="1:4" s="107" customFormat="1" x14ac:dyDescent="0.3">
      <c r="A2355" s="144" t="str">
        <f t="shared" si="53"/>
        <v>SDGbaseTRA_RurCUS_v6_4</v>
      </c>
      <c r="B2355" s="145" t="s">
        <v>220</v>
      </c>
      <c r="C2355" s="146" t="s">
        <v>303</v>
      </c>
      <c r="D2355" s="110"/>
    </row>
    <row r="2356" spans="1:4" s="107" customFormat="1" x14ac:dyDescent="0.3">
      <c r="A2356" s="144" t="str">
        <f t="shared" si="53"/>
        <v>SDGbaseTRA_RurCUS_v6_4</v>
      </c>
      <c r="B2356" s="145" t="s">
        <v>220</v>
      </c>
      <c r="C2356" s="146" t="s">
        <v>303</v>
      </c>
      <c r="D2356" s="110"/>
    </row>
    <row r="2357" spans="1:4" s="107" customFormat="1" x14ac:dyDescent="0.3">
      <c r="A2357" s="144" t="str">
        <f t="shared" si="53"/>
        <v>SDGbaseTRA_RurCUS_v6_4</v>
      </c>
      <c r="B2357" s="145" t="s">
        <v>220</v>
      </c>
      <c r="C2357" s="146" t="s">
        <v>303</v>
      </c>
      <c r="D2357" s="110"/>
    </row>
    <row r="2358" spans="1:4" s="107" customFormat="1" x14ac:dyDescent="0.3">
      <c r="A2358" s="144" t="str">
        <f t="shared" si="53"/>
        <v>SDGbaseTRA_RurCUS_v6_4</v>
      </c>
      <c r="B2358" s="145" t="s">
        <v>220</v>
      </c>
      <c r="C2358" s="146" t="s">
        <v>303</v>
      </c>
      <c r="D2358" s="110"/>
    </row>
    <row r="2359" spans="1:4" s="107" customFormat="1" x14ac:dyDescent="0.3">
      <c r="A2359" s="144" t="str">
        <f t="shared" si="53"/>
        <v>SDGbaseTRA_RurCUS_v6_4</v>
      </c>
      <c r="B2359" s="145" t="s">
        <v>220</v>
      </c>
      <c r="C2359" s="146" t="s">
        <v>303</v>
      </c>
      <c r="D2359" s="110"/>
    </row>
    <row r="2360" spans="1:4" s="107" customFormat="1" x14ac:dyDescent="0.3">
      <c r="A2360" s="144" t="str">
        <f t="shared" si="53"/>
        <v>SDGbaseTRA_RurCUS_v6_4</v>
      </c>
      <c r="B2360" s="145" t="s">
        <v>220</v>
      </c>
      <c r="C2360" s="146" t="s">
        <v>303</v>
      </c>
      <c r="D2360" s="110"/>
    </row>
    <row r="2361" spans="1:4" s="107" customFormat="1" x14ac:dyDescent="0.3">
      <c r="A2361" s="144" t="str">
        <f t="shared" si="53"/>
        <v>SDGbaseTRA_RurCUS_v6_4</v>
      </c>
      <c r="B2361" s="145" t="s">
        <v>220</v>
      </c>
      <c r="C2361" s="146" t="s">
        <v>303</v>
      </c>
      <c r="D2361" s="110"/>
    </row>
    <row r="2362" spans="1:4" s="107" customFormat="1" x14ac:dyDescent="0.3">
      <c r="A2362" s="144" t="str">
        <f t="shared" si="53"/>
        <v>SDGbaseTRA_RurCUS_v6_4</v>
      </c>
      <c r="B2362" s="145" t="s">
        <v>220</v>
      </c>
      <c r="C2362" s="146" t="s">
        <v>303</v>
      </c>
      <c r="D2362" s="110"/>
    </row>
    <row r="2363" spans="1:4" s="107" customFormat="1" x14ac:dyDescent="0.3">
      <c r="A2363" s="144" t="str">
        <f t="shared" si="53"/>
        <v>SDGbaseTRA_RurCUS_v6_4</v>
      </c>
      <c r="B2363" s="145" t="s">
        <v>220</v>
      </c>
      <c r="C2363" s="146" t="s">
        <v>303</v>
      </c>
      <c r="D2363" s="110"/>
    </row>
    <row r="2364" spans="1:4" s="107" customFormat="1" x14ac:dyDescent="0.3">
      <c r="A2364" s="144" t="str">
        <f t="shared" si="53"/>
        <v>SDGbaseTRA_RurCUS_v6_4</v>
      </c>
      <c r="B2364" s="145" t="s">
        <v>220</v>
      </c>
      <c r="C2364" s="146" t="s">
        <v>303</v>
      </c>
      <c r="D2364" s="110"/>
    </row>
    <row r="2365" spans="1:4" s="107" customFormat="1" x14ac:dyDescent="0.3">
      <c r="A2365" s="144" t="str">
        <f t="shared" si="53"/>
        <v>SDGbaseTRA_RurCUS_v6_4</v>
      </c>
      <c r="B2365" s="145" t="s">
        <v>220</v>
      </c>
      <c r="C2365" s="146" t="s">
        <v>303</v>
      </c>
      <c r="D2365" s="110"/>
    </row>
    <row r="2366" spans="1:4" s="107" customFormat="1" x14ac:dyDescent="0.3">
      <c r="A2366" s="144" t="str">
        <f t="shared" si="53"/>
        <v>SDGbaseTRA_RurCUS_v6_4</v>
      </c>
      <c r="B2366" s="145" t="s">
        <v>220</v>
      </c>
      <c r="C2366" s="146" t="s">
        <v>303</v>
      </c>
      <c r="D2366" s="110"/>
    </row>
    <row r="2367" spans="1:4" s="107" customFormat="1" x14ac:dyDescent="0.3">
      <c r="A2367" s="144" t="str">
        <f t="shared" si="53"/>
        <v>SDGbaseTRA_RurCUS_v6_4</v>
      </c>
      <c r="B2367" s="145" t="s">
        <v>220</v>
      </c>
      <c r="C2367" s="146" t="s">
        <v>303</v>
      </c>
      <c r="D2367" s="110"/>
    </row>
    <row r="2368" spans="1:4" s="107" customFormat="1" x14ac:dyDescent="0.3">
      <c r="A2368" s="144" t="str">
        <f t="shared" si="53"/>
        <v>SDGbaseTRA_RurCUS_v6_4</v>
      </c>
      <c r="B2368" s="145" t="s">
        <v>220</v>
      </c>
      <c r="C2368" s="146" t="s">
        <v>303</v>
      </c>
      <c r="D2368" s="110"/>
    </row>
    <row r="2369" spans="1:4" s="107" customFormat="1" x14ac:dyDescent="0.3">
      <c r="A2369" s="144" t="str">
        <f t="shared" si="53"/>
        <v>SDGbaseTRA_RurCUS_v6_4</v>
      </c>
      <c r="B2369" s="145" t="s">
        <v>220</v>
      </c>
      <c r="C2369" s="146" t="s">
        <v>303</v>
      </c>
      <c r="D2369" s="110"/>
    </row>
    <row r="2370" spans="1:4" s="107" customFormat="1" x14ac:dyDescent="0.3">
      <c r="A2370" s="144" t="str">
        <f t="shared" si="53"/>
        <v>SDGbaseTRA_RurCUS_v6_4</v>
      </c>
      <c r="B2370" s="145" t="s">
        <v>220</v>
      </c>
      <c r="C2370" s="146" t="s">
        <v>303</v>
      </c>
      <c r="D2370" s="110"/>
    </row>
    <row r="2371" spans="1:4" s="107" customFormat="1" x14ac:dyDescent="0.3">
      <c r="A2371" s="144" t="str">
        <f t="shared" si="53"/>
        <v>SDGbaseTRA_RurCUS_v6_4</v>
      </c>
      <c r="B2371" s="145" t="s">
        <v>220</v>
      </c>
      <c r="C2371" s="146" t="s">
        <v>303</v>
      </c>
      <c r="D2371" s="110"/>
    </row>
    <row r="2372" spans="1:4" s="107" customFormat="1" x14ac:dyDescent="0.3">
      <c r="A2372" s="144" t="str">
        <f t="shared" si="53"/>
        <v>SDGbaseTRA_RurCUS_v6_4</v>
      </c>
      <c r="B2372" s="145" t="s">
        <v>220</v>
      </c>
      <c r="C2372" s="146" t="s">
        <v>303</v>
      </c>
      <c r="D2372" s="110"/>
    </row>
    <row r="2373" spans="1:4" s="107" customFormat="1" x14ac:dyDescent="0.3">
      <c r="A2373" s="144" t="str">
        <f t="shared" si="53"/>
        <v>SDGbaseTRA_RurCUS_v6_4</v>
      </c>
      <c r="B2373" s="145" t="s">
        <v>220</v>
      </c>
      <c r="C2373" s="146" t="s">
        <v>303</v>
      </c>
      <c r="D2373" s="110"/>
    </row>
    <row r="2374" spans="1:4" s="107" customFormat="1" x14ac:dyDescent="0.3">
      <c r="A2374" s="144" t="str">
        <f t="shared" si="53"/>
        <v>SDGbaseTRA_RurCUS_v6_4</v>
      </c>
      <c r="B2374" s="145" t="s">
        <v>220</v>
      </c>
      <c r="C2374" s="146" t="s">
        <v>303</v>
      </c>
      <c r="D2374" s="110"/>
    </row>
    <row r="2375" spans="1:4" s="107" customFormat="1" x14ac:dyDescent="0.3">
      <c r="A2375" s="144" t="str">
        <f t="shared" si="53"/>
        <v>SDGbaseTRA_RurCUS_v6_4</v>
      </c>
      <c r="B2375" s="145" t="s">
        <v>220</v>
      </c>
      <c r="C2375" s="146" t="s">
        <v>303</v>
      </c>
      <c r="D2375" s="110"/>
    </row>
    <row r="2376" spans="1:4" s="107" customFormat="1" x14ac:dyDescent="0.3">
      <c r="A2376" s="144" t="str">
        <f t="shared" si="53"/>
        <v>SDGbaseTRA_RurCUS_v6_4</v>
      </c>
      <c r="B2376" s="145" t="s">
        <v>220</v>
      </c>
      <c r="C2376" s="146" t="s">
        <v>303</v>
      </c>
      <c r="D2376" s="110"/>
    </row>
    <row r="2377" spans="1:4" s="107" customFormat="1" x14ac:dyDescent="0.3">
      <c r="A2377" s="144" t="str">
        <f t="shared" si="53"/>
        <v>SDGbaseTRA_RurCUS_v6_4</v>
      </c>
      <c r="B2377" s="145" t="s">
        <v>220</v>
      </c>
      <c r="C2377" s="146" t="s">
        <v>303</v>
      </c>
      <c r="D2377" s="110"/>
    </row>
    <row r="2378" spans="1:4" s="107" customFormat="1" x14ac:dyDescent="0.3">
      <c r="A2378" s="144" t="str">
        <f t="shared" si="53"/>
        <v>SDGbaseTRA_RurCUS_v6_4</v>
      </c>
      <c r="B2378" s="145" t="s">
        <v>220</v>
      </c>
      <c r="C2378" s="146" t="s">
        <v>303</v>
      </c>
      <c r="D2378" s="110"/>
    </row>
    <row r="2379" spans="1:4" s="107" customFormat="1" x14ac:dyDescent="0.3">
      <c r="A2379" s="144" t="str">
        <f t="shared" si="53"/>
        <v>SDGbaseTRA_RurCUS_v6_4</v>
      </c>
      <c r="B2379" s="145" t="s">
        <v>220</v>
      </c>
      <c r="C2379" s="146" t="s">
        <v>303</v>
      </c>
      <c r="D2379" s="110"/>
    </row>
    <row r="2380" spans="1:4" s="107" customFormat="1" x14ac:dyDescent="0.3">
      <c r="A2380" s="144" t="str">
        <f t="shared" si="53"/>
        <v>SDGbaseTRA_RurCUS_v6_4</v>
      </c>
      <c r="B2380" s="145" t="s">
        <v>220</v>
      </c>
      <c r="C2380" s="146" t="s">
        <v>303</v>
      </c>
      <c r="D2380" s="110"/>
    </row>
    <row r="2381" spans="1:4" s="107" customFormat="1" x14ac:dyDescent="0.3">
      <c r="A2381" s="144" t="str">
        <f t="shared" si="53"/>
        <v>SDGbaseTRA_RurCUS_v6_4</v>
      </c>
      <c r="B2381" s="145" t="s">
        <v>220</v>
      </c>
      <c r="C2381" s="146" t="s">
        <v>303</v>
      </c>
      <c r="D2381" s="110"/>
    </row>
    <row r="2382" spans="1:4" s="107" customFormat="1" x14ac:dyDescent="0.3">
      <c r="A2382" s="144" t="str">
        <f t="shared" si="53"/>
        <v>SDGbaseTRA_RurCUS_v6_4</v>
      </c>
      <c r="B2382" s="145" t="s">
        <v>220</v>
      </c>
      <c r="C2382" s="146" t="s">
        <v>303</v>
      </c>
      <c r="D2382" s="110"/>
    </row>
    <row r="2383" spans="1:4" s="107" customFormat="1" x14ac:dyDescent="0.3">
      <c r="A2383" s="144" t="str">
        <f t="shared" si="53"/>
        <v>SDGbaseTRA_RurCUS_v6_4</v>
      </c>
      <c r="B2383" s="145" t="s">
        <v>220</v>
      </c>
      <c r="C2383" s="146" t="s">
        <v>303</v>
      </c>
      <c r="D2383" s="110"/>
    </row>
    <row r="2384" spans="1:4" s="107" customFormat="1" x14ac:dyDescent="0.3">
      <c r="A2384" s="144" t="str">
        <f t="shared" si="53"/>
        <v>SDGbaseTRA_RurCUS_v6_4</v>
      </c>
      <c r="B2384" s="145" t="s">
        <v>220</v>
      </c>
      <c r="C2384" s="146" t="s">
        <v>303</v>
      </c>
      <c r="D2384" s="110"/>
    </row>
    <row r="2385" spans="1:4" s="107" customFormat="1" x14ac:dyDescent="0.3">
      <c r="A2385" s="144" t="str">
        <f t="shared" si="53"/>
        <v>SDGbaseTRA_RurCUS_v6_4</v>
      </c>
      <c r="B2385" s="145" t="s">
        <v>220</v>
      </c>
      <c r="C2385" s="146" t="s">
        <v>303</v>
      </c>
      <c r="D2385" s="110"/>
    </row>
    <row r="2386" spans="1:4" s="107" customFormat="1" x14ac:dyDescent="0.3">
      <c r="A2386" s="144" t="str">
        <f t="shared" si="53"/>
        <v>SDGbaseTRA_RurCUS_v6_4</v>
      </c>
      <c r="B2386" s="145" t="s">
        <v>220</v>
      </c>
      <c r="C2386" s="146" t="s">
        <v>303</v>
      </c>
      <c r="D2386" s="110"/>
    </row>
    <row r="2387" spans="1:4" s="107" customFormat="1" x14ac:dyDescent="0.3">
      <c r="A2387" s="144" t="str">
        <f t="shared" si="53"/>
        <v>SDGbaseTRA_RurCUS_v6_4</v>
      </c>
      <c r="B2387" s="145" t="s">
        <v>220</v>
      </c>
      <c r="C2387" s="146" t="s">
        <v>303</v>
      </c>
      <c r="D2387" s="110"/>
    </row>
    <row r="2388" spans="1:4" s="107" customFormat="1" x14ac:dyDescent="0.3">
      <c r="A2388" s="144" t="str">
        <f t="shared" si="53"/>
        <v>SDGbaseTRA_RurCUS_v6_4</v>
      </c>
      <c r="B2388" s="145" t="s">
        <v>220</v>
      </c>
      <c r="C2388" s="146" t="s">
        <v>303</v>
      </c>
      <c r="D2388" s="110"/>
    </row>
    <row r="2389" spans="1:4" s="107" customFormat="1" x14ac:dyDescent="0.3">
      <c r="A2389" s="144" t="str">
        <f t="shared" si="53"/>
        <v>SDGbaseTRA_RurCUS_v6_4</v>
      </c>
      <c r="B2389" s="145" t="s">
        <v>220</v>
      </c>
      <c r="C2389" s="146" t="s">
        <v>303</v>
      </c>
      <c r="D2389" s="110"/>
    </row>
    <row r="2390" spans="1:4" s="107" customFormat="1" x14ac:dyDescent="0.3">
      <c r="A2390" s="144" t="str">
        <f t="shared" si="53"/>
        <v>SDGbaseTRA_RurCUS_v6_4</v>
      </c>
      <c r="B2390" s="145" t="s">
        <v>220</v>
      </c>
      <c r="C2390" s="146" t="s">
        <v>303</v>
      </c>
      <c r="D2390" s="110"/>
    </row>
    <row r="2391" spans="1:4" s="107" customFormat="1" x14ac:dyDescent="0.3">
      <c r="A2391" s="144" t="str">
        <f t="shared" si="53"/>
        <v>SDGbaseTRA_RurCUS_v6_4</v>
      </c>
      <c r="B2391" s="145" t="s">
        <v>220</v>
      </c>
      <c r="C2391" s="146" t="s">
        <v>303</v>
      </c>
      <c r="D2391" s="110"/>
    </row>
    <row r="2392" spans="1:4" s="107" customFormat="1" x14ac:dyDescent="0.3">
      <c r="A2392" s="144" t="str">
        <f t="shared" si="53"/>
        <v>SDGbaseTRA_RurCUS_v6_4</v>
      </c>
      <c r="B2392" s="145" t="s">
        <v>220</v>
      </c>
      <c r="C2392" s="146" t="s">
        <v>303</v>
      </c>
      <c r="D2392" s="110"/>
    </row>
    <row r="2393" spans="1:4" s="107" customFormat="1" x14ac:dyDescent="0.3">
      <c r="A2393" s="144" t="str">
        <f t="shared" si="53"/>
        <v>SDGbaseTRA_RurCUS_v6_4</v>
      </c>
      <c r="B2393" s="145" t="s">
        <v>220</v>
      </c>
      <c r="C2393" s="146" t="s">
        <v>303</v>
      </c>
      <c r="D2393" s="110"/>
    </row>
    <row r="2394" spans="1:4" s="107" customFormat="1" x14ac:dyDescent="0.3">
      <c r="A2394" s="144" t="str">
        <f t="shared" si="53"/>
        <v>SDGbaseTRA_RurCUS_v6_4</v>
      </c>
      <c r="B2394" s="145" t="s">
        <v>220</v>
      </c>
      <c r="C2394" s="146" t="s">
        <v>303</v>
      </c>
      <c r="D2394" s="110"/>
    </row>
    <row r="2395" spans="1:4" s="107" customFormat="1" x14ac:dyDescent="0.3">
      <c r="A2395" s="144" t="str">
        <f t="shared" si="53"/>
        <v>SDGbaseTRA_RurCUS_v6_4</v>
      </c>
      <c r="B2395" s="145" t="s">
        <v>220</v>
      </c>
      <c r="C2395" s="146" t="s">
        <v>303</v>
      </c>
      <c r="D2395" s="110"/>
    </row>
    <row r="2396" spans="1:4" s="107" customFormat="1" x14ac:dyDescent="0.3">
      <c r="A2396" s="144" t="str">
        <f t="shared" si="53"/>
        <v>SDGbaseTRA_RurCUS_v6_4</v>
      </c>
      <c r="B2396" s="145" t="s">
        <v>220</v>
      </c>
      <c r="C2396" s="146" t="s">
        <v>303</v>
      </c>
      <c r="D2396" s="110"/>
    </row>
    <row r="2397" spans="1:4" s="107" customFormat="1" x14ac:dyDescent="0.3">
      <c r="A2397" s="144" t="str">
        <f t="shared" si="53"/>
        <v>SDGbaseTRA_RurCUS_v6_4</v>
      </c>
      <c r="B2397" s="145" t="s">
        <v>220</v>
      </c>
      <c r="C2397" s="146" t="s">
        <v>303</v>
      </c>
      <c r="D2397" s="110"/>
    </row>
    <row r="2398" spans="1:4" s="107" customFormat="1" x14ac:dyDescent="0.3">
      <c r="A2398" s="144" t="str">
        <f t="shared" si="53"/>
        <v>SDGbaseTRA_RurCUS_v6_4</v>
      </c>
      <c r="B2398" s="145" t="s">
        <v>220</v>
      </c>
      <c r="C2398" s="146" t="s">
        <v>303</v>
      </c>
      <c r="D2398" s="110"/>
    </row>
    <row r="2399" spans="1:4" s="107" customFormat="1" x14ac:dyDescent="0.3">
      <c r="A2399" s="144" t="str">
        <f t="shared" si="53"/>
        <v>SDGbaseTRA_RurCUS_v6_4</v>
      </c>
      <c r="B2399" s="145" t="s">
        <v>220</v>
      </c>
      <c r="C2399" s="146" t="s">
        <v>303</v>
      </c>
      <c r="D2399" s="110"/>
    </row>
    <row r="2400" spans="1:4" s="107" customFormat="1" x14ac:dyDescent="0.3">
      <c r="A2400" s="144" t="str">
        <f t="shared" si="53"/>
        <v>SDGbaseTRA_RurCUS_v6_4</v>
      </c>
      <c r="B2400" s="145" t="s">
        <v>220</v>
      </c>
      <c r="C2400" s="146" t="s">
        <v>303</v>
      </c>
      <c r="D2400" s="110"/>
    </row>
    <row r="2401" spans="1:37" s="107" customFormat="1" x14ac:dyDescent="0.3">
      <c r="A2401" s="144" t="str">
        <f t="shared" si="53"/>
        <v>SDGbaseTRA_RurCUS_v6_4</v>
      </c>
      <c r="B2401" s="145" t="s">
        <v>220</v>
      </c>
      <c r="C2401" s="146" t="s">
        <v>303</v>
      </c>
      <c r="D2401" s="110"/>
    </row>
    <row r="2402" spans="1:37" s="107" customFormat="1" x14ac:dyDescent="0.3">
      <c r="A2402" s="144" t="str">
        <f t="shared" si="53"/>
        <v>SDGbaseTRA_RurCUS_v6_4</v>
      </c>
      <c r="B2402" s="145" t="s">
        <v>220</v>
      </c>
      <c r="C2402" s="146" t="s">
        <v>303</v>
      </c>
      <c r="D2402" s="110"/>
    </row>
    <row r="2403" spans="1:37" s="107" customFormat="1" x14ac:dyDescent="0.3">
      <c r="A2403" s="144" t="str">
        <f t="shared" ref="A2403:A2466" si="54">_xlfn.CONCAT(C2403,D2403,E2403)</f>
        <v>SDGbaseTRA_RurCUS_v6_4</v>
      </c>
      <c r="B2403" s="145" t="s">
        <v>220</v>
      </c>
      <c r="C2403" s="146" t="s">
        <v>303</v>
      </c>
      <c r="D2403" s="110"/>
    </row>
    <row r="2404" spans="1:37" s="107" customFormat="1" x14ac:dyDescent="0.3">
      <c r="A2404" s="144" t="str">
        <f t="shared" si="54"/>
        <v>SDGbaseTRA_RurCUS_v6_4</v>
      </c>
      <c r="B2404" s="145" t="s">
        <v>220</v>
      </c>
      <c r="C2404" s="146" t="s">
        <v>303</v>
      </c>
      <c r="D2404" s="110"/>
    </row>
    <row r="2405" spans="1:37" s="107" customFormat="1" x14ac:dyDescent="0.3">
      <c r="A2405" s="144" t="str">
        <f t="shared" si="54"/>
        <v>SDGbaseTRA_RurCUS_v6_4</v>
      </c>
      <c r="B2405" s="145" t="s">
        <v>220</v>
      </c>
      <c r="C2405" s="146" t="s">
        <v>303</v>
      </c>
      <c r="D2405" s="110"/>
    </row>
    <row r="2406" spans="1:37" s="107" customFormat="1" x14ac:dyDescent="0.3">
      <c r="A2406" s="144" t="str">
        <f t="shared" si="54"/>
        <v>SDGbaseTRA_RurCUS_v6_4</v>
      </c>
      <c r="B2406" s="145" t="s">
        <v>220</v>
      </c>
      <c r="C2406" s="146" t="s">
        <v>303</v>
      </c>
      <c r="D2406" s="110"/>
    </row>
    <row r="2407" spans="1:37" s="107" customFormat="1" x14ac:dyDescent="0.3">
      <c r="A2407" s="144" t="str">
        <f t="shared" si="54"/>
        <v>SDGbaseTRA_RurCUS_v6_4</v>
      </c>
      <c r="B2407" s="145" t="s">
        <v>220</v>
      </c>
      <c r="C2407" s="146" t="s">
        <v>303</v>
      </c>
      <c r="D2407" s="110"/>
    </row>
    <row r="2408" spans="1:37" s="107" customFormat="1" x14ac:dyDescent="0.3">
      <c r="A2408" s="144" t="str">
        <f t="shared" si="54"/>
        <v>SDGbaseTRA_RurCUS_v6_4</v>
      </c>
      <c r="B2408" s="145" t="s">
        <v>220</v>
      </c>
      <c r="C2408" s="146" t="s">
        <v>303</v>
      </c>
      <c r="D2408" s="110"/>
    </row>
    <row r="2409" spans="1:37" s="107" customFormat="1" x14ac:dyDescent="0.3">
      <c r="A2409" s="144" t="str">
        <f t="shared" si="54"/>
        <v>SDGbaseTRA_RurCUS_v6_4</v>
      </c>
      <c r="B2409" s="145" t="s">
        <v>220</v>
      </c>
      <c r="C2409" s="146" t="s">
        <v>303</v>
      </c>
      <c r="D2409" s="110"/>
    </row>
    <row r="2410" spans="1:37" s="107" customFormat="1" x14ac:dyDescent="0.3">
      <c r="A2410" s="144" t="str">
        <f t="shared" si="54"/>
        <v>SDGbaseTRA_RurCUS_v6_4</v>
      </c>
      <c r="B2410" s="145" t="s">
        <v>220</v>
      </c>
      <c r="C2410" s="146" t="s">
        <v>303</v>
      </c>
      <c r="D2410" s="110"/>
      <c r="F2410" s="111"/>
      <c r="G2410" s="111"/>
      <c r="H2410" s="111"/>
      <c r="I2410" s="111"/>
      <c r="J2410" s="111"/>
      <c r="K2410" s="111"/>
      <c r="L2410" s="111"/>
      <c r="M2410" s="111"/>
      <c r="N2410" s="111"/>
      <c r="O2410" s="111"/>
      <c r="P2410" s="111"/>
      <c r="Q2410" s="111"/>
      <c r="R2410" s="111"/>
      <c r="S2410" s="111"/>
      <c r="T2410" s="111"/>
      <c r="U2410" s="111"/>
      <c r="V2410" s="111"/>
      <c r="W2410" s="111"/>
      <c r="X2410" s="111"/>
      <c r="Y2410" s="111"/>
      <c r="Z2410" s="111"/>
      <c r="AA2410" s="111"/>
      <c r="AB2410" s="111"/>
      <c r="AC2410" s="111"/>
      <c r="AD2410" s="111"/>
      <c r="AE2410" s="111"/>
      <c r="AF2410" s="111"/>
      <c r="AG2410" s="111"/>
      <c r="AH2410" s="111"/>
      <c r="AI2410" s="111"/>
      <c r="AJ2410" s="111"/>
      <c r="AK2410" s="111"/>
    </row>
    <row r="2411" spans="1:37" s="107" customFormat="1" x14ac:dyDescent="0.3">
      <c r="A2411" s="144" t="str">
        <f t="shared" si="54"/>
        <v>SDGbaseTRA_RurCUS_v6_4</v>
      </c>
      <c r="B2411" s="145" t="s">
        <v>220</v>
      </c>
      <c r="C2411" s="146" t="s">
        <v>303</v>
      </c>
      <c r="D2411" s="110"/>
    </row>
    <row r="2412" spans="1:37" s="107" customFormat="1" x14ac:dyDescent="0.3">
      <c r="A2412" s="144" t="str">
        <f t="shared" si="54"/>
        <v>SDGbaseTRA_RurCUS_v6_4</v>
      </c>
      <c r="B2412" s="145" t="s">
        <v>220</v>
      </c>
      <c r="C2412" s="146" t="s">
        <v>303</v>
      </c>
      <c r="D2412" s="110"/>
    </row>
    <row r="2413" spans="1:37" s="107" customFormat="1" x14ac:dyDescent="0.3">
      <c r="A2413" s="144" t="str">
        <f t="shared" si="54"/>
        <v>SDGbaseTRA_RurCUS_v6_4</v>
      </c>
      <c r="B2413" s="145" t="s">
        <v>220</v>
      </c>
      <c r="C2413" s="146" t="s">
        <v>303</v>
      </c>
      <c r="D2413" s="110"/>
    </row>
    <row r="2414" spans="1:37" s="107" customFormat="1" x14ac:dyDescent="0.3">
      <c r="A2414" s="144" t="str">
        <f t="shared" si="54"/>
        <v>SDGbaseTRA_RurCUS_v6_4</v>
      </c>
      <c r="B2414" s="145" t="s">
        <v>220</v>
      </c>
      <c r="C2414" s="146" t="s">
        <v>303</v>
      </c>
      <c r="D2414" s="110"/>
    </row>
    <row r="2415" spans="1:37" s="107" customFormat="1" x14ac:dyDescent="0.3">
      <c r="A2415" s="144" t="str">
        <f t="shared" si="54"/>
        <v>SDGbaseTRA_RurCUS_v6_4</v>
      </c>
      <c r="B2415" s="145" t="s">
        <v>220</v>
      </c>
      <c r="C2415" s="146" t="s">
        <v>303</v>
      </c>
      <c r="D2415" s="110"/>
    </row>
    <row r="2416" spans="1:37" s="107" customFormat="1" x14ac:dyDescent="0.3">
      <c r="A2416" s="144" t="str">
        <f t="shared" si="54"/>
        <v>SDGbaseTRA_RurCUS_v6_4</v>
      </c>
      <c r="B2416" s="145" t="s">
        <v>220</v>
      </c>
      <c r="C2416" s="146" t="s">
        <v>303</v>
      </c>
      <c r="D2416" s="110"/>
    </row>
    <row r="2417" spans="1:4" s="107" customFormat="1" x14ac:dyDescent="0.3">
      <c r="A2417" s="144" t="str">
        <f t="shared" si="54"/>
        <v>SDGbaseTRA_RurCUS_v6_4</v>
      </c>
      <c r="B2417" s="145" t="s">
        <v>220</v>
      </c>
      <c r="C2417" s="146" t="s">
        <v>303</v>
      </c>
      <c r="D2417" s="110"/>
    </row>
    <row r="2418" spans="1:4" s="107" customFormat="1" x14ac:dyDescent="0.3">
      <c r="A2418" s="144" t="str">
        <f t="shared" si="54"/>
        <v>SDGbaseTRA_RurCUS_v6_4</v>
      </c>
      <c r="B2418" s="145" t="s">
        <v>220</v>
      </c>
      <c r="C2418" s="146" t="s">
        <v>303</v>
      </c>
      <c r="D2418" s="110"/>
    </row>
    <row r="2419" spans="1:4" s="107" customFormat="1" x14ac:dyDescent="0.3">
      <c r="A2419" s="144" t="str">
        <f t="shared" si="54"/>
        <v>SDGbaseTRA_RurCUS_v6_4</v>
      </c>
      <c r="B2419" s="145" t="s">
        <v>220</v>
      </c>
      <c r="C2419" s="146" t="s">
        <v>303</v>
      </c>
      <c r="D2419" s="110"/>
    </row>
    <row r="2420" spans="1:4" s="107" customFormat="1" x14ac:dyDescent="0.3">
      <c r="A2420" s="144" t="str">
        <f t="shared" si="54"/>
        <v>SDGbaseTRA_RurCUS_v6_4</v>
      </c>
      <c r="B2420" s="145" t="s">
        <v>220</v>
      </c>
      <c r="C2420" s="146" t="s">
        <v>303</v>
      </c>
      <c r="D2420" s="110"/>
    </row>
    <row r="2421" spans="1:4" s="107" customFormat="1" x14ac:dyDescent="0.3">
      <c r="A2421" s="144" t="str">
        <f t="shared" si="54"/>
        <v>SDGbaseTRA_RurCUS_v6_4</v>
      </c>
      <c r="B2421" s="145" t="s">
        <v>220</v>
      </c>
      <c r="C2421" s="146" t="s">
        <v>303</v>
      </c>
      <c r="D2421" s="110"/>
    </row>
    <row r="2422" spans="1:4" s="107" customFormat="1" x14ac:dyDescent="0.3">
      <c r="A2422" s="144" t="str">
        <f t="shared" si="54"/>
        <v>SDGbaseTRA_RurCUS_v6_4</v>
      </c>
      <c r="B2422" s="145" t="s">
        <v>220</v>
      </c>
      <c r="C2422" s="146" t="s">
        <v>303</v>
      </c>
      <c r="D2422" s="110"/>
    </row>
    <row r="2423" spans="1:4" s="107" customFormat="1" x14ac:dyDescent="0.3">
      <c r="A2423" s="144" t="str">
        <f t="shared" si="54"/>
        <v>SDGbaseTRA_RurCUS_v6_4</v>
      </c>
      <c r="B2423" s="145" t="s">
        <v>220</v>
      </c>
      <c r="C2423" s="146" t="s">
        <v>303</v>
      </c>
      <c r="D2423" s="110"/>
    </row>
    <row r="2424" spans="1:4" s="107" customFormat="1" x14ac:dyDescent="0.3">
      <c r="A2424" s="144" t="str">
        <f t="shared" si="54"/>
        <v>SDGbaseTRA_RurCUS_v6_4</v>
      </c>
      <c r="B2424" s="145" t="s">
        <v>220</v>
      </c>
      <c r="C2424" s="146" t="s">
        <v>303</v>
      </c>
      <c r="D2424" s="110"/>
    </row>
    <row r="2425" spans="1:4" s="107" customFormat="1" x14ac:dyDescent="0.3">
      <c r="A2425" s="144" t="str">
        <f t="shared" si="54"/>
        <v>SDGbaseTRA_RurCUS_v6_4</v>
      </c>
      <c r="B2425" s="145" t="s">
        <v>220</v>
      </c>
      <c r="C2425" s="146" t="s">
        <v>303</v>
      </c>
      <c r="D2425" s="110"/>
    </row>
    <row r="2426" spans="1:4" s="107" customFormat="1" x14ac:dyDescent="0.3">
      <c r="A2426" s="144" t="str">
        <f t="shared" si="54"/>
        <v>SDGbaseTRA_RurCUS_v6_4</v>
      </c>
      <c r="B2426" s="145" t="s">
        <v>220</v>
      </c>
      <c r="C2426" s="146" t="s">
        <v>303</v>
      </c>
      <c r="D2426" s="110"/>
    </row>
    <row r="2427" spans="1:4" s="107" customFormat="1" x14ac:dyDescent="0.3">
      <c r="A2427" s="144" t="str">
        <f t="shared" si="54"/>
        <v>SDGbaseTRA_RurCUS_v6_4</v>
      </c>
      <c r="B2427" s="145" t="s">
        <v>220</v>
      </c>
      <c r="C2427" s="146" t="s">
        <v>303</v>
      </c>
      <c r="D2427" s="110"/>
    </row>
    <row r="2428" spans="1:4" s="107" customFormat="1" x14ac:dyDescent="0.3">
      <c r="A2428" s="144" t="str">
        <f t="shared" si="54"/>
        <v>SDGbaseTRA_RurCUS_v6_4</v>
      </c>
      <c r="B2428" s="145" t="s">
        <v>220</v>
      </c>
      <c r="C2428" s="146" t="s">
        <v>303</v>
      </c>
      <c r="D2428" s="110"/>
    </row>
    <row r="2429" spans="1:4" s="107" customFormat="1" x14ac:dyDescent="0.3">
      <c r="A2429" s="144" t="str">
        <f t="shared" si="54"/>
        <v>SDGbaseTRA_RurCUS_v6_4</v>
      </c>
      <c r="B2429" s="145" t="s">
        <v>220</v>
      </c>
      <c r="C2429" s="146" t="s">
        <v>303</v>
      </c>
      <c r="D2429" s="110"/>
    </row>
    <row r="2430" spans="1:4" s="107" customFormat="1" x14ac:dyDescent="0.3">
      <c r="A2430" s="144" t="str">
        <f t="shared" si="54"/>
        <v>SDGbaseTRA_RurCUS_v6_4</v>
      </c>
      <c r="B2430" s="145" t="s">
        <v>220</v>
      </c>
      <c r="C2430" s="146" t="s">
        <v>303</v>
      </c>
      <c r="D2430" s="110"/>
    </row>
    <row r="2431" spans="1:4" s="107" customFormat="1" x14ac:dyDescent="0.3">
      <c r="A2431" s="144" t="str">
        <f t="shared" si="54"/>
        <v>SDGbaseTRA_RurCUS_v6_4</v>
      </c>
      <c r="B2431" s="145" t="s">
        <v>220</v>
      </c>
      <c r="C2431" s="146" t="s">
        <v>303</v>
      </c>
      <c r="D2431" s="110"/>
    </row>
    <row r="2432" spans="1:4" s="107" customFormat="1" x14ac:dyDescent="0.3">
      <c r="A2432" s="144" t="str">
        <f t="shared" si="54"/>
        <v>SDGbaseTRA_RurCUS_v6_4</v>
      </c>
      <c r="B2432" s="145" t="s">
        <v>220</v>
      </c>
      <c r="C2432" s="146" t="s">
        <v>303</v>
      </c>
      <c r="D2432" s="110"/>
    </row>
    <row r="2433" spans="1:4" s="107" customFormat="1" x14ac:dyDescent="0.3">
      <c r="A2433" s="144" t="str">
        <f t="shared" si="54"/>
        <v>SDGbaseTRA_RurCUS_v6_4</v>
      </c>
      <c r="B2433" s="145" t="s">
        <v>220</v>
      </c>
      <c r="C2433" s="146" t="s">
        <v>303</v>
      </c>
      <c r="D2433" s="110"/>
    </row>
    <row r="2434" spans="1:4" s="107" customFormat="1" x14ac:dyDescent="0.3">
      <c r="A2434" s="144" t="str">
        <f t="shared" si="54"/>
        <v>SDGbaseTRA_RurCUS_v6_4</v>
      </c>
      <c r="B2434" s="145" t="s">
        <v>220</v>
      </c>
      <c r="C2434" s="146" t="s">
        <v>303</v>
      </c>
      <c r="D2434" s="110"/>
    </row>
    <row r="2435" spans="1:4" s="107" customFormat="1" x14ac:dyDescent="0.3">
      <c r="A2435" s="144" t="str">
        <f t="shared" si="54"/>
        <v>SDGbaseTRA_RurCUS_v6_4</v>
      </c>
      <c r="B2435" s="145" t="s">
        <v>220</v>
      </c>
      <c r="C2435" s="146" t="s">
        <v>303</v>
      </c>
      <c r="D2435" s="110"/>
    </row>
    <row r="2436" spans="1:4" s="107" customFormat="1" x14ac:dyDescent="0.3">
      <c r="A2436" s="144" t="str">
        <f t="shared" si="54"/>
        <v>SDGbaseTRA_RurCUS_v6_4</v>
      </c>
      <c r="B2436" s="145" t="s">
        <v>220</v>
      </c>
      <c r="C2436" s="146" t="s">
        <v>303</v>
      </c>
      <c r="D2436" s="110"/>
    </row>
    <row r="2437" spans="1:4" s="107" customFormat="1" x14ac:dyDescent="0.3">
      <c r="A2437" s="144" t="str">
        <f t="shared" si="54"/>
        <v>SDGbaseTRA_RurCUS_v6_4</v>
      </c>
      <c r="B2437" s="145" t="s">
        <v>220</v>
      </c>
      <c r="C2437" s="146" t="s">
        <v>303</v>
      </c>
      <c r="D2437" s="110"/>
    </row>
    <row r="2438" spans="1:4" s="107" customFormat="1" x14ac:dyDescent="0.3">
      <c r="A2438" s="144" t="str">
        <f t="shared" si="54"/>
        <v>SDGbaseTRA_RurCUS_v6_4</v>
      </c>
      <c r="B2438" s="145" t="s">
        <v>220</v>
      </c>
      <c r="C2438" s="146" t="s">
        <v>303</v>
      </c>
      <c r="D2438" s="110"/>
    </row>
    <row r="2439" spans="1:4" s="107" customFormat="1" x14ac:dyDescent="0.3">
      <c r="A2439" s="144" t="str">
        <f t="shared" si="54"/>
        <v>SDGbaseTRA_RurCUS_v6_4</v>
      </c>
      <c r="B2439" s="145" t="s">
        <v>220</v>
      </c>
      <c r="C2439" s="146" t="s">
        <v>303</v>
      </c>
      <c r="D2439" s="110"/>
    </row>
    <row r="2440" spans="1:4" s="107" customFormat="1" x14ac:dyDescent="0.3">
      <c r="A2440" s="144" t="str">
        <f t="shared" si="54"/>
        <v>SDGbaseTRA_RurCUS_v6_4</v>
      </c>
      <c r="B2440" s="145" t="s">
        <v>220</v>
      </c>
      <c r="C2440" s="146" t="s">
        <v>303</v>
      </c>
      <c r="D2440" s="110"/>
    </row>
    <row r="2441" spans="1:4" s="107" customFormat="1" x14ac:dyDescent="0.3">
      <c r="A2441" s="144" t="str">
        <f t="shared" si="54"/>
        <v>SDGbaseTRA_RurCUS_v6_4</v>
      </c>
      <c r="B2441" s="145" t="s">
        <v>220</v>
      </c>
      <c r="C2441" s="146" t="s">
        <v>303</v>
      </c>
      <c r="D2441" s="110"/>
    </row>
    <row r="2442" spans="1:4" s="107" customFormat="1" x14ac:dyDescent="0.3">
      <c r="A2442" s="144" t="str">
        <f t="shared" si="54"/>
        <v>SDGbaseTRA_RurCUS_v6_4</v>
      </c>
      <c r="B2442" s="145" t="s">
        <v>220</v>
      </c>
      <c r="C2442" s="146" t="s">
        <v>303</v>
      </c>
      <c r="D2442" s="110"/>
    </row>
    <row r="2443" spans="1:4" s="107" customFormat="1" x14ac:dyDescent="0.3">
      <c r="A2443" s="144" t="str">
        <f t="shared" si="54"/>
        <v>SDGbaseTRA_RurCUS_v6_4</v>
      </c>
      <c r="B2443" s="145" t="s">
        <v>220</v>
      </c>
      <c r="C2443" s="146" t="s">
        <v>303</v>
      </c>
      <c r="D2443" s="110"/>
    </row>
    <row r="2444" spans="1:4" s="107" customFormat="1" x14ac:dyDescent="0.3">
      <c r="A2444" s="144" t="str">
        <f t="shared" si="54"/>
        <v>SDGbaseTRA_RurCUS_v6_4</v>
      </c>
      <c r="B2444" s="145" t="s">
        <v>220</v>
      </c>
      <c r="C2444" s="146" t="s">
        <v>303</v>
      </c>
      <c r="D2444" s="110"/>
    </row>
    <row r="2445" spans="1:4" s="107" customFormat="1" x14ac:dyDescent="0.3">
      <c r="A2445" s="144" t="str">
        <f t="shared" si="54"/>
        <v>SDGbaseTRA_RurCUS_v6_4</v>
      </c>
      <c r="B2445" s="145" t="s">
        <v>220</v>
      </c>
      <c r="C2445" s="146" t="s">
        <v>303</v>
      </c>
      <c r="D2445" s="110"/>
    </row>
    <row r="2446" spans="1:4" s="107" customFormat="1" x14ac:dyDescent="0.3">
      <c r="A2446" s="144" t="str">
        <f t="shared" si="54"/>
        <v>SDGbaseTRA_RurCUS_v6_4</v>
      </c>
      <c r="B2446" s="145" t="s">
        <v>220</v>
      </c>
      <c r="C2446" s="146" t="s">
        <v>303</v>
      </c>
      <c r="D2446" s="110"/>
    </row>
    <row r="2447" spans="1:4" s="107" customFormat="1" x14ac:dyDescent="0.3">
      <c r="A2447" s="144" t="str">
        <f t="shared" si="54"/>
        <v>SDGbaseTRA_RurCUS_v6_4</v>
      </c>
      <c r="B2447" s="145" t="s">
        <v>220</v>
      </c>
      <c r="C2447" s="146" t="s">
        <v>303</v>
      </c>
      <c r="D2447" s="110"/>
    </row>
    <row r="2448" spans="1:4" s="107" customFormat="1" x14ac:dyDescent="0.3">
      <c r="A2448" s="144" t="str">
        <f t="shared" si="54"/>
        <v>SDGbaseTRA_RurCUS_v6_4</v>
      </c>
      <c r="B2448" s="145" t="s">
        <v>220</v>
      </c>
      <c r="C2448" s="146" t="s">
        <v>303</v>
      </c>
      <c r="D2448" s="110"/>
    </row>
    <row r="2449" spans="1:7" s="107" customFormat="1" x14ac:dyDescent="0.3">
      <c r="A2449" s="144" t="str">
        <f t="shared" si="54"/>
        <v>SDGbaseTRA_RurCUS_v6_4</v>
      </c>
      <c r="B2449" s="145" t="s">
        <v>220</v>
      </c>
      <c r="C2449" s="146" t="s">
        <v>303</v>
      </c>
      <c r="D2449" s="110"/>
      <c r="G2449" s="111"/>
    </row>
    <row r="2450" spans="1:7" s="107" customFormat="1" x14ac:dyDescent="0.3">
      <c r="A2450" s="144" t="str">
        <f t="shared" si="54"/>
        <v>SDGbaseTRA_RurCUS_v6_4</v>
      </c>
      <c r="B2450" s="145" t="s">
        <v>220</v>
      </c>
      <c r="C2450" s="146" t="s">
        <v>303</v>
      </c>
      <c r="D2450" s="110"/>
      <c r="G2450" s="111"/>
    </row>
    <row r="2451" spans="1:7" s="107" customFormat="1" x14ac:dyDescent="0.3">
      <c r="A2451" s="144" t="str">
        <f t="shared" si="54"/>
        <v>SDGbaseTRA_RurCUS_v6_4</v>
      </c>
      <c r="B2451" s="145" t="s">
        <v>220</v>
      </c>
      <c r="C2451" s="146" t="s">
        <v>303</v>
      </c>
      <c r="D2451" s="110"/>
    </row>
    <row r="2452" spans="1:7" s="107" customFormat="1" x14ac:dyDescent="0.3">
      <c r="A2452" s="144" t="str">
        <f t="shared" si="54"/>
        <v>SDGbaseTRA_RurCUS_v6_4</v>
      </c>
      <c r="B2452" s="145" t="s">
        <v>220</v>
      </c>
      <c r="C2452" s="146" t="s">
        <v>303</v>
      </c>
      <c r="D2452" s="110"/>
    </row>
    <row r="2453" spans="1:7" s="107" customFormat="1" x14ac:dyDescent="0.3">
      <c r="A2453" s="144" t="str">
        <f t="shared" si="54"/>
        <v>SDGbaseTRA_RurCUS_v6_4</v>
      </c>
      <c r="B2453" s="145" t="s">
        <v>220</v>
      </c>
      <c r="C2453" s="146" t="s">
        <v>303</v>
      </c>
      <c r="D2453" s="110"/>
    </row>
    <row r="2454" spans="1:7" s="107" customFormat="1" x14ac:dyDescent="0.3">
      <c r="A2454" s="144" t="str">
        <f t="shared" si="54"/>
        <v>SDGbaseTRA_RurCUS_v6_4</v>
      </c>
      <c r="B2454" s="145" t="s">
        <v>220</v>
      </c>
      <c r="C2454" s="146" t="s">
        <v>303</v>
      </c>
      <c r="D2454" s="110"/>
    </row>
    <row r="2455" spans="1:7" s="107" customFormat="1" x14ac:dyDescent="0.3">
      <c r="A2455" s="144" t="str">
        <f t="shared" si="54"/>
        <v>SDGbaseTRA_RurCUS_v6_4</v>
      </c>
      <c r="B2455" s="145" t="s">
        <v>220</v>
      </c>
      <c r="C2455" s="146" t="s">
        <v>303</v>
      </c>
      <c r="D2455" s="110"/>
    </row>
    <row r="2456" spans="1:7" s="107" customFormat="1" x14ac:dyDescent="0.3">
      <c r="A2456" s="144" t="str">
        <f t="shared" si="54"/>
        <v>SDGbaseTRA_RurCUS_v6_4</v>
      </c>
      <c r="B2456" s="145" t="s">
        <v>220</v>
      </c>
      <c r="C2456" s="146" t="s">
        <v>303</v>
      </c>
      <c r="D2456" s="110"/>
    </row>
    <row r="2457" spans="1:7" s="107" customFormat="1" x14ac:dyDescent="0.3">
      <c r="A2457" s="144" t="str">
        <f t="shared" si="54"/>
        <v>SDGbaseTRA_RurCUS_v6_4</v>
      </c>
      <c r="B2457" s="145" t="s">
        <v>220</v>
      </c>
      <c r="C2457" s="146" t="s">
        <v>303</v>
      </c>
      <c r="D2457" s="110"/>
    </row>
    <row r="2458" spans="1:7" s="107" customFormat="1" x14ac:dyDescent="0.3">
      <c r="A2458" s="144" t="str">
        <f t="shared" si="54"/>
        <v>SDGbaseTRA_RurCUS_v6_4</v>
      </c>
      <c r="B2458" s="145" t="s">
        <v>220</v>
      </c>
      <c r="C2458" s="146" t="s">
        <v>303</v>
      </c>
      <c r="D2458" s="110"/>
    </row>
    <row r="2459" spans="1:7" s="107" customFormat="1" x14ac:dyDescent="0.3">
      <c r="A2459" s="144" t="str">
        <f t="shared" si="54"/>
        <v>SDGbaseTRA_RurCUS_v6_4</v>
      </c>
      <c r="B2459" s="145" t="s">
        <v>220</v>
      </c>
      <c r="C2459" s="146" t="s">
        <v>303</v>
      </c>
      <c r="D2459" s="110"/>
    </row>
    <row r="2460" spans="1:7" s="107" customFormat="1" x14ac:dyDescent="0.3">
      <c r="A2460" s="144" t="str">
        <f t="shared" si="54"/>
        <v>SDGbaseTRA_RurCUS_v6_4</v>
      </c>
      <c r="B2460" s="145" t="s">
        <v>220</v>
      </c>
      <c r="C2460" s="146" t="s">
        <v>303</v>
      </c>
      <c r="D2460" s="110"/>
    </row>
    <row r="2461" spans="1:7" s="107" customFormat="1" x14ac:dyDescent="0.3">
      <c r="A2461" s="144" t="str">
        <f t="shared" si="54"/>
        <v>SDGbaseTRA_RurCUS_v6_4</v>
      </c>
      <c r="B2461" s="145" t="s">
        <v>220</v>
      </c>
      <c r="C2461" s="146" t="s">
        <v>303</v>
      </c>
      <c r="D2461" s="110"/>
    </row>
    <row r="2462" spans="1:7" s="107" customFormat="1" x14ac:dyDescent="0.3">
      <c r="A2462" s="144" t="str">
        <f t="shared" si="54"/>
        <v>SDGbaseTRA_RurCUS_v6_4</v>
      </c>
      <c r="B2462" s="145" t="s">
        <v>220</v>
      </c>
      <c r="C2462" s="146" t="s">
        <v>303</v>
      </c>
      <c r="D2462" s="110"/>
    </row>
    <row r="2463" spans="1:7" s="107" customFormat="1" x14ac:dyDescent="0.3">
      <c r="A2463" s="144" t="str">
        <f t="shared" si="54"/>
        <v>SDGbaseTRA_RurCUS_v6_4</v>
      </c>
      <c r="B2463" s="145" t="s">
        <v>220</v>
      </c>
      <c r="C2463" s="146" t="s">
        <v>303</v>
      </c>
      <c r="D2463" s="110"/>
    </row>
    <row r="2464" spans="1:7" s="107" customFormat="1" x14ac:dyDescent="0.3">
      <c r="A2464" s="144" t="str">
        <f t="shared" si="54"/>
        <v>SDGbaseTRA_RurCUS_v6_4</v>
      </c>
      <c r="B2464" s="145" t="s">
        <v>220</v>
      </c>
      <c r="C2464" s="146" t="s">
        <v>303</v>
      </c>
      <c r="D2464" s="110"/>
    </row>
    <row r="2465" spans="1:4" s="107" customFormat="1" x14ac:dyDescent="0.3">
      <c r="A2465" s="144" t="str">
        <f t="shared" si="54"/>
        <v>SDGbaseTRA_RurCUS_v6_4</v>
      </c>
      <c r="B2465" s="145" t="s">
        <v>220</v>
      </c>
      <c r="C2465" s="146" t="s">
        <v>303</v>
      </c>
      <c r="D2465" s="110"/>
    </row>
    <row r="2466" spans="1:4" s="107" customFormat="1" x14ac:dyDescent="0.3">
      <c r="A2466" s="144" t="str">
        <f t="shared" si="54"/>
        <v>SDGbaseTRA_RurCUS_v6_4</v>
      </c>
      <c r="B2466" s="145" t="s">
        <v>220</v>
      </c>
      <c r="C2466" s="146" t="s">
        <v>303</v>
      </c>
      <c r="D2466" s="110"/>
    </row>
    <row r="2467" spans="1:4" s="107" customFormat="1" x14ac:dyDescent="0.3">
      <c r="A2467" s="144" t="str">
        <f t="shared" ref="A2467:A2530" si="55">_xlfn.CONCAT(C2467,D2467,E2467)</f>
        <v>SDGbaseTRA_RurCUS_v6_4</v>
      </c>
      <c r="B2467" s="145" t="s">
        <v>220</v>
      </c>
      <c r="C2467" s="146" t="s">
        <v>303</v>
      </c>
      <c r="D2467" s="110"/>
    </row>
    <row r="2468" spans="1:4" s="107" customFormat="1" x14ac:dyDescent="0.3">
      <c r="A2468" s="144" t="str">
        <f t="shared" si="55"/>
        <v>SDGbaseTRA_RurCUS_v6_4</v>
      </c>
      <c r="B2468" s="145" t="s">
        <v>220</v>
      </c>
      <c r="C2468" s="146" t="s">
        <v>303</v>
      </c>
      <c r="D2468" s="110"/>
    </row>
    <row r="2469" spans="1:4" s="107" customFormat="1" x14ac:dyDescent="0.3">
      <c r="A2469" s="144" t="str">
        <f t="shared" si="55"/>
        <v>SDGbaseTRA_RurCUS_v6_4</v>
      </c>
      <c r="B2469" s="145" t="s">
        <v>220</v>
      </c>
      <c r="C2469" s="146" t="s">
        <v>303</v>
      </c>
      <c r="D2469" s="110"/>
    </row>
    <row r="2470" spans="1:4" s="107" customFormat="1" x14ac:dyDescent="0.3">
      <c r="A2470" s="144" t="str">
        <f t="shared" si="55"/>
        <v>SDGbaseTRA_RurCUS_v6_4</v>
      </c>
      <c r="B2470" s="145" t="s">
        <v>220</v>
      </c>
      <c r="C2470" s="146" t="s">
        <v>303</v>
      </c>
      <c r="D2470" s="110"/>
    </row>
    <row r="2471" spans="1:4" s="107" customFormat="1" x14ac:dyDescent="0.3">
      <c r="A2471" s="144" t="str">
        <f t="shared" si="55"/>
        <v>SDGbaseTRA_RurCUS_v6_4</v>
      </c>
      <c r="B2471" s="145" t="s">
        <v>220</v>
      </c>
      <c r="C2471" s="146" t="s">
        <v>303</v>
      </c>
      <c r="D2471" s="110"/>
    </row>
    <row r="2472" spans="1:4" s="107" customFormat="1" x14ac:dyDescent="0.3">
      <c r="A2472" s="144" t="str">
        <f t="shared" si="55"/>
        <v>SDGbaseTRA_RurCUS_v6_4</v>
      </c>
      <c r="B2472" s="145" t="s">
        <v>220</v>
      </c>
      <c r="C2472" s="146" t="s">
        <v>303</v>
      </c>
      <c r="D2472" s="110"/>
    </row>
    <row r="2473" spans="1:4" s="107" customFormat="1" x14ac:dyDescent="0.3">
      <c r="A2473" s="144" t="str">
        <f t="shared" si="55"/>
        <v>SDGbaseTRA_RurCUS_v6_4</v>
      </c>
      <c r="B2473" s="145" t="s">
        <v>220</v>
      </c>
      <c r="C2473" s="146" t="s">
        <v>303</v>
      </c>
      <c r="D2473" s="110"/>
    </row>
    <row r="2474" spans="1:4" s="107" customFormat="1" x14ac:dyDescent="0.3">
      <c r="A2474" s="144" t="str">
        <f t="shared" si="55"/>
        <v>SDGbaseTRA_RurCUS_v6_4</v>
      </c>
      <c r="B2474" s="145" t="s">
        <v>220</v>
      </c>
      <c r="C2474" s="146" t="s">
        <v>303</v>
      </c>
      <c r="D2474" s="110"/>
    </row>
    <row r="2475" spans="1:4" s="107" customFormat="1" x14ac:dyDescent="0.3">
      <c r="A2475" s="144" t="str">
        <f t="shared" si="55"/>
        <v>SDGbaseTRA_RurCUS_v6_4</v>
      </c>
      <c r="B2475" s="145" t="s">
        <v>220</v>
      </c>
      <c r="C2475" s="146" t="s">
        <v>303</v>
      </c>
      <c r="D2475" s="110"/>
    </row>
    <row r="2476" spans="1:4" s="107" customFormat="1" x14ac:dyDescent="0.3">
      <c r="A2476" s="144" t="str">
        <f t="shared" si="55"/>
        <v>SDGbaseTRA_RurCUS_v6_4</v>
      </c>
      <c r="B2476" s="145" t="s">
        <v>220</v>
      </c>
      <c r="C2476" s="146" t="s">
        <v>303</v>
      </c>
      <c r="D2476" s="110"/>
    </row>
    <row r="2477" spans="1:4" s="107" customFormat="1" x14ac:dyDescent="0.3">
      <c r="A2477" s="144" t="str">
        <f t="shared" si="55"/>
        <v>SDGbaseTRA_RurCUS_v6_4</v>
      </c>
      <c r="B2477" s="145" t="s">
        <v>220</v>
      </c>
      <c r="C2477" s="146" t="s">
        <v>303</v>
      </c>
      <c r="D2477" s="110"/>
    </row>
    <row r="2478" spans="1:4" s="107" customFormat="1" x14ac:dyDescent="0.3">
      <c r="A2478" s="144" t="str">
        <f t="shared" si="55"/>
        <v>SDGbaseTRA_RurCUS_v6_4</v>
      </c>
      <c r="B2478" s="145" t="s">
        <v>220</v>
      </c>
      <c r="C2478" s="146" t="s">
        <v>303</v>
      </c>
      <c r="D2478" s="110"/>
    </row>
    <row r="2479" spans="1:4" s="107" customFormat="1" x14ac:dyDescent="0.3">
      <c r="A2479" s="144" t="str">
        <f t="shared" si="55"/>
        <v>SDGbaseTRA_RurCUS_v6_4</v>
      </c>
      <c r="B2479" s="145" t="s">
        <v>220</v>
      </c>
      <c r="C2479" s="146" t="s">
        <v>303</v>
      </c>
      <c r="D2479" s="110"/>
    </row>
    <row r="2480" spans="1:4" s="107" customFormat="1" x14ac:dyDescent="0.3">
      <c r="A2480" s="144" t="str">
        <f t="shared" si="55"/>
        <v>SDGbaseTRA_RurCUS_v6_4</v>
      </c>
      <c r="B2480" s="145" t="s">
        <v>220</v>
      </c>
      <c r="C2480" s="146" t="s">
        <v>303</v>
      </c>
      <c r="D2480" s="110"/>
    </row>
    <row r="2481" spans="1:37" s="107" customFormat="1" x14ac:dyDescent="0.3">
      <c r="A2481" s="144" t="str">
        <f t="shared" si="55"/>
        <v>SDGbaseTRA_RurCUS_v6_4</v>
      </c>
      <c r="B2481" s="145" t="s">
        <v>220</v>
      </c>
      <c r="C2481" s="146" t="s">
        <v>303</v>
      </c>
      <c r="D2481" s="110"/>
    </row>
    <row r="2482" spans="1:37" s="107" customFormat="1" x14ac:dyDescent="0.3">
      <c r="A2482" s="144" t="str">
        <f t="shared" si="55"/>
        <v>SDGbaseTRA_RurCUS_v6_4</v>
      </c>
      <c r="B2482" s="145" t="s">
        <v>220</v>
      </c>
      <c r="C2482" s="146" t="s">
        <v>303</v>
      </c>
      <c r="D2482" s="110"/>
      <c r="F2482" s="111"/>
      <c r="G2482" s="111"/>
      <c r="H2482" s="111"/>
      <c r="I2482" s="111"/>
      <c r="J2482" s="111"/>
      <c r="K2482" s="111"/>
      <c r="L2482" s="111"/>
      <c r="M2482" s="111"/>
      <c r="N2482" s="111"/>
      <c r="O2482" s="111"/>
      <c r="P2482" s="111"/>
      <c r="Q2482" s="111"/>
      <c r="R2482" s="111"/>
      <c r="S2482" s="111"/>
      <c r="T2482" s="111"/>
      <c r="U2482" s="111"/>
      <c r="V2482" s="111"/>
      <c r="W2482" s="111"/>
      <c r="X2482" s="111"/>
      <c r="Y2482" s="111"/>
      <c r="Z2482" s="111"/>
      <c r="AA2482" s="111"/>
      <c r="AB2482" s="111"/>
      <c r="AC2482" s="111"/>
      <c r="AD2482" s="111"/>
      <c r="AE2482" s="111"/>
      <c r="AF2482" s="111"/>
      <c r="AG2482" s="111"/>
      <c r="AH2482" s="111"/>
      <c r="AI2482" s="111"/>
      <c r="AJ2482" s="111"/>
      <c r="AK2482" s="111"/>
    </row>
    <row r="2483" spans="1:37" s="107" customFormat="1" x14ac:dyDescent="0.3">
      <c r="A2483" s="144" t="str">
        <f t="shared" si="55"/>
        <v>SDGbaseTRA_RurCUS_v6_4</v>
      </c>
      <c r="B2483" s="145" t="s">
        <v>220</v>
      </c>
      <c r="C2483" s="146" t="s">
        <v>303</v>
      </c>
      <c r="D2483" s="110"/>
    </row>
    <row r="2484" spans="1:37" s="107" customFormat="1" x14ac:dyDescent="0.3">
      <c r="A2484" s="144" t="str">
        <f t="shared" si="55"/>
        <v>SDGbaseTRA_RurCUS_v6_4</v>
      </c>
      <c r="B2484" s="145" t="s">
        <v>220</v>
      </c>
      <c r="C2484" s="146" t="s">
        <v>303</v>
      </c>
      <c r="D2484" s="110"/>
    </row>
    <row r="2485" spans="1:37" s="107" customFormat="1" x14ac:dyDescent="0.3">
      <c r="A2485" s="144" t="str">
        <f t="shared" si="55"/>
        <v>SDGbaseTRA_RurCUS_v6_4</v>
      </c>
      <c r="B2485" s="145" t="s">
        <v>220</v>
      </c>
      <c r="C2485" s="146" t="s">
        <v>303</v>
      </c>
      <c r="D2485" s="110"/>
    </row>
    <row r="2486" spans="1:37" s="107" customFormat="1" x14ac:dyDescent="0.3">
      <c r="A2486" s="144" t="str">
        <f t="shared" si="55"/>
        <v>SDGbaseTRA_RurCUS_v6_4</v>
      </c>
      <c r="B2486" s="145" t="s">
        <v>220</v>
      </c>
      <c r="C2486" s="146" t="s">
        <v>303</v>
      </c>
      <c r="D2486" s="110"/>
    </row>
    <row r="2487" spans="1:37" s="107" customFormat="1" x14ac:dyDescent="0.3">
      <c r="A2487" s="144" t="str">
        <f t="shared" si="55"/>
        <v>SDGbaseTRA_RurCUS_v6_4</v>
      </c>
      <c r="B2487" s="145" t="s">
        <v>220</v>
      </c>
      <c r="C2487" s="146" t="s">
        <v>303</v>
      </c>
      <c r="D2487" s="110"/>
    </row>
    <row r="2488" spans="1:37" s="107" customFormat="1" x14ac:dyDescent="0.3">
      <c r="A2488" s="144" t="str">
        <f t="shared" si="55"/>
        <v>SDGbaseTRA_RurCUS_v6_4</v>
      </c>
      <c r="B2488" s="145" t="s">
        <v>220</v>
      </c>
      <c r="C2488" s="146" t="s">
        <v>303</v>
      </c>
      <c r="D2488" s="110"/>
    </row>
    <row r="2489" spans="1:37" s="107" customFormat="1" x14ac:dyDescent="0.3">
      <c r="A2489" s="144" t="str">
        <f t="shared" si="55"/>
        <v>SDGbaseTRA_RurCUS_v6_4</v>
      </c>
      <c r="B2489" s="145" t="s">
        <v>220</v>
      </c>
      <c r="C2489" s="146" t="s">
        <v>303</v>
      </c>
      <c r="D2489" s="110"/>
    </row>
    <row r="2490" spans="1:37" s="107" customFormat="1" x14ac:dyDescent="0.3">
      <c r="A2490" s="144" t="str">
        <f t="shared" si="55"/>
        <v>SDGbaseTRA_RurCUS_v6_4</v>
      </c>
      <c r="B2490" s="145" t="s">
        <v>220</v>
      </c>
      <c r="C2490" s="146" t="s">
        <v>303</v>
      </c>
      <c r="D2490" s="110"/>
    </row>
    <row r="2491" spans="1:37" s="107" customFormat="1" x14ac:dyDescent="0.3">
      <c r="A2491" s="144" t="str">
        <f t="shared" si="55"/>
        <v>SDGbaseTRA_RurCUS_v6_4</v>
      </c>
      <c r="B2491" s="145" t="s">
        <v>220</v>
      </c>
      <c r="C2491" s="146" t="s">
        <v>303</v>
      </c>
      <c r="D2491" s="110"/>
    </row>
    <row r="2492" spans="1:37" s="107" customFormat="1" x14ac:dyDescent="0.3">
      <c r="A2492" s="144" t="str">
        <f t="shared" si="55"/>
        <v>SDGbaseTRA_RurCUS_v6_4</v>
      </c>
      <c r="B2492" s="145" t="s">
        <v>220</v>
      </c>
      <c r="C2492" s="146" t="s">
        <v>303</v>
      </c>
      <c r="D2492" s="110"/>
    </row>
    <row r="2493" spans="1:37" s="107" customFormat="1" x14ac:dyDescent="0.3">
      <c r="A2493" s="144" t="str">
        <f t="shared" si="55"/>
        <v>SDGbaseTRA_RurCUS_v6_4</v>
      </c>
      <c r="B2493" s="145" t="s">
        <v>220</v>
      </c>
      <c r="C2493" s="146" t="s">
        <v>303</v>
      </c>
      <c r="D2493" s="110"/>
    </row>
    <row r="2494" spans="1:37" s="107" customFormat="1" x14ac:dyDescent="0.3">
      <c r="A2494" s="144" t="str">
        <f t="shared" si="55"/>
        <v>SDGbaseTRA_RurCUS_v6_4</v>
      </c>
      <c r="B2494" s="145" t="s">
        <v>220</v>
      </c>
      <c r="C2494" s="146" t="s">
        <v>303</v>
      </c>
      <c r="D2494" s="110"/>
    </row>
    <row r="2495" spans="1:37" s="107" customFormat="1" x14ac:dyDescent="0.3">
      <c r="A2495" s="144" t="str">
        <f t="shared" si="55"/>
        <v>SDGbaseTRA_RurCUS_v6_4</v>
      </c>
      <c r="B2495" s="145" t="s">
        <v>220</v>
      </c>
      <c r="C2495" s="146" t="s">
        <v>303</v>
      </c>
      <c r="D2495" s="110"/>
    </row>
    <row r="2496" spans="1:37" s="107" customFormat="1" x14ac:dyDescent="0.3">
      <c r="A2496" s="144" t="str">
        <f t="shared" si="55"/>
        <v>SDGbaseTRA_RurCUS_v6_4</v>
      </c>
      <c r="B2496" s="145" t="s">
        <v>220</v>
      </c>
      <c r="C2496" s="146" t="s">
        <v>303</v>
      </c>
      <c r="D2496" s="110"/>
    </row>
    <row r="2497" spans="1:4" s="107" customFormat="1" x14ac:dyDescent="0.3">
      <c r="A2497" s="144" t="str">
        <f t="shared" si="55"/>
        <v>SDGbaseTRA_RurCUS_v6_4</v>
      </c>
      <c r="B2497" s="145" t="s">
        <v>220</v>
      </c>
      <c r="C2497" s="146" t="s">
        <v>303</v>
      </c>
      <c r="D2497" s="110"/>
    </row>
    <row r="2498" spans="1:4" s="107" customFormat="1" x14ac:dyDescent="0.3">
      <c r="A2498" s="144" t="str">
        <f t="shared" si="55"/>
        <v>SDGbaseTRA_RurCUS_v6_4</v>
      </c>
      <c r="B2498" s="145" t="s">
        <v>220</v>
      </c>
      <c r="C2498" s="146" t="s">
        <v>303</v>
      </c>
      <c r="D2498" s="110"/>
    </row>
    <row r="2499" spans="1:4" s="107" customFormat="1" x14ac:dyDescent="0.3">
      <c r="A2499" s="144" t="str">
        <f t="shared" si="55"/>
        <v>SDGbaseTRA_RurCUS_v6_4</v>
      </c>
      <c r="B2499" s="145" t="s">
        <v>220</v>
      </c>
      <c r="C2499" s="146" t="s">
        <v>303</v>
      </c>
      <c r="D2499" s="110"/>
    </row>
    <row r="2500" spans="1:4" s="107" customFormat="1" x14ac:dyDescent="0.3">
      <c r="A2500" s="144" t="str">
        <f t="shared" si="55"/>
        <v>SDGbaseTRA_RurCUS_v6_4</v>
      </c>
      <c r="B2500" s="145" t="s">
        <v>220</v>
      </c>
      <c r="C2500" s="146" t="s">
        <v>303</v>
      </c>
      <c r="D2500" s="110"/>
    </row>
    <row r="2501" spans="1:4" s="107" customFormat="1" x14ac:dyDescent="0.3">
      <c r="A2501" s="144" t="str">
        <f t="shared" si="55"/>
        <v>SDGbaseTRA_RurCUS_v6_4</v>
      </c>
      <c r="B2501" s="145" t="s">
        <v>220</v>
      </c>
      <c r="C2501" s="146" t="s">
        <v>303</v>
      </c>
      <c r="D2501" s="110"/>
    </row>
    <row r="2502" spans="1:4" s="107" customFormat="1" x14ac:dyDescent="0.3">
      <c r="A2502" s="144" t="str">
        <f t="shared" si="55"/>
        <v>SDGbaseTRA_RurCUS_v6_4</v>
      </c>
      <c r="B2502" s="145" t="s">
        <v>220</v>
      </c>
      <c r="C2502" s="146" t="s">
        <v>303</v>
      </c>
      <c r="D2502" s="110"/>
    </row>
    <row r="2503" spans="1:4" s="107" customFormat="1" x14ac:dyDescent="0.3">
      <c r="A2503" s="144" t="str">
        <f t="shared" si="55"/>
        <v>SDGbaseTRA_RurCUS_v6_4</v>
      </c>
      <c r="B2503" s="145" t="s">
        <v>220</v>
      </c>
      <c r="C2503" s="146" t="s">
        <v>303</v>
      </c>
      <c r="D2503" s="110"/>
    </row>
    <row r="2504" spans="1:4" s="107" customFormat="1" x14ac:dyDescent="0.3">
      <c r="A2504" s="144" t="str">
        <f t="shared" si="55"/>
        <v>SDGbaseTRA_RurCUS_v6_4</v>
      </c>
      <c r="B2504" s="145" t="s">
        <v>220</v>
      </c>
      <c r="C2504" s="146" t="s">
        <v>303</v>
      </c>
      <c r="D2504" s="110"/>
    </row>
    <row r="2505" spans="1:4" s="107" customFormat="1" x14ac:dyDescent="0.3">
      <c r="A2505" s="144" t="str">
        <f t="shared" si="55"/>
        <v>SDGbaseTRA_RurCUS_v6_4</v>
      </c>
      <c r="B2505" s="145" t="s">
        <v>220</v>
      </c>
      <c r="C2505" s="146" t="s">
        <v>303</v>
      </c>
      <c r="D2505" s="110"/>
    </row>
    <row r="2506" spans="1:4" s="107" customFormat="1" x14ac:dyDescent="0.3">
      <c r="A2506" s="144" t="str">
        <f t="shared" si="55"/>
        <v>SDGbaseTRA_RurCUS_v6_4</v>
      </c>
      <c r="B2506" s="145" t="s">
        <v>220</v>
      </c>
      <c r="C2506" s="146" t="s">
        <v>303</v>
      </c>
      <c r="D2506" s="110"/>
    </row>
    <row r="2507" spans="1:4" s="107" customFormat="1" x14ac:dyDescent="0.3">
      <c r="A2507" s="144" t="str">
        <f t="shared" si="55"/>
        <v>SDGbaseTRA_RurCUS_v6_4</v>
      </c>
      <c r="B2507" s="145" t="s">
        <v>220</v>
      </c>
      <c r="C2507" s="146" t="s">
        <v>303</v>
      </c>
      <c r="D2507" s="110"/>
    </row>
    <row r="2508" spans="1:4" s="107" customFormat="1" x14ac:dyDescent="0.3">
      <c r="A2508" s="144" t="str">
        <f t="shared" si="55"/>
        <v>SDGbaseTRA_RurCUS_v6_4</v>
      </c>
      <c r="B2508" s="145" t="s">
        <v>220</v>
      </c>
      <c r="C2508" s="146" t="s">
        <v>303</v>
      </c>
      <c r="D2508" s="110"/>
    </row>
    <row r="2509" spans="1:4" s="107" customFormat="1" x14ac:dyDescent="0.3">
      <c r="A2509" s="144" t="str">
        <f t="shared" si="55"/>
        <v>SDGbaseTRA_RurCUS_v6_4</v>
      </c>
      <c r="B2509" s="145" t="s">
        <v>220</v>
      </c>
      <c r="C2509" s="146" t="s">
        <v>303</v>
      </c>
      <c r="D2509" s="110"/>
    </row>
    <row r="2510" spans="1:4" s="107" customFormat="1" x14ac:dyDescent="0.3">
      <c r="A2510" s="144" t="str">
        <f t="shared" si="55"/>
        <v>SDGbaseTRA_RurCUS_v6_4</v>
      </c>
      <c r="B2510" s="145" t="s">
        <v>220</v>
      </c>
      <c r="C2510" s="146" t="s">
        <v>303</v>
      </c>
      <c r="D2510" s="110"/>
    </row>
    <row r="2511" spans="1:4" s="107" customFormat="1" x14ac:dyDescent="0.3">
      <c r="A2511" s="144" t="str">
        <f t="shared" si="55"/>
        <v>SDGbaseTRA_RurCUS_v6_4</v>
      </c>
      <c r="B2511" s="145" t="s">
        <v>220</v>
      </c>
      <c r="C2511" s="146" t="s">
        <v>303</v>
      </c>
      <c r="D2511" s="110"/>
    </row>
    <row r="2512" spans="1:4" s="107" customFormat="1" x14ac:dyDescent="0.3">
      <c r="A2512" s="144" t="str">
        <f t="shared" si="55"/>
        <v>SDGbaseTRA_RurCUS_v6_4</v>
      </c>
      <c r="B2512" s="145" t="s">
        <v>220</v>
      </c>
      <c r="C2512" s="146" t="s">
        <v>303</v>
      </c>
      <c r="D2512" s="110"/>
    </row>
    <row r="2513" spans="1:4" s="107" customFormat="1" x14ac:dyDescent="0.3">
      <c r="A2513" s="144" t="str">
        <f t="shared" si="55"/>
        <v>SDGbaseTRA_RurCUS_v6_4</v>
      </c>
      <c r="B2513" s="145" t="s">
        <v>220</v>
      </c>
      <c r="C2513" s="146" t="s">
        <v>303</v>
      </c>
      <c r="D2513" s="110"/>
    </row>
    <row r="2514" spans="1:4" s="107" customFormat="1" x14ac:dyDescent="0.3">
      <c r="A2514" s="144" t="str">
        <f t="shared" si="55"/>
        <v>SDGbaseTRA_RurCUS_v6_4</v>
      </c>
      <c r="B2514" s="145" t="s">
        <v>220</v>
      </c>
      <c r="C2514" s="146" t="s">
        <v>303</v>
      </c>
      <c r="D2514" s="110"/>
    </row>
    <row r="2515" spans="1:4" s="107" customFormat="1" x14ac:dyDescent="0.3">
      <c r="A2515" s="144" t="str">
        <f t="shared" si="55"/>
        <v>SDGbaseTRA_RurCUS_v6_4</v>
      </c>
      <c r="B2515" s="145" t="s">
        <v>220</v>
      </c>
      <c r="C2515" s="146" t="s">
        <v>303</v>
      </c>
      <c r="D2515" s="110"/>
    </row>
    <row r="2516" spans="1:4" s="107" customFormat="1" x14ac:dyDescent="0.3">
      <c r="A2516" s="144" t="str">
        <f t="shared" si="55"/>
        <v>SDGbaseTRA_RurCUS_v6_4</v>
      </c>
      <c r="B2516" s="145" t="s">
        <v>220</v>
      </c>
      <c r="C2516" s="146" t="s">
        <v>303</v>
      </c>
      <c r="D2516" s="110"/>
    </row>
    <row r="2517" spans="1:4" s="107" customFormat="1" x14ac:dyDescent="0.3">
      <c r="A2517" s="144" t="str">
        <f t="shared" si="55"/>
        <v>SDGbaseTRA_RurCUS_v6_4</v>
      </c>
      <c r="B2517" s="145" t="s">
        <v>220</v>
      </c>
      <c r="C2517" s="146" t="s">
        <v>303</v>
      </c>
      <c r="D2517" s="110"/>
    </row>
    <row r="2518" spans="1:4" s="107" customFormat="1" x14ac:dyDescent="0.3">
      <c r="A2518" s="144" t="str">
        <f t="shared" si="55"/>
        <v>SDGbaseTRA_RurCUS_v6_4</v>
      </c>
      <c r="B2518" s="145" t="s">
        <v>220</v>
      </c>
      <c r="C2518" s="146" t="s">
        <v>303</v>
      </c>
      <c r="D2518" s="110"/>
    </row>
    <row r="2519" spans="1:4" s="107" customFormat="1" x14ac:dyDescent="0.3">
      <c r="A2519" s="144" t="str">
        <f t="shared" si="55"/>
        <v>SDGbaseTRA_RurCUS_v6_4</v>
      </c>
      <c r="B2519" s="145" t="s">
        <v>220</v>
      </c>
      <c r="C2519" s="146" t="s">
        <v>303</v>
      </c>
      <c r="D2519" s="110"/>
    </row>
    <row r="2520" spans="1:4" s="107" customFormat="1" x14ac:dyDescent="0.3">
      <c r="A2520" s="144" t="str">
        <f t="shared" si="55"/>
        <v>SDGbaseTRA_RurCUS_v6_4</v>
      </c>
      <c r="B2520" s="145" t="s">
        <v>220</v>
      </c>
      <c r="C2520" s="146" t="s">
        <v>303</v>
      </c>
      <c r="D2520" s="110"/>
    </row>
    <row r="2521" spans="1:4" s="107" customFormat="1" x14ac:dyDescent="0.3">
      <c r="A2521" s="144" t="str">
        <f t="shared" si="55"/>
        <v>SDGbaseTRA_RurCUS_v6_4</v>
      </c>
      <c r="B2521" s="145" t="s">
        <v>220</v>
      </c>
      <c r="C2521" s="146" t="s">
        <v>303</v>
      </c>
      <c r="D2521" s="110"/>
    </row>
    <row r="2522" spans="1:4" s="107" customFormat="1" x14ac:dyDescent="0.3">
      <c r="A2522" s="144" t="str">
        <f t="shared" si="55"/>
        <v>SDGbaseTRA_RurCUS_v6_4</v>
      </c>
      <c r="B2522" s="145" t="s">
        <v>220</v>
      </c>
      <c r="C2522" s="146" t="s">
        <v>303</v>
      </c>
      <c r="D2522" s="110"/>
    </row>
    <row r="2523" spans="1:4" s="107" customFormat="1" x14ac:dyDescent="0.3">
      <c r="A2523" s="144" t="str">
        <f t="shared" si="55"/>
        <v>SDGbaseTRA_RurCUS_v6_4</v>
      </c>
      <c r="B2523" s="145" t="s">
        <v>220</v>
      </c>
      <c r="C2523" s="146" t="s">
        <v>303</v>
      </c>
      <c r="D2523" s="110"/>
    </row>
    <row r="2524" spans="1:4" s="107" customFormat="1" x14ac:dyDescent="0.3">
      <c r="A2524" s="144" t="str">
        <f t="shared" si="55"/>
        <v>SDGbaseTRA_RurCUS_v6_4</v>
      </c>
      <c r="B2524" s="145" t="s">
        <v>220</v>
      </c>
      <c r="C2524" s="146" t="s">
        <v>303</v>
      </c>
      <c r="D2524" s="110"/>
    </row>
    <row r="2525" spans="1:4" s="107" customFormat="1" x14ac:dyDescent="0.3">
      <c r="A2525" s="144" t="str">
        <f t="shared" si="55"/>
        <v>SDGbaseTRA_RurCUS_v6_4</v>
      </c>
      <c r="B2525" s="145" t="s">
        <v>220</v>
      </c>
      <c r="C2525" s="146" t="s">
        <v>303</v>
      </c>
      <c r="D2525" s="110"/>
    </row>
    <row r="2526" spans="1:4" s="107" customFormat="1" x14ac:dyDescent="0.3">
      <c r="A2526" s="144" t="str">
        <f t="shared" si="55"/>
        <v>SDGbaseTRA_RurCUS_v6_4</v>
      </c>
      <c r="B2526" s="145" t="s">
        <v>220</v>
      </c>
      <c r="C2526" s="146" t="s">
        <v>303</v>
      </c>
      <c r="D2526" s="110"/>
    </row>
    <row r="2527" spans="1:4" s="107" customFormat="1" x14ac:dyDescent="0.3">
      <c r="A2527" s="144" t="str">
        <f t="shared" si="55"/>
        <v>SDGbaseTRA_RurCUS_v6_4</v>
      </c>
      <c r="B2527" s="145" t="s">
        <v>220</v>
      </c>
      <c r="C2527" s="146" t="s">
        <v>303</v>
      </c>
      <c r="D2527" s="110"/>
    </row>
    <row r="2528" spans="1:4" s="107" customFormat="1" x14ac:dyDescent="0.3">
      <c r="A2528" s="144" t="str">
        <f t="shared" si="55"/>
        <v>SDGbaseTRA_RurCUS_v6_4</v>
      </c>
      <c r="B2528" s="145" t="s">
        <v>220</v>
      </c>
      <c r="C2528" s="146" t="s">
        <v>303</v>
      </c>
      <c r="D2528" s="110"/>
    </row>
    <row r="2529" spans="1:4" s="107" customFormat="1" x14ac:dyDescent="0.3">
      <c r="A2529" s="144" t="str">
        <f t="shared" si="55"/>
        <v>SDGbaseTRA_RurCUS_v6_4</v>
      </c>
      <c r="B2529" s="145" t="s">
        <v>220</v>
      </c>
      <c r="C2529" s="146" t="s">
        <v>303</v>
      </c>
      <c r="D2529" s="110"/>
    </row>
    <row r="2530" spans="1:4" s="107" customFormat="1" x14ac:dyDescent="0.3">
      <c r="A2530" s="144" t="str">
        <f t="shared" si="55"/>
        <v>SDGbaseTRA_RurCUS_v6_4</v>
      </c>
      <c r="B2530" s="145" t="s">
        <v>220</v>
      </c>
      <c r="C2530" s="146" t="s">
        <v>303</v>
      </c>
      <c r="D2530" s="110"/>
    </row>
    <row r="2531" spans="1:4" s="107" customFormat="1" x14ac:dyDescent="0.3">
      <c r="A2531" s="144" t="str">
        <f t="shared" ref="A2531:A2594" si="56">_xlfn.CONCAT(C2531,D2531,E2531)</f>
        <v>SDGbaseTRA_RurCUS_v6_4</v>
      </c>
      <c r="B2531" s="145" t="s">
        <v>220</v>
      </c>
      <c r="C2531" s="146" t="s">
        <v>303</v>
      </c>
      <c r="D2531" s="110"/>
    </row>
    <row r="2532" spans="1:4" s="107" customFormat="1" x14ac:dyDescent="0.3">
      <c r="A2532" s="144" t="str">
        <f t="shared" si="56"/>
        <v>SDGbaseTRA_RurCUS_v6_4</v>
      </c>
      <c r="B2532" s="145" t="s">
        <v>220</v>
      </c>
      <c r="C2532" s="146" t="s">
        <v>303</v>
      </c>
      <c r="D2532" s="110"/>
    </row>
    <row r="2533" spans="1:4" s="107" customFormat="1" x14ac:dyDescent="0.3">
      <c r="A2533" s="144" t="str">
        <f t="shared" si="56"/>
        <v>SDGbaseTRA_RurCUS_v6_4</v>
      </c>
      <c r="B2533" s="145" t="s">
        <v>220</v>
      </c>
      <c r="C2533" s="146" t="s">
        <v>303</v>
      </c>
      <c r="D2533" s="110"/>
    </row>
    <row r="2534" spans="1:4" s="107" customFormat="1" x14ac:dyDescent="0.3">
      <c r="A2534" s="144" t="str">
        <f t="shared" si="56"/>
        <v>SDGbaseTRA_RurCUS_v6_4</v>
      </c>
      <c r="B2534" s="145" t="s">
        <v>220</v>
      </c>
      <c r="C2534" s="146" t="s">
        <v>303</v>
      </c>
      <c r="D2534" s="110"/>
    </row>
    <row r="2535" spans="1:4" s="107" customFormat="1" x14ac:dyDescent="0.3">
      <c r="A2535" s="144" t="str">
        <f t="shared" si="56"/>
        <v>SDGbaseTRA_RurCUS_v6_4</v>
      </c>
      <c r="B2535" s="145" t="s">
        <v>220</v>
      </c>
      <c r="C2535" s="146" t="s">
        <v>303</v>
      </c>
      <c r="D2535" s="110"/>
    </row>
    <row r="2536" spans="1:4" s="107" customFormat="1" x14ac:dyDescent="0.3">
      <c r="A2536" s="144" t="str">
        <f t="shared" si="56"/>
        <v>SDGbaseTRA_RurCUS_v6_4</v>
      </c>
      <c r="B2536" s="145" t="s">
        <v>220</v>
      </c>
      <c r="C2536" s="146" t="s">
        <v>303</v>
      </c>
      <c r="D2536" s="110"/>
    </row>
    <row r="2537" spans="1:4" s="107" customFormat="1" x14ac:dyDescent="0.3">
      <c r="A2537" s="144" t="str">
        <f t="shared" si="56"/>
        <v>SDGbaseTRA_RurCUS_v6_4</v>
      </c>
      <c r="B2537" s="145" t="s">
        <v>220</v>
      </c>
      <c r="C2537" s="146" t="s">
        <v>303</v>
      </c>
      <c r="D2537" s="110"/>
    </row>
    <row r="2538" spans="1:4" s="107" customFormat="1" x14ac:dyDescent="0.3">
      <c r="A2538" s="144" t="str">
        <f t="shared" si="56"/>
        <v>SDGbaseTRA_RurCUS_v6_4</v>
      </c>
      <c r="B2538" s="145" t="s">
        <v>220</v>
      </c>
      <c r="C2538" s="146" t="s">
        <v>303</v>
      </c>
      <c r="D2538" s="110"/>
    </row>
    <row r="2539" spans="1:4" s="107" customFormat="1" x14ac:dyDescent="0.3">
      <c r="A2539" s="144" t="str">
        <f t="shared" si="56"/>
        <v>SDGbaseTRA_RurCUS_v6_4</v>
      </c>
      <c r="B2539" s="145" t="s">
        <v>220</v>
      </c>
      <c r="C2539" s="146" t="s">
        <v>303</v>
      </c>
      <c r="D2539" s="110"/>
    </row>
    <row r="2540" spans="1:4" s="107" customFormat="1" x14ac:dyDescent="0.3">
      <c r="A2540" s="144" t="str">
        <f t="shared" si="56"/>
        <v>SDGbaseTRA_RurCUS_v6_4</v>
      </c>
      <c r="B2540" s="145" t="s">
        <v>220</v>
      </c>
      <c r="C2540" s="146" t="s">
        <v>303</v>
      </c>
      <c r="D2540" s="110"/>
    </row>
    <row r="2541" spans="1:4" s="107" customFormat="1" x14ac:dyDescent="0.3">
      <c r="A2541" s="144" t="str">
        <f t="shared" si="56"/>
        <v>SDGbaseTRA_RurCUS_v6_4</v>
      </c>
      <c r="B2541" s="145" t="s">
        <v>220</v>
      </c>
      <c r="C2541" s="146" t="s">
        <v>303</v>
      </c>
      <c r="D2541" s="110"/>
    </row>
    <row r="2542" spans="1:4" s="107" customFormat="1" x14ac:dyDescent="0.3">
      <c r="A2542" s="144" t="str">
        <f t="shared" si="56"/>
        <v>SDGbaseTRA_RurCUS_v6_4</v>
      </c>
      <c r="B2542" s="145" t="s">
        <v>220</v>
      </c>
      <c r="C2542" s="146" t="s">
        <v>303</v>
      </c>
      <c r="D2542" s="110"/>
    </row>
    <row r="2543" spans="1:4" s="107" customFormat="1" x14ac:dyDescent="0.3">
      <c r="A2543" s="144" t="str">
        <f t="shared" si="56"/>
        <v>SDGbaseTRA_RurCUS_v6_4</v>
      </c>
      <c r="B2543" s="145" t="s">
        <v>220</v>
      </c>
      <c r="C2543" s="146" t="s">
        <v>303</v>
      </c>
      <c r="D2543" s="110"/>
    </row>
    <row r="2544" spans="1:4" s="107" customFormat="1" x14ac:dyDescent="0.3">
      <c r="A2544" s="144" t="str">
        <f t="shared" si="56"/>
        <v>SDGbaseTRA_RurCUS_v6_4</v>
      </c>
      <c r="B2544" s="145" t="s">
        <v>220</v>
      </c>
      <c r="C2544" s="146" t="s">
        <v>303</v>
      </c>
      <c r="D2544" s="110"/>
    </row>
    <row r="2545" spans="1:4" s="107" customFormat="1" x14ac:dyDescent="0.3">
      <c r="A2545" s="144" t="str">
        <f t="shared" si="56"/>
        <v>SDGbaseTRA_RurCUS_v6_4</v>
      </c>
      <c r="B2545" s="145" t="s">
        <v>220</v>
      </c>
      <c r="C2545" s="146" t="s">
        <v>303</v>
      </c>
      <c r="D2545" s="110"/>
    </row>
    <row r="2546" spans="1:4" s="107" customFormat="1" x14ac:dyDescent="0.3">
      <c r="A2546" s="144" t="str">
        <f t="shared" si="56"/>
        <v>SDGbaseTRA_RurCUS_v6_4</v>
      </c>
      <c r="B2546" s="145" t="s">
        <v>220</v>
      </c>
      <c r="C2546" s="146" t="s">
        <v>303</v>
      </c>
      <c r="D2546" s="110"/>
    </row>
    <row r="2547" spans="1:4" s="107" customFormat="1" x14ac:dyDescent="0.3">
      <c r="A2547" s="144" t="str">
        <f t="shared" si="56"/>
        <v>SDGbaseTRA_RurCUS_v6_4</v>
      </c>
      <c r="B2547" s="145" t="s">
        <v>220</v>
      </c>
      <c r="C2547" s="146" t="s">
        <v>303</v>
      </c>
      <c r="D2547" s="110"/>
    </row>
    <row r="2548" spans="1:4" s="107" customFormat="1" x14ac:dyDescent="0.3">
      <c r="A2548" s="144" t="str">
        <f t="shared" si="56"/>
        <v>SDGbaseTRA_RurCUS_v6_4</v>
      </c>
      <c r="B2548" s="145" t="s">
        <v>220</v>
      </c>
      <c r="C2548" s="146" t="s">
        <v>303</v>
      </c>
      <c r="D2548" s="110"/>
    </row>
    <row r="2549" spans="1:4" s="107" customFormat="1" x14ac:dyDescent="0.3">
      <c r="A2549" s="144" t="str">
        <f t="shared" si="56"/>
        <v>SDGbaseTRA_RurCUS_v6_4</v>
      </c>
      <c r="B2549" s="145" t="s">
        <v>220</v>
      </c>
      <c r="C2549" s="146" t="s">
        <v>303</v>
      </c>
      <c r="D2549" s="110"/>
    </row>
    <row r="2550" spans="1:4" s="107" customFormat="1" x14ac:dyDescent="0.3">
      <c r="A2550" s="144" t="str">
        <f t="shared" si="56"/>
        <v>SDGbaseTRA_RurCUS_v6_4</v>
      </c>
      <c r="B2550" s="145" t="s">
        <v>220</v>
      </c>
      <c r="C2550" s="146" t="s">
        <v>303</v>
      </c>
      <c r="D2550" s="110"/>
    </row>
    <row r="2551" spans="1:4" s="107" customFormat="1" x14ac:dyDescent="0.3">
      <c r="A2551" s="144" t="str">
        <f t="shared" si="56"/>
        <v>SDGbaseTRA_RurCUS_v6_4</v>
      </c>
      <c r="B2551" s="145" t="s">
        <v>220</v>
      </c>
      <c r="C2551" s="146" t="s">
        <v>303</v>
      </c>
      <c r="D2551" s="110"/>
    </row>
    <row r="2552" spans="1:4" s="107" customFormat="1" x14ac:dyDescent="0.3">
      <c r="A2552" s="144" t="str">
        <f t="shared" si="56"/>
        <v>SDGbaseTRA_RurCUS_v6_4</v>
      </c>
      <c r="B2552" s="145" t="s">
        <v>220</v>
      </c>
      <c r="C2552" s="146" t="s">
        <v>303</v>
      </c>
      <c r="D2552" s="110"/>
    </row>
    <row r="2553" spans="1:4" s="107" customFormat="1" x14ac:dyDescent="0.3">
      <c r="A2553" s="144" t="str">
        <f t="shared" si="56"/>
        <v>SDGbaseTRA_RurCUS_v6_4</v>
      </c>
      <c r="B2553" s="145" t="s">
        <v>220</v>
      </c>
      <c r="C2553" s="146" t="s">
        <v>303</v>
      </c>
      <c r="D2553" s="110"/>
    </row>
    <row r="2554" spans="1:4" s="107" customFormat="1" x14ac:dyDescent="0.3">
      <c r="A2554" s="144" t="str">
        <f t="shared" si="56"/>
        <v>SDGbaseTRA_RurCUS_v6_4</v>
      </c>
      <c r="B2554" s="145" t="s">
        <v>220</v>
      </c>
      <c r="C2554" s="146" t="s">
        <v>303</v>
      </c>
      <c r="D2554" s="110"/>
    </row>
    <row r="2555" spans="1:4" s="107" customFormat="1" x14ac:dyDescent="0.3">
      <c r="A2555" s="144" t="str">
        <f t="shared" si="56"/>
        <v>SDGbaseTRA_RurCUS_v6_4</v>
      </c>
      <c r="B2555" s="145" t="s">
        <v>220</v>
      </c>
      <c r="C2555" s="146" t="s">
        <v>303</v>
      </c>
      <c r="D2555" s="110"/>
    </row>
    <row r="2556" spans="1:4" s="107" customFormat="1" x14ac:dyDescent="0.3">
      <c r="A2556" s="144" t="str">
        <f t="shared" si="56"/>
        <v>SDGbaseTRA_RurCUS_v6_4</v>
      </c>
      <c r="B2556" s="145" t="s">
        <v>220</v>
      </c>
      <c r="C2556" s="146" t="s">
        <v>303</v>
      </c>
      <c r="D2556" s="110"/>
    </row>
    <row r="2557" spans="1:4" s="107" customFormat="1" x14ac:dyDescent="0.3">
      <c r="A2557" s="144" t="str">
        <f t="shared" si="56"/>
        <v>SDGbaseTRA_RurCUS_v6_4</v>
      </c>
      <c r="B2557" s="145" t="s">
        <v>220</v>
      </c>
      <c r="C2557" s="146" t="s">
        <v>303</v>
      </c>
      <c r="D2557" s="110"/>
    </row>
    <row r="2558" spans="1:4" s="107" customFormat="1" x14ac:dyDescent="0.3">
      <c r="A2558" s="144" t="str">
        <f t="shared" si="56"/>
        <v>SDGbaseTRA_RurCUS_v6_4</v>
      </c>
      <c r="B2558" s="145" t="s">
        <v>220</v>
      </c>
      <c r="C2558" s="146" t="s">
        <v>303</v>
      </c>
      <c r="D2558" s="110"/>
    </row>
    <row r="2559" spans="1:4" s="107" customFormat="1" x14ac:dyDescent="0.3">
      <c r="A2559" s="144" t="str">
        <f t="shared" si="56"/>
        <v>SDGbaseTRA_RurCUS_v6_4</v>
      </c>
      <c r="B2559" s="145" t="s">
        <v>220</v>
      </c>
      <c r="C2559" s="146" t="s">
        <v>303</v>
      </c>
      <c r="D2559" s="110"/>
    </row>
    <row r="2560" spans="1:4" s="107" customFormat="1" x14ac:dyDescent="0.3">
      <c r="A2560" s="144" t="str">
        <f t="shared" si="56"/>
        <v>SDGbaseTRA_RurCUS_v6_4</v>
      </c>
      <c r="B2560" s="145" t="s">
        <v>220</v>
      </c>
      <c r="C2560" s="146" t="s">
        <v>303</v>
      </c>
      <c r="D2560" s="110"/>
    </row>
    <row r="2561" spans="1:4" s="107" customFormat="1" x14ac:dyDescent="0.3">
      <c r="A2561" s="144" t="str">
        <f t="shared" si="56"/>
        <v>SDGbaseTRA_RurCUS_v6_4</v>
      </c>
      <c r="B2561" s="145" t="s">
        <v>220</v>
      </c>
      <c r="C2561" s="146" t="s">
        <v>303</v>
      </c>
      <c r="D2561" s="110"/>
    </row>
    <row r="2562" spans="1:4" s="107" customFormat="1" x14ac:dyDescent="0.3">
      <c r="A2562" s="144" t="str">
        <f t="shared" si="56"/>
        <v>SDGbaseTRA_RurCUS_v6_4</v>
      </c>
      <c r="B2562" s="145" t="s">
        <v>220</v>
      </c>
      <c r="C2562" s="146" t="s">
        <v>303</v>
      </c>
      <c r="D2562" s="110"/>
    </row>
    <row r="2563" spans="1:4" s="107" customFormat="1" x14ac:dyDescent="0.3">
      <c r="A2563" s="144" t="str">
        <f t="shared" si="56"/>
        <v>SDGbaseTRA_RurCUS_v6_4</v>
      </c>
      <c r="B2563" s="145" t="s">
        <v>220</v>
      </c>
      <c r="C2563" s="146" t="s">
        <v>303</v>
      </c>
      <c r="D2563" s="110"/>
    </row>
    <row r="2564" spans="1:4" s="107" customFormat="1" x14ac:dyDescent="0.3">
      <c r="A2564" s="144" t="str">
        <f t="shared" si="56"/>
        <v>SDGbaseTRA_RurCUS_v6_4</v>
      </c>
      <c r="B2564" s="145" t="s">
        <v>220</v>
      </c>
      <c r="C2564" s="146" t="s">
        <v>303</v>
      </c>
      <c r="D2564" s="110"/>
    </row>
    <row r="2565" spans="1:4" s="107" customFormat="1" x14ac:dyDescent="0.3">
      <c r="A2565" s="144" t="str">
        <f t="shared" si="56"/>
        <v>SDGbaseTRA_RurCUS_v6_4</v>
      </c>
      <c r="B2565" s="145" t="s">
        <v>220</v>
      </c>
      <c r="C2565" s="146" t="s">
        <v>303</v>
      </c>
      <c r="D2565" s="110"/>
    </row>
    <row r="2566" spans="1:4" s="107" customFormat="1" x14ac:dyDescent="0.3">
      <c r="A2566" s="144" t="str">
        <f t="shared" si="56"/>
        <v>SDGbaseTRA_RurCUS_v6_4</v>
      </c>
      <c r="B2566" s="145" t="s">
        <v>220</v>
      </c>
      <c r="C2566" s="146" t="s">
        <v>303</v>
      </c>
      <c r="D2566" s="110"/>
    </row>
    <row r="2567" spans="1:4" s="107" customFormat="1" x14ac:dyDescent="0.3">
      <c r="A2567" s="144" t="str">
        <f t="shared" si="56"/>
        <v>SDGbaseTRA_RurCUS_v6_4</v>
      </c>
      <c r="B2567" s="145" t="s">
        <v>220</v>
      </c>
      <c r="C2567" s="146" t="s">
        <v>303</v>
      </c>
      <c r="D2567" s="110"/>
    </row>
    <row r="2568" spans="1:4" s="107" customFormat="1" x14ac:dyDescent="0.3">
      <c r="A2568" s="144" t="str">
        <f t="shared" si="56"/>
        <v>SDGbaseTRA_RurCUS_v6_4</v>
      </c>
      <c r="B2568" s="145" t="s">
        <v>220</v>
      </c>
      <c r="C2568" s="146" t="s">
        <v>303</v>
      </c>
      <c r="D2568" s="110"/>
    </row>
    <row r="2569" spans="1:4" s="107" customFormat="1" x14ac:dyDescent="0.3">
      <c r="A2569" s="144" t="str">
        <f t="shared" si="56"/>
        <v>SDGbaseTRA_RurCUS_v6_4</v>
      </c>
      <c r="B2569" s="145" t="s">
        <v>220</v>
      </c>
      <c r="C2569" s="146" t="s">
        <v>303</v>
      </c>
      <c r="D2569" s="110"/>
    </row>
    <row r="2570" spans="1:4" s="107" customFormat="1" x14ac:dyDescent="0.3">
      <c r="A2570" s="144" t="str">
        <f t="shared" si="56"/>
        <v>SDGbaseTRA_RurCUS_v6_4</v>
      </c>
      <c r="B2570" s="145" t="s">
        <v>220</v>
      </c>
      <c r="C2570" s="146" t="s">
        <v>303</v>
      </c>
      <c r="D2570" s="110"/>
    </row>
    <row r="2571" spans="1:4" s="107" customFormat="1" x14ac:dyDescent="0.3">
      <c r="A2571" s="144" t="str">
        <f t="shared" si="56"/>
        <v>SDGbaseTRA_RurCUS_v6_4</v>
      </c>
      <c r="B2571" s="145" t="s">
        <v>220</v>
      </c>
      <c r="C2571" s="146" t="s">
        <v>303</v>
      </c>
      <c r="D2571" s="110"/>
    </row>
    <row r="2572" spans="1:4" s="107" customFormat="1" x14ac:dyDescent="0.3">
      <c r="A2572" s="144" t="str">
        <f t="shared" si="56"/>
        <v>SDGbaseTRA_RurCUS_v6_4</v>
      </c>
      <c r="B2572" s="145" t="s">
        <v>220</v>
      </c>
      <c r="C2572" s="146" t="s">
        <v>303</v>
      </c>
      <c r="D2572" s="110"/>
    </row>
    <row r="2573" spans="1:4" s="107" customFormat="1" x14ac:dyDescent="0.3">
      <c r="A2573" s="144" t="str">
        <f t="shared" si="56"/>
        <v>SDGbaseTRA_RurCUS_v6_4</v>
      </c>
      <c r="B2573" s="145" t="s">
        <v>220</v>
      </c>
      <c r="C2573" s="146" t="s">
        <v>303</v>
      </c>
      <c r="D2573" s="110"/>
    </row>
    <row r="2574" spans="1:4" s="107" customFormat="1" x14ac:dyDescent="0.3">
      <c r="A2574" s="144" t="str">
        <f t="shared" si="56"/>
        <v>SDGbaseTRA_RurCUS_v6_4</v>
      </c>
      <c r="B2574" s="145" t="s">
        <v>220</v>
      </c>
      <c r="C2574" s="146" t="s">
        <v>303</v>
      </c>
      <c r="D2574" s="110"/>
    </row>
    <row r="2575" spans="1:4" s="107" customFormat="1" x14ac:dyDescent="0.3">
      <c r="A2575" s="144" t="str">
        <f t="shared" si="56"/>
        <v>SDGbaseTRA_RurCUS_v6_4</v>
      </c>
      <c r="B2575" s="145" t="s">
        <v>220</v>
      </c>
      <c r="C2575" s="146" t="s">
        <v>303</v>
      </c>
      <c r="D2575" s="110"/>
    </row>
    <row r="2576" spans="1:4" s="107" customFormat="1" x14ac:dyDescent="0.3">
      <c r="A2576" s="144" t="str">
        <f t="shared" si="56"/>
        <v>SDGbaseTRA_RurCUS_v6_4</v>
      </c>
      <c r="B2576" s="145" t="s">
        <v>220</v>
      </c>
      <c r="C2576" s="146" t="s">
        <v>303</v>
      </c>
      <c r="D2576" s="110"/>
    </row>
    <row r="2577" spans="1:37" s="107" customFormat="1" x14ac:dyDescent="0.3">
      <c r="A2577" s="144" t="str">
        <f t="shared" si="56"/>
        <v>SDGbaseTRA_RurCUS_v6_4</v>
      </c>
      <c r="B2577" s="145" t="s">
        <v>220</v>
      </c>
      <c r="C2577" s="146" t="s">
        <v>303</v>
      </c>
      <c r="D2577" s="110"/>
    </row>
    <row r="2578" spans="1:37" s="107" customFormat="1" x14ac:dyDescent="0.3">
      <c r="A2578" s="144" t="str">
        <f t="shared" si="56"/>
        <v>SDGbaseTRA_RurCUS_v6_4</v>
      </c>
      <c r="B2578" s="145" t="s">
        <v>220</v>
      </c>
      <c r="C2578" s="146" t="s">
        <v>303</v>
      </c>
      <c r="D2578" s="110"/>
    </row>
    <row r="2579" spans="1:37" s="107" customFormat="1" x14ac:dyDescent="0.3">
      <c r="A2579" s="144" t="str">
        <f t="shared" si="56"/>
        <v>SDGbaseTRA_RurCUS_v6_4</v>
      </c>
      <c r="B2579" s="145" t="s">
        <v>220</v>
      </c>
      <c r="C2579" s="146" t="s">
        <v>303</v>
      </c>
      <c r="D2579" s="110"/>
    </row>
    <row r="2580" spans="1:37" s="107" customFormat="1" x14ac:dyDescent="0.3">
      <c r="A2580" s="144" t="str">
        <f t="shared" si="56"/>
        <v>SDGbaseTRA_RurCUS_v6_4</v>
      </c>
      <c r="B2580" s="145" t="s">
        <v>220</v>
      </c>
      <c r="C2580" s="146" t="s">
        <v>303</v>
      </c>
      <c r="D2580" s="110"/>
    </row>
    <row r="2581" spans="1:37" s="107" customFormat="1" x14ac:dyDescent="0.3">
      <c r="A2581" s="144" t="str">
        <f t="shared" si="56"/>
        <v>SDGbaseTRA_RurCUS_v6_4</v>
      </c>
      <c r="B2581" s="145" t="s">
        <v>220</v>
      </c>
      <c r="C2581" s="146" t="s">
        <v>303</v>
      </c>
      <c r="D2581" s="110"/>
    </row>
    <row r="2582" spans="1:37" s="107" customFormat="1" x14ac:dyDescent="0.3">
      <c r="A2582" s="144" t="str">
        <f t="shared" si="56"/>
        <v>SDGbaseTRA_RurCUS_v6_4</v>
      </c>
      <c r="B2582" s="145" t="s">
        <v>220</v>
      </c>
      <c r="C2582" s="146" t="s">
        <v>303</v>
      </c>
      <c r="D2582" s="110"/>
    </row>
    <row r="2583" spans="1:37" s="107" customFormat="1" x14ac:dyDescent="0.3">
      <c r="A2583" s="144" t="str">
        <f t="shared" si="56"/>
        <v>SDGbaseTRA_RurCUS_v6_4</v>
      </c>
      <c r="B2583" s="145" t="s">
        <v>220</v>
      </c>
      <c r="C2583" s="146" t="s">
        <v>303</v>
      </c>
      <c r="D2583" s="110"/>
      <c r="F2583" s="111"/>
      <c r="G2583" s="111"/>
      <c r="H2583" s="111"/>
      <c r="I2583" s="111"/>
      <c r="J2583" s="111"/>
      <c r="K2583" s="111"/>
      <c r="L2583" s="111"/>
      <c r="M2583" s="111"/>
      <c r="N2583" s="111"/>
      <c r="O2583" s="111"/>
      <c r="P2583" s="111"/>
      <c r="Q2583" s="111"/>
      <c r="R2583" s="111"/>
      <c r="S2583" s="111"/>
      <c r="T2583" s="111"/>
      <c r="U2583" s="111"/>
      <c r="V2583" s="111"/>
      <c r="W2583" s="111"/>
      <c r="X2583" s="111"/>
      <c r="Y2583" s="111"/>
      <c r="Z2583" s="111"/>
      <c r="AA2583" s="111"/>
      <c r="AB2583" s="111"/>
      <c r="AC2583" s="111"/>
      <c r="AD2583" s="111"/>
      <c r="AE2583" s="111"/>
      <c r="AF2583" s="111"/>
      <c r="AG2583" s="111"/>
      <c r="AH2583" s="111"/>
      <c r="AI2583" s="111"/>
      <c r="AJ2583" s="111"/>
      <c r="AK2583" s="111"/>
    </row>
    <row r="2584" spans="1:37" s="107" customFormat="1" x14ac:dyDescent="0.3">
      <c r="A2584" s="144" t="str">
        <f t="shared" si="56"/>
        <v>SDGbaseTRA_RurCUS_v6_4</v>
      </c>
      <c r="B2584" s="145" t="s">
        <v>220</v>
      </c>
      <c r="C2584" s="146" t="s">
        <v>303</v>
      </c>
      <c r="D2584" s="110"/>
    </row>
    <row r="2585" spans="1:37" s="107" customFormat="1" x14ac:dyDescent="0.3">
      <c r="A2585" s="144" t="str">
        <f t="shared" si="56"/>
        <v>SDGbaseTRA_RurCUS_v6_4</v>
      </c>
      <c r="B2585" s="145" t="s">
        <v>220</v>
      </c>
      <c r="C2585" s="146" t="s">
        <v>303</v>
      </c>
      <c r="D2585" s="110"/>
    </row>
    <row r="2586" spans="1:37" s="107" customFormat="1" x14ac:dyDescent="0.3">
      <c r="A2586" s="144" t="str">
        <f t="shared" si="56"/>
        <v>SDGbaseTRA_RurCUS_v6_4</v>
      </c>
      <c r="B2586" s="145" t="s">
        <v>220</v>
      </c>
      <c r="C2586" s="146" t="s">
        <v>303</v>
      </c>
      <c r="D2586" s="110"/>
    </row>
    <row r="2587" spans="1:37" s="107" customFormat="1" x14ac:dyDescent="0.3">
      <c r="A2587" s="144" t="str">
        <f t="shared" si="56"/>
        <v>SDGbaseTRA_RurCUS_v6_4</v>
      </c>
      <c r="B2587" s="145" t="s">
        <v>220</v>
      </c>
      <c r="C2587" s="146" t="s">
        <v>303</v>
      </c>
      <c r="D2587" s="110"/>
    </row>
    <row r="2588" spans="1:37" s="107" customFormat="1" x14ac:dyDescent="0.3">
      <c r="A2588" s="144" t="str">
        <f t="shared" si="56"/>
        <v>SDGbaseTRA_RurCUS_v6_4</v>
      </c>
      <c r="B2588" s="145" t="s">
        <v>220</v>
      </c>
      <c r="C2588" s="146" t="s">
        <v>303</v>
      </c>
      <c r="D2588" s="110"/>
    </row>
    <row r="2589" spans="1:37" s="107" customFormat="1" x14ac:dyDescent="0.3">
      <c r="A2589" s="144" t="str">
        <f t="shared" si="56"/>
        <v>SDGbaseTRA_RurCUS_v6_4</v>
      </c>
      <c r="B2589" s="145" t="s">
        <v>220</v>
      </c>
      <c r="C2589" s="146" t="s">
        <v>303</v>
      </c>
      <c r="D2589" s="110"/>
    </row>
    <row r="2590" spans="1:37" s="107" customFormat="1" x14ac:dyDescent="0.3">
      <c r="A2590" s="144" t="str">
        <f t="shared" si="56"/>
        <v>SDGbaseTRA_RurCUS_v6_4</v>
      </c>
      <c r="B2590" s="145" t="s">
        <v>220</v>
      </c>
      <c r="C2590" s="146" t="s">
        <v>303</v>
      </c>
      <c r="D2590" s="110"/>
    </row>
    <row r="2591" spans="1:37" s="107" customFormat="1" x14ac:dyDescent="0.3">
      <c r="A2591" s="144" t="str">
        <f t="shared" si="56"/>
        <v>SDGbaseTRA_RurCUS_v6_4</v>
      </c>
      <c r="B2591" s="145" t="s">
        <v>220</v>
      </c>
      <c r="C2591" s="146" t="s">
        <v>303</v>
      </c>
      <c r="D2591" s="110"/>
    </row>
    <row r="2592" spans="1:37" s="107" customFormat="1" x14ac:dyDescent="0.3">
      <c r="A2592" s="144" t="str">
        <f t="shared" si="56"/>
        <v>SDGbaseTRA_RurCUS_v6_4</v>
      </c>
      <c r="B2592" s="145" t="s">
        <v>220</v>
      </c>
      <c r="C2592" s="146" t="s">
        <v>303</v>
      </c>
      <c r="D2592" s="110"/>
    </row>
    <row r="2593" spans="1:4" s="107" customFormat="1" x14ac:dyDescent="0.3">
      <c r="A2593" s="144" t="str">
        <f t="shared" si="56"/>
        <v>SDGbaseTRA_RurCUS_v6_4</v>
      </c>
      <c r="B2593" s="145" t="s">
        <v>220</v>
      </c>
      <c r="C2593" s="146" t="s">
        <v>303</v>
      </c>
      <c r="D2593" s="110"/>
    </row>
    <row r="2594" spans="1:4" s="107" customFormat="1" x14ac:dyDescent="0.3">
      <c r="A2594" s="144" t="str">
        <f t="shared" si="56"/>
        <v>SDGbaseTRA_RurCUS_v6_4</v>
      </c>
      <c r="B2594" s="145" t="s">
        <v>220</v>
      </c>
      <c r="C2594" s="146" t="s">
        <v>303</v>
      </c>
      <c r="D2594" s="110"/>
    </row>
    <row r="2595" spans="1:4" s="107" customFormat="1" x14ac:dyDescent="0.3">
      <c r="A2595" s="144" t="str">
        <f t="shared" ref="A2595:A2658" si="57">_xlfn.CONCAT(C2595,D2595,E2595)</f>
        <v>SDGbaseTRA_RurCUS_v6_4</v>
      </c>
      <c r="B2595" s="145" t="s">
        <v>220</v>
      </c>
      <c r="C2595" s="146" t="s">
        <v>303</v>
      </c>
      <c r="D2595" s="110"/>
    </row>
    <row r="2596" spans="1:4" s="107" customFormat="1" x14ac:dyDescent="0.3">
      <c r="A2596" s="144" t="str">
        <f t="shared" si="57"/>
        <v>SDGbaseTRA_RurCUS_v6_4</v>
      </c>
      <c r="B2596" s="145" t="s">
        <v>220</v>
      </c>
      <c r="C2596" s="146" t="s">
        <v>303</v>
      </c>
      <c r="D2596" s="110"/>
    </row>
    <row r="2597" spans="1:4" s="107" customFormat="1" x14ac:dyDescent="0.3">
      <c r="A2597" s="144" t="str">
        <f t="shared" si="57"/>
        <v>SDGbaseTRA_RurCUS_v6_4</v>
      </c>
      <c r="B2597" s="145" t="s">
        <v>220</v>
      </c>
      <c r="C2597" s="146" t="s">
        <v>303</v>
      </c>
      <c r="D2597" s="110"/>
    </row>
    <row r="2598" spans="1:4" s="107" customFormat="1" x14ac:dyDescent="0.3">
      <c r="A2598" s="144" t="str">
        <f t="shared" si="57"/>
        <v>SDGbaseTRA_RurCUS_v6_4</v>
      </c>
      <c r="B2598" s="145" t="s">
        <v>220</v>
      </c>
      <c r="C2598" s="146" t="s">
        <v>303</v>
      </c>
      <c r="D2598" s="110"/>
    </row>
    <row r="2599" spans="1:4" s="107" customFormat="1" x14ac:dyDescent="0.3">
      <c r="A2599" s="144" t="str">
        <f t="shared" si="57"/>
        <v>SDGbaseTRA_RurCUS_v6_4</v>
      </c>
      <c r="B2599" s="145" t="s">
        <v>220</v>
      </c>
      <c r="C2599" s="146" t="s">
        <v>303</v>
      </c>
      <c r="D2599" s="110"/>
    </row>
    <row r="2600" spans="1:4" s="107" customFormat="1" x14ac:dyDescent="0.3">
      <c r="A2600" s="144" t="str">
        <f t="shared" si="57"/>
        <v>SDGbaseTRA_RurCUS_v6_4</v>
      </c>
      <c r="B2600" s="145" t="s">
        <v>220</v>
      </c>
      <c r="C2600" s="146" t="s">
        <v>303</v>
      </c>
      <c r="D2600" s="110"/>
    </row>
    <row r="2601" spans="1:4" s="107" customFormat="1" x14ac:dyDescent="0.3">
      <c r="A2601" s="144" t="str">
        <f t="shared" si="57"/>
        <v>SDGbaseTRA_RurCUS_v6_4</v>
      </c>
      <c r="B2601" s="145" t="s">
        <v>220</v>
      </c>
      <c r="C2601" s="146" t="s">
        <v>303</v>
      </c>
      <c r="D2601" s="110"/>
    </row>
    <row r="2602" spans="1:4" s="107" customFormat="1" x14ac:dyDescent="0.3">
      <c r="A2602" s="144" t="str">
        <f t="shared" si="57"/>
        <v>SDGbaseTRA_RurCUS_v6_4</v>
      </c>
      <c r="B2602" s="145" t="s">
        <v>220</v>
      </c>
      <c r="C2602" s="146" t="s">
        <v>303</v>
      </c>
      <c r="D2602" s="110"/>
    </row>
    <row r="2603" spans="1:4" s="107" customFormat="1" x14ac:dyDescent="0.3">
      <c r="A2603" s="144" t="str">
        <f t="shared" si="57"/>
        <v>SDGbaseTRA_RurCUS_v6_4</v>
      </c>
      <c r="B2603" s="145" t="s">
        <v>220</v>
      </c>
      <c r="C2603" s="146" t="s">
        <v>303</v>
      </c>
      <c r="D2603" s="110"/>
    </row>
    <row r="2604" spans="1:4" s="107" customFormat="1" x14ac:dyDescent="0.3">
      <c r="A2604" s="144" t="str">
        <f t="shared" si="57"/>
        <v>SDGbaseTRA_RurCUS_v6_4</v>
      </c>
      <c r="B2604" s="145" t="s">
        <v>220</v>
      </c>
      <c r="C2604" s="146" t="s">
        <v>303</v>
      </c>
      <c r="D2604" s="110"/>
    </row>
    <row r="2605" spans="1:4" s="107" customFormat="1" x14ac:dyDescent="0.3">
      <c r="A2605" s="144" t="str">
        <f t="shared" si="57"/>
        <v>SDGbaseTRA_RurCUS_v6_4</v>
      </c>
      <c r="B2605" s="145" t="s">
        <v>220</v>
      </c>
      <c r="C2605" s="146" t="s">
        <v>303</v>
      </c>
      <c r="D2605" s="110"/>
    </row>
    <row r="2606" spans="1:4" s="107" customFormat="1" x14ac:dyDescent="0.3">
      <c r="A2606" s="144" t="str">
        <f t="shared" si="57"/>
        <v>SDGbaseTRA_RurCUS_v6_4</v>
      </c>
      <c r="B2606" s="145" t="s">
        <v>220</v>
      </c>
      <c r="C2606" s="146" t="s">
        <v>303</v>
      </c>
      <c r="D2606" s="110"/>
    </row>
    <row r="2607" spans="1:4" s="107" customFormat="1" x14ac:dyDescent="0.3">
      <c r="A2607" s="144" t="str">
        <f t="shared" si="57"/>
        <v>SDGbaseTRA_RurCUS_v6_4</v>
      </c>
      <c r="B2607" s="145" t="s">
        <v>220</v>
      </c>
      <c r="C2607" s="146" t="s">
        <v>303</v>
      </c>
      <c r="D2607" s="110"/>
    </row>
    <row r="2608" spans="1:4" s="107" customFormat="1" x14ac:dyDescent="0.3">
      <c r="A2608" s="144" t="str">
        <f t="shared" si="57"/>
        <v>SDGbaseTRA_RurCUS_v6_4</v>
      </c>
      <c r="B2608" s="145" t="s">
        <v>220</v>
      </c>
      <c r="C2608" s="146" t="s">
        <v>303</v>
      </c>
      <c r="D2608" s="110"/>
    </row>
    <row r="2609" spans="1:4" s="107" customFormat="1" x14ac:dyDescent="0.3">
      <c r="A2609" s="144" t="str">
        <f t="shared" si="57"/>
        <v>SDGbaseTRA_RurCUS_v6_4</v>
      </c>
      <c r="B2609" s="145" t="s">
        <v>220</v>
      </c>
      <c r="C2609" s="146" t="s">
        <v>303</v>
      </c>
      <c r="D2609" s="110"/>
    </row>
    <row r="2610" spans="1:4" s="107" customFormat="1" x14ac:dyDescent="0.3">
      <c r="A2610" s="144" t="str">
        <f t="shared" si="57"/>
        <v>SDGbaseTRA_RurCUS_v6_4</v>
      </c>
      <c r="B2610" s="145" t="s">
        <v>220</v>
      </c>
      <c r="C2610" s="146" t="s">
        <v>303</v>
      </c>
      <c r="D2610" s="110"/>
    </row>
    <row r="2611" spans="1:4" s="107" customFormat="1" x14ac:dyDescent="0.3">
      <c r="A2611" s="144" t="str">
        <f t="shared" si="57"/>
        <v>SDGbaseTRA_RurCUS_v6_4</v>
      </c>
      <c r="B2611" s="145" t="s">
        <v>220</v>
      </c>
      <c r="C2611" s="146" t="s">
        <v>303</v>
      </c>
      <c r="D2611" s="110"/>
    </row>
    <row r="2612" spans="1:4" s="107" customFormat="1" x14ac:dyDescent="0.3">
      <c r="A2612" s="144" t="str">
        <f t="shared" si="57"/>
        <v>SDGbaseTRA_RurCUS_v6_4</v>
      </c>
      <c r="B2612" s="145" t="s">
        <v>220</v>
      </c>
      <c r="C2612" s="146" t="s">
        <v>303</v>
      </c>
      <c r="D2612" s="110"/>
    </row>
    <row r="2613" spans="1:4" s="107" customFormat="1" x14ac:dyDescent="0.3">
      <c r="A2613" s="144" t="str">
        <f t="shared" si="57"/>
        <v>SDGbaseTRA_RurCUS_v6_4</v>
      </c>
      <c r="B2613" s="145" t="s">
        <v>220</v>
      </c>
      <c r="C2613" s="146" t="s">
        <v>303</v>
      </c>
      <c r="D2613" s="110"/>
    </row>
    <row r="2614" spans="1:4" s="107" customFormat="1" x14ac:dyDescent="0.3">
      <c r="A2614" s="144" t="str">
        <f t="shared" si="57"/>
        <v>SDGbaseTRA_RurCUS_v6_4</v>
      </c>
      <c r="B2614" s="145" t="s">
        <v>220</v>
      </c>
      <c r="C2614" s="146" t="s">
        <v>303</v>
      </c>
      <c r="D2614" s="110"/>
    </row>
    <row r="2615" spans="1:4" s="107" customFormat="1" x14ac:dyDescent="0.3">
      <c r="A2615" s="144" t="str">
        <f t="shared" si="57"/>
        <v>SDGbaseTRA_RurCUS_v6_4</v>
      </c>
      <c r="B2615" s="145" t="s">
        <v>220</v>
      </c>
      <c r="C2615" s="146" t="s">
        <v>303</v>
      </c>
      <c r="D2615" s="110"/>
    </row>
    <row r="2616" spans="1:4" s="107" customFormat="1" x14ac:dyDescent="0.3">
      <c r="A2616" s="144" t="str">
        <f t="shared" si="57"/>
        <v>SDGbaseTRA_RurCUS_v6_4</v>
      </c>
      <c r="B2616" s="145" t="s">
        <v>220</v>
      </c>
      <c r="C2616" s="146" t="s">
        <v>303</v>
      </c>
      <c r="D2616" s="110"/>
    </row>
    <row r="2617" spans="1:4" s="107" customFormat="1" x14ac:dyDescent="0.3">
      <c r="A2617" s="144" t="str">
        <f t="shared" si="57"/>
        <v>SDGbaseTRA_RurCUS_v6_4</v>
      </c>
      <c r="B2617" s="145" t="s">
        <v>220</v>
      </c>
      <c r="C2617" s="146" t="s">
        <v>303</v>
      </c>
      <c r="D2617" s="110"/>
    </row>
    <row r="2618" spans="1:4" s="107" customFormat="1" x14ac:dyDescent="0.3">
      <c r="A2618" s="144" t="str">
        <f t="shared" si="57"/>
        <v>SDGbaseTRA_RurCUS_v6_4</v>
      </c>
      <c r="B2618" s="145" t="s">
        <v>220</v>
      </c>
      <c r="C2618" s="146" t="s">
        <v>303</v>
      </c>
      <c r="D2618" s="110"/>
    </row>
    <row r="2619" spans="1:4" s="107" customFormat="1" x14ac:dyDescent="0.3">
      <c r="A2619" s="144" t="str">
        <f t="shared" si="57"/>
        <v>SDGbaseTRA_RurCUS_v6_4</v>
      </c>
      <c r="B2619" s="145" t="s">
        <v>220</v>
      </c>
      <c r="C2619" s="146" t="s">
        <v>303</v>
      </c>
      <c r="D2619" s="110"/>
    </row>
    <row r="2620" spans="1:4" s="107" customFormat="1" x14ac:dyDescent="0.3">
      <c r="A2620" s="144" t="str">
        <f t="shared" si="57"/>
        <v>SDGbaseTRA_RurCUS_v6_4</v>
      </c>
      <c r="B2620" s="145" t="s">
        <v>220</v>
      </c>
      <c r="C2620" s="146" t="s">
        <v>303</v>
      </c>
      <c r="D2620" s="110"/>
    </row>
    <row r="2621" spans="1:4" s="107" customFormat="1" x14ac:dyDescent="0.3">
      <c r="A2621" s="144" t="str">
        <f t="shared" si="57"/>
        <v>SDGbaseTRA_RurCUS_v6_4</v>
      </c>
      <c r="B2621" s="145" t="s">
        <v>220</v>
      </c>
      <c r="C2621" s="146" t="s">
        <v>303</v>
      </c>
      <c r="D2621" s="110"/>
    </row>
    <row r="2622" spans="1:4" s="107" customFormat="1" x14ac:dyDescent="0.3">
      <c r="A2622" s="144" t="str">
        <f t="shared" si="57"/>
        <v>SDGbaseTRA_RurCUS_v6_4</v>
      </c>
      <c r="B2622" s="145" t="s">
        <v>220</v>
      </c>
      <c r="C2622" s="146" t="s">
        <v>303</v>
      </c>
      <c r="D2622" s="110"/>
    </row>
    <row r="2623" spans="1:4" s="107" customFormat="1" x14ac:dyDescent="0.3">
      <c r="A2623" s="144" t="str">
        <f t="shared" si="57"/>
        <v>SDGbaseTRA_RurCUS_v6_4</v>
      </c>
      <c r="B2623" s="145" t="s">
        <v>220</v>
      </c>
      <c r="C2623" s="146" t="s">
        <v>303</v>
      </c>
      <c r="D2623" s="110"/>
    </row>
    <row r="2624" spans="1:4" s="107" customFormat="1" x14ac:dyDescent="0.3">
      <c r="A2624" s="144" t="str">
        <f t="shared" si="57"/>
        <v>SDGbaseTRA_RurCUS_v6_4</v>
      </c>
      <c r="B2624" s="145" t="s">
        <v>220</v>
      </c>
      <c r="C2624" s="146" t="s">
        <v>303</v>
      </c>
      <c r="D2624" s="110"/>
    </row>
    <row r="2625" spans="1:4" s="107" customFormat="1" x14ac:dyDescent="0.3">
      <c r="A2625" s="144" t="str">
        <f t="shared" si="57"/>
        <v>SDGbaseTRA_RurCUS_v6_4</v>
      </c>
      <c r="B2625" s="145" t="s">
        <v>220</v>
      </c>
      <c r="C2625" s="146" t="s">
        <v>303</v>
      </c>
      <c r="D2625" s="110"/>
    </row>
    <row r="2626" spans="1:4" s="107" customFormat="1" x14ac:dyDescent="0.3">
      <c r="A2626" s="144" t="str">
        <f t="shared" si="57"/>
        <v>SDGbaseTRA_RurCUS_v6_4</v>
      </c>
      <c r="B2626" s="145" t="s">
        <v>220</v>
      </c>
      <c r="C2626" s="146" t="s">
        <v>303</v>
      </c>
      <c r="D2626" s="110"/>
    </row>
    <row r="2627" spans="1:4" s="107" customFormat="1" x14ac:dyDescent="0.3">
      <c r="A2627" s="144" t="str">
        <f t="shared" si="57"/>
        <v>SDGbaseTRA_RurCUS_v6_4</v>
      </c>
      <c r="B2627" s="145" t="s">
        <v>220</v>
      </c>
      <c r="C2627" s="146" t="s">
        <v>303</v>
      </c>
      <c r="D2627" s="110"/>
    </row>
    <row r="2628" spans="1:4" s="107" customFormat="1" x14ac:dyDescent="0.3">
      <c r="A2628" s="144" t="str">
        <f t="shared" si="57"/>
        <v>SDGbaseTRA_RurCUS_v6_4</v>
      </c>
      <c r="B2628" s="145" t="s">
        <v>220</v>
      </c>
      <c r="C2628" s="146" t="s">
        <v>303</v>
      </c>
      <c r="D2628" s="110"/>
    </row>
    <row r="2629" spans="1:4" s="107" customFormat="1" x14ac:dyDescent="0.3">
      <c r="A2629" s="144" t="str">
        <f t="shared" si="57"/>
        <v>SDGbaseTRA_RurCUS_v6_4</v>
      </c>
      <c r="B2629" s="145" t="s">
        <v>220</v>
      </c>
      <c r="C2629" s="146" t="s">
        <v>303</v>
      </c>
      <c r="D2629" s="110"/>
    </row>
    <row r="2630" spans="1:4" s="107" customFormat="1" x14ac:dyDescent="0.3">
      <c r="A2630" s="144" t="str">
        <f t="shared" si="57"/>
        <v>SDGbaseTRA_RurCUS_v6_4</v>
      </c>
      <c r="B2630" s="145" t="s">
        <v>220</v>
      </c>
      <c r="C2630" s="146" t="s">
        <v>303</v>
      </c>
      <c r="D2630" s="110"/>
    </row>
    <row r="2631" spans="1:4" s="107" customFormat="1" x14ac:dyDescent="0.3">
      <c r="A2631" s="144" t="str">
        <f t="shared" si="57"/>
        <v>SDGbaseTRA_RurCUS_v6_4</v>
      </c>
      <c r="B2631" s="145" t="s">
        <v>220</v>
      </c>
      <c r="C2631" s="146" t="s">
        <v>303</v>
      </c>
      <c r="D2631" s="110"/>
    </row>
    <row r="2632" spans="1:4" s="107" customFormat="1" x14ac:dyDescent="0.3">
      <c r="A2632" s="144" t="str">
        <f t="shared" si="57"/>
        <v>SDGbaseTRA_RurCUS_v6_4</v>
      </c>
      <c r="B2632" s="145" t="s">
        <v>220</v>
      </c>
      <c r="C2632" s="146" t="s">
        <v>303</v>
      </c>
      <c r="D2632" s="110"/>
    </row>
    <row r="2633" spans="1:4" s="107" customFormat="1" x14ac:dyDescent="0.3">
      <c r="A2633" s="144" t="str">
        <f t="shared" si="57"/>
        <v>SDGbaseTRA_RurCUS_v6_4</v>
      </c>
      <c r="B2633" s="145" t="s">
        <v>220</v>
      </c>
      <c r="C2633" s="146" t="s">
        <v>303</v>
      </c>
      <c r="D2633" s="110"/>
    </row>
    <row r="2634" spans="1:4" s="107" customFormat="1" x14ac:dyDescent="0.3">
      <c r="A2634" s="144" t="str">
        <f t="shared" si="57"/>
        <v>SDGbaseTRA_RurCUS_v6_4</v>
      </c>
      <c r="B2634" s="145" t="s">
        <v>220</v>
      </c>
      <c r="C2634" s="146" t="s">
        <v>303</v>
      </c>
      <c r="D2634" s="110"/>
    </row>
    <row r="2635" spans="1:4" s="107" customFormat="1" x14ac:dyDescent="0.3">
      <c r="A2635" s="144" t="str">
        <f t="shared" si="57"/>
        <v>SDGbaseTRA_RurCUS_v6_4</v>
      </c>
      <c r="B2635" s="145" t="s">
        <v>220</v>
      </c>
      <c r="C2635" s="146" t="s">
        <v>303</v>
      </c>
      <c r="D2635" s="110"/>
    </row>
    <row r="2636" spans="1:4" s="107" customFormat="1" x14ac:dyDescent="0.3">
      <c r="A2636" s="144" t="str">
        <f t="shared" si="57"/>
        <v>SDGbaseTRA_RurCUS_v6_4</v>
      </c>
      <c r="B2636" s="145" t="s">
        <v>220</v>
      </c>
      <c r="C2636" s="146" t="s">
        <v>303</v>
      </c>
      <c r="D2636" s="110"/>
    </row>
    <row r="2637" spans="1:4" s="107" customFormat="1" x14ac:dyDescent="0.3">
      <c r="A2637" s="144" t="str">
        <f t="shared" si="57"/>
        <v>SDGbaseTRA_RurCUS_v6_4</v>
      </c>
      <c r="B2637" s="145" t="s">
        <v>220</v>
      </c>
      <c r="C2637" s="146" t="s">
        <v>303</v>
      </c>
      <c r="D2637" s="110"/>
    </row>
    <row r="2638" spans="1:4" s="107" customFormat="1" x14ac:dyDescent="0.3">
      <c r="A2638" s="144" t="str">
        <f t="shared" si="57"/>
        <v>SDGbaseTRA_RurCUS_v6_4</v>
      </c>
      <c r="B2638" s="145" t="s">
        <v>220</v>
      </c>
      <c r="C2638" s="146" t="s">
        <v>303</v>
      </c>
      <c r="D2638" s="110"/>
    </row>
    <row r="2639" spans="1:4" s="107" customFormat="1" x14ac:dyDescent="0.3">
      <c r="A2639" s="144" t="str">
        <f t="shared" si="57"/>
        <v>SDGbaseTRA_RurCUS_v6_4</v>
      </c>
      <c r="B2639" s="145" t="s">
        <v>220</v>
      </c>
      <c r="C2639" s="146" t="s">
        <v>303</v>
      </c>
      <c r="D2639" s="110"/>
    </row>
    <row r="2640" spans="1:4" s="107" customFormat="1" x14ac:dyDescent="0.3">
      <c r="A2640" s="144" t="str">
        <f t="shared" si="57"/>
        <v>SDGbaseTRA_RurCUS_v6_4</v>
      </c>
      <c r="B2640" s="145" t="s">
        <v>220</v>
      </c>
      <c r="C2640" s="146" t="s">
        <v>303</v>
      </c>
      <c r="D2640" s="110"/>
    </row>
    <row r="2641" spans="1:4" s="107" customFormat="1" x14ac:dyDescent="0.3">
      <c r="A2641" s="144" t="str">
        <f t="shared" si="57"/>
        <v>SDGbaseTRA_RurCUS_v6_4</v>
      </c>
      <c r="B2641" s="145" t="s">
        <v>220</v>
      </c>
      <c r="C2641" s="146" t="s">
        <v>303</v>
      </c>
      <c r="D2641" s="110"/>
    </row>
    <row r="2642" spans="1:4" s="107" customFormat="1" x14ac:dyDescent="0.3">
      <c r="A2642" s="144" t="str">
        <f t="shared" si="57"/>
        <v>SDGbaseTRA_RurCUS_v6_4</v>
      </c>
      <c r="B2642" s="145" t="s">
        <v>220</v>
      </c>
      <c r="C2642" s="146" t="s">
        <v>303</v>
      </c>
      <c r="D2642" s="110"/>
    </row>
    <row r="2643" spans="1:4" s="107" customFormat="1" x14ac:dyDescent="0.3">
      <c r="A2643" s="144" t="str">
        <f t="shared" si="57"/>
        <v>SDGbaseTRA_RurCUS_v6_4</v>
      </c>
      <c r="B2643" s="145" t="s">
        <v>220</v>
      </c>
      <c r="C2643" s="146" t="s">
        <v>303</v>
      </c>
      <c r="D2643" s="110"/>
    </row>
    <row r="2644" spans="1:4" s="107" customFormat="1" x14ac:dyDescent="0.3">
      <c r="A2644" s="144" t="str">
        <f t="shared" si="57"/>
        <v>SDGbaseTRA_RurCUS_v6_4</v>
      </c>
      <c r="B2644" s="145" t="s">
        <v>220</v>
      </c>
      <c r="C2644" s="146" t="s">
        <v>303</v>
      </c>
      <c r="D2644" s="110"/>
    </row>
    <row r="2645" spans="1:4" s="107" customFormat="1" x14ac:dyDescent="0.3">
      <c r="A2645" s="144" t="str">
        <f t="shared" si="57"/>
        <v>SDGbaseTRA_RurCUS_v6_4</v>
      </c>
      <c r="B2645" s="145" t="s">
        <v>220</v>
      </c>
      <c r="C2645" s="146" t="s">
        <v>303</v>
      </c>
      <c r="D2645" s="110"/>
    </row>
    <row r="2646" spans="1:4" s="107" customFormat="1" x14ac:dyDescent="0.3">
      <c r="A2646" s="144" t="str">
        <f t="shared" si="57"/>
        <v>SDGbaseTRA_RurCUS_v6_4</v>
      </c>
      <c r="B2646" s="145" t="s">
        <v>220</v>
      </c>
      <c r="C2646" s="146" t="s">
        <v>303</v>
      </c>
      <c r="D2646" s="110"/>
    </row>
    <row r="2647" spans="1:4" s="107" customFormat="1" x14ac:dyDescent="0.3">
      <c r="A2647" s="144" t="str">
        <f t="shared" si="57"/>
        <v>SDGbaseTRA_RurCUS_v6_4</v>
      </c>
      <c r="B2647" s="145" t="s">
        <v>220</v>
      </c>
      <c r="C2647" s="146" t="s">
        <v>303</v>
      </c>
      <c r="D2647" s="110"/>
    </row>
    <row r="2648" spans="1:4" s="107" customFormat="1" x14ac:dyDescent="0.3">
      <c r="A2648" s="144" t="str">
        <f t="shared" si="57"/>
        <v>SDGbaseTRA_RurCUS_v6_4</v>
      </c>
      <c r="B2648" s="145" t="s">
        <v>220</v>
      </c>
      <c r="C2648" s="146" t="s">
        <v>303</v>
      </c>
      <c r="D2648" s="110"/>
    </row>
    <row r="2649" spans="1:4" s="107" customFormat="1" x14ac:dyDescent="0.3">
      <c r="A2649" s="144" t="str">
        <f t="shared" si="57"/>
        <v>SDGbaseTRA_RurCUS_v6_4</v>
      </c>
      <c r="B2649" s="145" t="s">
        <v>220</v>
      </c>
      <c r="C2649" s="146" t="s">
        <v>303</v>
      </c>
      <c r="D2649" s="110"/>
    </row>
    <row r="2650" spans="1:4" s="107" customFormat="1" x14ac:dyDescent="0.3">
      <c r="A2650" s="144" t="str">
        <f t="shared" si="57"/>
        <v>SDGbaseTRA_RurCUS_v6_4</v>
      </c>
      <c r="B2650" s="145" t="s">
        <v>220</v>
      </c>
      <c r="C2650" s="146" t="s">
        <v>303</v>
      </c>
      <c r="D2650" s="110"/>
    </row>
    <row r="2651" spans="1:4" s="107" customFormat="1" x14ac:dyDescent="0.3">
      <c r="A2651" s="144" t="str">
        <f t="shared" si="57"/>
        <v>SDGbaseTRA_RurCUS_v6_4</v>
      </c>
      <c r="B2651" s="145" t="s">
        <v>220</v>
      </c>
      <c r="C2651" s="146" t="s">
        <v>303</v>
      </c>
      <c r="D2651" s="110"/>
    </row>
    <row r="2652" spans="1:4" s="107" customFormat="1" x14ac:dyDescent="0.3">
      <c r="A2652" s="144" t="str">
        <f t="shared" si="57"/>
        <v>SDGbaseTRA_RurCUS_v6_4</v>
      </c>
      <c r="B2652" s="145" t="s">
        <v>220</v>
      </c>
      <c r="C2652" s="146" t="s">
        <v>303</v>
      </c>
      <c r="D2652" s="110"/>
    </row>
    <row r="2653" spans="1:4" s="107" customFormat="1" x14ac:dyDescent="0.3">
      <c r="A2653" s="144" t="str">
        <f t="shared" si="57"/>
        <v>SDGbaseTRA_RurCUS_v6_4</v>
      </c>
      <c r="B2653" s="145" t="s">
        <v>220</v>
      </c>
      <c r="C2653" s="146" t="s">
        <v>303</v>
      </c>
      <c r="D2653" s="110"/>
    </row>
    <row r="2654" spans="1:4" s="107" customFormat="1" x14ac:dyDescent="0.3">
      <c r="A2654" s="144" t="str">
        <f t="shared" si="57"/>
        <v>SDGbaseTRA_RurCUS_v6_4</v>
      </c>
      <c r="B2654" s="145" t="s">
        <v>220</v>
      </c>
      <c r="C2654" s="146" t="s">
        <v>303</v>
      </c>
      <c r="D2654" s="110"/>
    </row>
    <row r="2655" spans="1:4" s="107" customFormat="1" x14ac:dyDescent="0.3">
      <c r="A2655" s="144" t="str">
        <f t="shared" si="57"/>
        <v>SDGbaseTRA_RurCUS_v6_4</v>
      </c>
      <c r="B2655" s="145" t="s">
        <v>220</v>
      </c>
      <c r="C2655" s="146" t="s">
        <v>303</v>
      </c>
      <c r="D2655" s="110"/>
    </row>
    <row r="2656" spans="1:4" s="107" customFormat="1" x14ac:dyDescent="0.3">
      <c r="A2656" s="144" t="str">
        <f t="shared" si="57"/>
        <v>SDGbaseTRA_RurCUS_v6_4</v>
      </c>
      <c r="B2656" s="145" t="s">
        <v>220</v>
      </c>
      <c r="C2656" s="146" t="s">
        <v>303</v>
      </c>
      <c r="D2656" s="110"/>
    </row>
    <row r="2657" spans="1:4" s="107" customFormat="1" x14ac:dyDescent="0.3">
      <c r="A2657" s="144" t="str">
        <f t="shared" si="57"/>
        <v>SDGbaseTRA_RurCUS_v6_4</v>
      </c>
      <c r="B2657" s="145" t="s">
        <v>220</v>
      </c>
      <c r="C2657" s="146" t="s">
        <v>303</v>
      </c>
      <c r="D2657" s="110"/>
    </row>
    <row r="2658" spans="1:4" s="107" customFormat="1" x14ac:dyDescent="0.3">
      <c r="A2658" s="144" t="str">
        <f t="shared" si="57"/>
        <v>SDGbaseTRA_RurCUS_v6_4</v>
      </c>
      <c r="B2658" s="145" t="s">
        <v>220</v>
      </c>
      <c r="C2658" s="146" t="s">
        <v>303</v>
      </c>
      <c r="D2658" s="110"/>
    </row>
    <row r="2659" spans="1:4" s="107" customFormat="1" x14ac:dyDescent="0.3">
      <c r="A2659" s="144" t="str">
        <f t="shared" ref="A2659:A2722" si="58">_xlfn.CONCAT(C2659,D2659,E2659)</f>
        <v>SDGbaseTRA_RurCUS_v6_4</v>
      </c>
      <c r="B2659" s="145" t="s">
        <v>220</v>
      </c>
      <c r="C2659" s="146" t="s">
        <v>303</v>
      </c>
      <c r="D2659" s="110"/>
    </row>
    <row r="2660" spans="1:4" s="107" customFormat="1" x14ac:dyDescent="0.3">
      <c r="A2660" s="144" t="str">
        <f t="shared" si="58"/>
        <v>SDGbaseTRA_RurCUS_v6_4</v>
      </c>
      <c r="B2660" s="145" t="s">
        <v>220</v>
      </c>
      <c r="C2660" s="146" t="s">
        <v>303</v>
      </c>
      <c r="D2660" s="110"/>
    </row>
    <row r="2661" spans="1:4" s="107" customFormat="1" x14ac:dyDescent="0.3">
      <c r="A2661" s="144" t="str">
        <f t="shared" si="58"/>
        <v>SDGbaseTRA_RurCUS_v6_4</v>
      </c>
      <c r="B2661" s="145" t="s">
        <v>220</v>
      </c>
      <c r="C2661" s="146" t="s">
        <v>303</v>
      </c>
      <c r="D2661" s="110"/>
    </row>
    <row r="2662" spans="1:4" s="107" customFormat="1" x14ac:dyDescent="0.3">
      <c r="A2662" s="144" t="str">
        <f t="shared" si="58"/>
        <v>SDGbaseTRA_RurCUS_v6_4</v>
      </c>
      <c r="B2662" s="145" t="s">
        <v>220</v>
      </c>
      <c r="C2662" s="146" t="s">
        <v>303</v>
      </c>
      <c r="D2662" s="110"/>
    </row>
    <row r="2663" spans="1:4" s="107" customFormat="1" x14ac:dyDescent="0.3">
      <c r="A2663" s="144" t="str">
        <f t="shared" si="58"/>
        <v>SDGbaseTRA_RurCUS_v6_4</v>
      </c>
      <c r="B2663" s="145" t="s">
        <v>220</v>
      </c>
      <c r="C2663" s="146" t="s">
        <v>303</v>
      </c>
      <c r="D2663" s="110"/>
    </row>
    <row r="2664" spans="1:4" s="107" customFormat="1" x14ac:dyDescent="0.3">
      <c r="A2664" s="144" t="str">
        <f t="shared" si="58"/>
        <v>SDGbaseTRA_RurCUS_v6_4</v>
      </c>
      <c r="B2664" s="145" t="s">
        <v>220</v>
      </c>
      <c r="C2664" s="146" t="s">
        <v>303</v>
      </c>
      <c r="D2664" s="110"/>
    </row>
    <row r="2665" spans="1:4" s="107" customFormat="1" x14ac:dyDescent="0.3">
      <c r="A2665" s="144" t="str">
        <f t="shared" si="58"/>
        <v>SDGbaseTRA_RurCUS_v6_4</v>
      </c>
      <c r="B2665" s="145" t="s">
        <v>220</v>
      </c>
      <c r="C2665" s="146" t="s">
        <v>303</v>
      </c>
      <c r="D2665" s="110"/>
    </row>
    <row r="2666" spans="1:4" s="107" customFormat="1" x14ac:dyDescent="0.3">
      <c r="A2666" s="144" t="str">
        <f t="shared" si="58"/>
        <v>SDGbaseTRA_RurCUS_v6_4</v>
      </c>
      <c r="B2666" s="145" t="s">
        <v>220</v>
      </c>
      <c r="C2666" s="146" t="s">
        <v>303</v>
      </c>
      <c r="D2666" s="110"/>
    </row>
    <row r="2667" spans="1:4" s="107" customFormat="1" x14ac:dyDescent="0.3">
      <c r="A2667" s="144" t="str">
        <f t="shared" si="58"/>
        <v>SDGbaseTRA_RurCUS_v6_4</v>
      </c>
      <c r="B2667" s="145" t="s">
        <v>220</v>
      </c>
      <c r="C2667" s="146" t="s">
        <v>303</v>
      </c>
      <c r="D2667" s="110"/>
    </row>
    <row r="2668" spans="1:4" s="107" customFormat="1" x14ac:dyDescent="0.3">
      <c r="A2668" s="144" t="str">
        <f t="shared" si="58"/>
        <v>SDGbaseTRA_RurCUS_v6_4</v>
      </c>
      <c r="B2668" s="145" t="s">
        <v>220</v>
      </c>
      <c r="C2668" s="146" t="s">
        <v>303</v>
      </c>
      <c r="D2668" s="110"/>
    </row>
    <row r="2669" spans="1:4" s="107" customFormat="1" x14ac:dyDescent="0.3">
      <c r="A2669" s="144" t="str">
        <f t="shared" si="58"/>
        <v>SDGbaseTRA_RurCUS_v6_4</v>
      </c>
      <c r="B2669" s="145" t="s">
        <v>220</v>
      </c>
      <c r="C2669" s="146" t="s">
        <v>303</v>
      </c>
      <c r="D2669" s="110"/>
    </row>
    <row r="2670" spans="1:4" s="107" customFormat="1" x14ac:dyDescent="0.3">
      <c r="A2670" s="144" t="str">
        <f t="shared" si="58"/>
        <v>SDGbaseTRA_RurCUS_v6_4</v>
      </c>
      <c r="B2670" s="145" t="s">
        <v>220</v>
      </c>
      <c r="C2670" s="146" t="s">
        <v>303</v>
      </c>
      <c r="D2670" s="110"/>
    </row>
    <row r="2671" spans="1:4" s="107" customFormat="1" x14ac:dyDescent="0.3">
      <c r="A2671" s="144" t="str">
        <f t="shared" si="58"/>
        <v>SDGbaseTRA_RurCUS_v6_4</v>
      </c>
      <c r="B2671" s="145" t="s">
        <v>220</v>
      </c>
      <c r="C2671" s="146" t="s">
        <v>303</v>
      </c>
      <c r="D2671" s="110"/>
    </row>
    <row r="2672" spans="1:4" s="107" customFormat="1" x14ac:dyDescent="0.3">
      <c r="A2672" s="144" t="str">
        <f t="shared" si="58"/>
        <v>SDGbaseTRA_RurCUS_v6_4</v>
      </c>
      <c r="B2672" s="145" t="s">
        <v>220</v>
      </c>
      <c r="C2672" s="146" t="s">
        <v>303</v>
      </c>
      <c r="D2672" s="110"/>
    </row>
    <row r="2673" spans="1:4" s="107" customFormat="1" x14ac:dyDescent="0.3">
      <c r="A2673" s="144" t="str">
        <f t="shared" si="58"/>
        <v>SDGbaseTRA_RurCUS_v6_4</v>
      </c>
      <c r="B2673" s="145" t="s">
        <v>220</v>
      </c>
      <c r="C2673" s="146" t="s">
        <v>303</v>
      </c>
      <c r="D2673" s="110"/>
    </row>
    <row r="2674" spans="1:4" s="107" customFormat="1" x14ac:dyDescent="0.3">
      <c r="A2674" s="144" t="str">
        <f t="shared" si="58"/>
        <v>SDGbaseTRA_RurCUS_v6_4</v>
      </c>
      <c r="B2674" s="145" t="s">
        <v>220</v>
      </c>
      <c r="C2674" s="146" t="s">
        <v>303</v>
      </c>
      <c r="D2674" s="110"/>
    </row>
    <row r="2675" spans="1:4" s="107" customFormat="1" x14ac:dyDescent="0.3">
      <c r="A2675" s="144" t="str">
        <f t="shared" si="58"/>
        <v>SDGbaseTRA_RurCUS_v6_4</v>
      </c>
      <c r="B2675" s="145" t="s">
        <v>220</v>
      </c>
      <c r="C2675" s="146" t="s">
        <v>303</v>
      </c>
      <c r="D2675" s="110"/>
    </row>
    <row r="2676" spans="1:4" s="107" customFormat="1" x14ac:dyDescent="0.3">
      <c r="A2676" s="144" t="str">
        <f t="shared" si="58"/>
        <v>SDGbaseTRA_RurCUS_v6_4</v>
      </c>
      <c r="B2676" s="145" t="s">
        <v>220</v>
      </c>
      <c r="C2676" s="146" t="s">
        <v>303</v>
      </c>
      <c r="D2676" s="110"/>
    </row>
    <row r="2677" spans="1:4" s="107" customFormat="1" x14ac:dyDescent="0.3">
      <c r="A2677" s="144" t="str">
        <f t="shared" si="58"/>
        <v>SDGbaseTRA_RurCUS_v6_4</v>
      </c>
      <c r="B2677" s="145" t="s">
        <v>220</v>
      </c>
      <c r="C2677" s="146" t="s">
        <v>303</v>
      </c>
      <c r="D2677" s="110"/>
    </row>
    <row r="2678" spans="1:4" s="107" customFormat="1" x14ac:dyDescent="0.3">
      <c r="A2678" s="144" t="str">
        <f t="shared" si="58"/>
        <v>SDGbaseTRA_RurCUS_v6_4</v>
      </c>
      <c r="B2678" s="145" t="s">
        <v>220</v>
      </c>
      <c r="C2678" s="146" t="s">
        <v>303</v>
      </c>
      <c r="D2678" s="110"/>
    </row>
    <row r="2679" spans="1:4" s="107" customFormat="1" x14ac:dyDescent="0.3">
      <c r="A2679" s="144" t="str">
        <f t="shared" si="58"/>
        <v>SDGbaseTRA_RurCUS_v6_4</v>
      </c>
      <c r="B2679" s="145" t="s">
        <v>220</v>
      </c>
      <c r="C2679" s="146" t="s">
        <v>303</v>
      </c>
      <c r="D2679" s="110"/>
    </row>
    <row r="2680" spans="1:4" s="107" customFormat="1" x14ac:dyDescent="0.3">
      <c r="A2680" s="144" t="str">
        <f t="shared" si="58"/>
        <v>SDGbaseTRA_RurCUS_v6_4</v>
      </c>
      <c r="B2680" s="145" t="s">
        <v>220</v>
      </c>
      <c r="C2680" s="146" t="s">
        <v>303</v>
      </c>
      <c r="D2680" s="110"/>
    </row>
    <row r="2681" spans="1:4" s="107" customFormat="1" x14ac:dyDescent="0.3">
      <c r="A2681" s="144" t="str">
        <f t="shared" si="58"/>
        <v>SDGbaseTRA_RurCUS_v6_4</v>
      </c>
      <c r="B2681" s="145" t="s">
        <v>220</v>
      </c>
      <c r="C2681" s="146" t="s">
        <v>303</v>
      </c>
      <c r="D2681" s="110"/>
    </row>
    <row r="2682" spans="1:4" s="107" customFormat="1" x14ac:dyDescent="0.3">
      <c r="A2682" s="144" t="str">
        <f t="shared" si="58"/>
        <v>SDGbaseTRA_RurCUS_v6_4</v>
      </c>
      <c r="B2682" s="145" t="s">
        <v>220</v>
      </c>
      <c r="C2682" s="146" t="s">
        <v>303</v>
      </c>
      <c r="D2682" s="110"/>
    </row>
    <row r="2683" spans="1:4" s="107" customFormat="1" x14ac:dyDescent="0.3">
      <c r="A2683" s="144" t="str">
        <f t="shared" si="58"/>
        <v>SDGbaseTRA_RurCUS_v6_4</v>
      </c>
      <c r="B2683" s="145" t="s">
        <v>220</v>
      </c>
      <c r="C2683" s="146" t="s">
        <v>303</v>
      </c>
      <c r="D2683" s="110"/>
    </row>
    <row r="2684" spans="1:4" s="107" customFormat="1" x14ac:dyDescent="0.3">
      <c r="A2684" s="144" t="str">
        <f t="shared" si="58"/>
        <v>SDGbaseTRA_RurCUS_v6_4</v>
      </c>
      <c r="B2684" s="145" t="s">
        <v>220</v>
      </c>
      <c r="C2684" s="146" t="s">
        <v>303</v>
      </c>
      <c r="D2684" s="110"/>
    </row>
    <row r="2685" spans="1:4" s="107" customFormat="1" x14ac:dyDescent="0.3">
      <c r="A2685" s="144" t="str">
        <f t="shared" si="58"/>
        <v>SDGbaseTRA_RurCUS_v6_4</v>
      </c>
      <c r="B2685" s="145" t="s">
        <v>220</v>
      </c>
      <c r="C2685" s="146" t="s">
        <v>303</v>
      </c>
      <c r="D2685" s="110"/>
    </row>
    <row r="2686" spans="1:4" s="107" customFormat="1" x14ac:dyDescent="0.3">
      <c r="A2686" s="144" t="str">
        <f t="shared" si="58"/>
        <v>SDGbaseTRA_RurCUS_v6_4</v>
      </c>
      <c r="B2686" s="145" t="s">
        <v>220</v>
      </c>
      <c r="C2686" s="146" t="s">
        <v>303</v>
      </c>
      <c r="D2686" s="110"/>
    </row>
    <row r="2687" spans="1:4" s="107" customFormat="1" x14ac:dyDescent="0.3">
      <c r="A2687" s="144" t="str">
        <f t="shared" si="58"/>
        <v>SDGbaseTRA_RurCUS_v6_4</v>
      </c>
      <c r="B2687" s="145" t="s">
        <v>220</v>
      </c>
      <c r="C2687" s="146" t="s">
        <v>303</v>
      </c>
      <c r="D2687" s="110"/>
    </row>
    <row r="2688" spans="1:4" s="107" customFormat="1" x14ac:dyDescent="0.3">
      <c r="A2688" s="144" t="str">
        <f t="shared" si="58"/>
        <v>SDGbaseTRA_RurCUS_v6_4</v>
      </c>
      <c r="B2688" s="145" t="s">
        <v>220</v>
      </c>
      <c r="C2688" s="146" t="s">
        <v>303</v>
      </c>
      <c r="D2688" s="110"/>
    </row>
    <row r="2689" spans="1:4" s="107" customFormat="1" x14ac:dyDescent="0.3">
      <c r="A2689" s="144" t="str">
        <f t="shared" si="58"/>
        <v>SDGbaseTRA_RurCUS_v6_4</v>
      </c>
      <c r="B2689" s="145" t="s">
        <v>220</v>
      </c>
      <c r="C2689" s="146" t="s">
        <v>303</v>
      </c>
      <c r="D2689" s="110"/>
    </row>
    <row r="2690" spans="1:4" s="107" customFormat="1" x14ac:dyDescent="0.3">
      <c r="A2690" s="144" t="str">
        <f t="shared" si="58"/>
        <v>SDGbaseTRA_RurCUS_v6_4</v>
      </c>
      <c r="B2690" s="145" t="s">
        <v>220</v>
      </c>
      <c r="C2690" s="146" t="s">
        <v>303</v>
      </c>
      <c r="D2690" s="110"/>
    </row>
    <row r="2691" spans="1:4" s="107" customFormat="1" x14ac:dyDescent="0.3">
      <c r="A2691" s="144" t="str">
        <f t="shared" si="58"/>
        <v>SDGbaseTRA_RurCUS_v6_4</v>
      </c>
      <c r="B2691" s="145" t="s">
        <v>220</v>
      </c>
      <c r="C2691" s="146" t="s">
        <v>303</v>
      </c>
      <c r="D2691" s="110"/>
    </row>
    <row r="2692" spans="1:4" s="107" customFormat="1" x14ac:dyDescent="0.3">
      <c r="A2692" s="144" t="str">
        <f t="shared" si="58"/>
        <v>SDGbaseTRA_RurCUS_v6_4</v>
      </c>
      <c r="B2692" s="145" t="s">
        <v>220</v>
      </c>
      <c r="C2692" s="146" t="s">
        <v>303</v>
      </c>
      <c r="D2692" s="110"/>
    </row>
    <row r="2693" spans="1:4" s="107" customFormat="1" x14ac:dyDescent="0.3">
      <c r="A2693" s="144" t="str">
        <f t="shared" si="58"/>
        <v>SDGbaseTRA_RurCUS_v6_4</v>
      </c>
      <c r="B2693" s="145" t="s">
        <v>220</v>
      </c>
      <c r="C2693" s="146" t="s">
        <v>303</v>
      </c>
      <c r="D2693" s="110"/>
    </row>
    <row r="2694" spans="1:4" s="107" customFormat="1" x14ac:dyDescent="0.3">
      <c r="A2694" s="144" t="str">
        <f t="shared" si="58"/>
        <v>SDGbaseTRA_RurCUS_v6_4</v>
      </c>
      <c r="B2694" s="145" t="s">
        <v>220</v>
      </c>
      <c r="C2694" s="146" t="s">
        <v>303</v>
      </c>
      <c r="D2694" s="110"/>
    </row>
    <row r="2695" spans="1:4" s="107" customFormat="1" x14ac:dyDescent="0.3">
      <c r="A2695" s="144" t="str">
        <f t="shared" si="58"/>
        <v>SDGbaseTRA_RurCUS_v6_4</v>
      </c>
      <c r="B2695" s="145" t="s">
        <v>220</v>
      </c>
      <c r="C2695" s="146" t="s">
        <v>303</v>
      </c>
      <c r="D2695" s="110"/>
    </row>
    <row r="2696" spans="1:4" s="107" customFormat="1" x14ac:dyDescent="0.3">
      <c r="A2696" s="144" t="str">
        <f t="shared" si="58"/>
        <v>SDGbaseTRA_RurCUS_v6_4</v>
      </c>
      <c r="B2696" s="145" t="s">
        <v>220</v>
      </c>
      <c r="C2696" s="146" t="s">
        <v>303</v>
      </c>
      <c r="D2696" s="110"/>
    </row>
    <row r="2697" spans="1:4" s="107" customFormat="1" x14ac:dyDescent="0.3">
      <c r="A2697" s="144" t="str">
        <f t="shared" si="58"/>
        <v>SDGbaseTRA_RurCUS_v6_4</v>
      </c>
      <c r="B2697" s="145" t="s">
        <v>220</v>
      </c>
      <c r="C2697" s="146" t="s">
        <v>303</v>
      </c>
      <c r="D2697" s="110"/>
    </row>
    <row r="2698" spans="1:4" s="107" customFormat="1" x14ac:dyDescent="0.3">
      <c r="A2698" s="144" t="str">
        <f t="shared" si="58"/>
        <v>SDGbaseTRA_RurCUS_v6_4</v>
      </c>
      <c r="B2698" s="145" t="s">
        <v>220</v>
      </c>
      <c r="C2698" s="146" t="s">
        <v>303</v>
      </c>
      <c r="D2698" s="110"/>
    </row>
    <row r="2699" spans="1:4" s="107" customFormat="1" x14ac:dyDescent="0.3">
      <c r="A2699" s="144" t="str">
        <f t="shared" si="58"/>
        <v>SDGbaseTRA_RurCUS_v6_4</v>
      </c>
      <c r="B2699" s="145" t="s">
        <v>220</v>
      </c>
      <c r="C2699" s="146" t="s">
        <v>303</v>
      </c>
      <c r="D2699" s="110"/>
    </row>
    <row r="2700" spans="1:4" s="107" customFormat="1" x14ac:dyDescent="0.3">
      <c r="A2700" s="144" t="str">
        <f t="shared" si="58"/>
        <v>SDGbaseTRA_RurCUS_v6_4</v>
      </c>
      <c r="B2700" s="145" t="s">
        <v>220</v>
      </c>
      <c r="C2700" s="146" t="s">
        <v>303</v>
      </c>
      <c r="D2700" s="110"/>
    </row>
    <row r="2701" spans="1:4" s="107" customFormat="1" x14ac:dyDescent="0.3">
      <c r="A2701" s="144" t="str">
        <f t="shared" si="58"/>
        <v>SDGbaseTRA_RurCUS_v6_4</v>
      </c>
      <c r="B2701" s="145" t="s">
        <v>220</v>
      </c>
      <c r="C2701" s="146" t="s">
        <v>303</v>
      </c>
      <c r="D2701" s="110"/>
    </row>
    <row r="2702" spans="1:4" s="107" customFormat="1" x14ac:dyDescent="0.3">
      <c r="A2702" s="144" t="str">
        <f t="shared" si="58"/>
        <v>SDGbaseTRA_RurCUS_v6_4</v>
      </c>
      <c r="B2702" s="145" t="s">
        <v>220</v>
      </c>
      <c r="C2702" s="146" t="s">
        <v>303</v>
      </c>
      <c r="D2702" s="110"/>
    </row>
    <row r="2703" spans="1:4" s="107" customFormat="1" x14ac:dyDescent="0.3">
      <c r="A2703" s="144" t="str">
        <f t="shared" si="58"/>
        <v>SDGbaseTRA_RurCUS_v6_4</v>
      </c>
      <c r="B2703" s="145" t="s">
        <v>220</v>
      </c>
      <c r="C2703" s="146" t="s">
        <v>303</v>
      </c>
      <c r="D2703" s="110"/>
    </row>
    <row r="2704" spans="1:4" s="107" customFormat="1" x14ac:dyDescent="0.3">
      <c r="A2704" s="144" t="str">
        <f t="shared" si="58"/>
        <v>SDGbaseTRA_RurCUS_v6_4</v>
      </c>
      <c r="B2704" s="145" t="s">
        <v>220</v>
      </c>
      <c r="C2704" s="146" t="s">
        <v>303</v>
      </c>
      <c r="D2704" s="110"/>
    </row>
    <row r="2705" spans="1:37" s="107" customFormat="1" x14ac:dyDescent="0.3">
      <c r="A2705" s="144" t="str">
        <f t="shared" si="58"/>
        <v>SDGbaseTRA_RurCUS_v6_4</v>
      </c>
      <c r="B2705" s="145" t="s">
        <v>220</v>
      </c>
      <c r="C2705" s="146" t="s">
        <v>303</v>
      </c>
      <c r="D2705" s="110"/>
    </row>
    <row r="2706" spans="1:37" s="107" customFormat="1" x14ac:dyDescent="0.3">
      <c r="A2706" s="144" t="str">
        <f t="shared" si="58"/>
        <v>SDGbaseTRA_RurCUS_v6_4</v>
      </c>
      <c r="B2706" s="145" t="s">
        <v>220</v>
      </c>
      <c r="C2706" s="146" t="s">
        <v>303</v>
      </c>
      <c r="D2706" s="110"/>
    </row>
    <row r="2707" spans="1:37" s="107" customFormat="1" x14ac:dyDescent="0.3">
      <c r="A2707" s="144" t="str">
        <f t="shared" si="58"/>
        <v>SDGbaseTRA_RurCUS_v6_4</v>
      </c>
      <c r="B2707" s="145" t="s">
        <v>220</v>
      </c>
      <c r="C2707" s="146" t="s">
        <v>303</v>
      </c>
      <c r="D2707" s="110"/>
    </row>
    <row r="2708" spans="1:37" s="107" customFormat="1" x14ac:dyDescent="0.3">
      <c r="A2708" s="144" t="str">
        <f t="shared" si="58"/>
        <v>SDGbaseTRA_RurCUS_v6_4</v>
      </c>
      <c r="B2708" s="145" t="s">
        <v>220</v>
      </c>
      <c r="C2708" s="146" t="s">
        <v>303</v>
      </c>
      <c r="D2708" s="110"/>
      <c r="F2708" s="111"/>
      <c r="G2708" s="111"/>
      <c r="H2708" s="111"/>
      <c r="I2708" s="111"/>
      <c r="J2708" s="111"/>
      <c r="K2708" s="111"/>
      <c r="L2708" s="111"/>
      <c r="M2708" s="111"/>
      <c r="N2708" s="111"/>
      <c r="O2708" s="111"/>
      <c r="P2708" s="111"/>
      <c r="Q2708" s="111"/>
      <c r="R2708" s="111"/>
      <c r="S2708" s="111"/>
      <c r="T2708" s="111"/>
      <c r="U2708" s="111"/>
      <c r="V2708" s="111"/>
      <c r="W2708" s="111"/>
      <c r="X2708" s="111"/>
      <c r="Y2708" s="111"/>
      <c r="Z2708" s="111"/>
      <c r="AA2708" s="111"/>
      <c r="AB2708" s="111"/>
      <c r="AC2708" s="111"/>
      <c r="AD2708" s="111"/>
      <c r="AE2708" s="111"/>
      <c r="AF2708" s="111"/>
      <c r="AG2708" s="111"/>
      <c r="AH2708" s="111"/>
      <c r="AI2708" s="111"/>
      <c r="AJ2708" s="111"/>
      <c r="AK2708" s="111"/>
    </row>
    <row r="2709" spans="1:37" s="107" customFormat="1" x14ac:dyDescent="0.3">
      <c r="A2709" s="144" t="str">
        <f t="shared" si="58"/>
        <v>SDGbaseTRA_RurCUS_v6_4</v>
      </c>
      <c r="B2709" s="145" t="s">
        <v>220</v>
      </c>
      <c r="C2709" s="146" t="s">
        <v>303</v>
      </c>
      <c r="D2709" s="110"/>
    </row>
    <row r="2710" spans="1:37" s="107" customFormat="1" x14ac:dyDescent="0.3">
      <c r="A2710" s="144" t="str">
        <f t="shared" si="58"/>
        <v>SDGbaseTRA_RurCUS_v6_4</v>
      </c>
      <c r="B2710" s="145" t="s">
        <v>220</v>
      </c>
      <c r="C2710" s="146" t="s">
        <v>303</v>
      </c>
      <c r="D2710" s="110"/>
    </row>
    <row r="2711" spans="1:37" s="107" customFormat="1" x14ac:dyDescent="0.3">
      <c r="A2711" s="144" t="str">
        <f t="shared" si="58"/>
        <v>SDGbaseTRA_RurCUS_v6_4</v>
      </c>
      <c r="B2711" s="145" t="s">
        <v>220</v>
      </c>
      <c r="C2711" s="146" t="s">
        <v>303</v>
      </c>
      <c r="D2711" s="110"/>
    </row>
    <row r="2712" spans="1:37" s="107" customFormat="1" x14ac:dyDescent="0.3">
      <c r="A2712" s="144" t="str">
        <f t="shared" si="58"/>
        <v>SDGbaseTRA_RurCUS_v6_4</v>
      </c>
      <c r="B2712" s="145" t="s">
        <v>220</v>
      </c>
      <c r="C2712" s="146" t="s">
        <v>303</v>
      </c>
      <c r="D2712" s="110"/>
    </row>
    <row r="2713" spans="1:37" s="107" customFormat="1" x14ac:dyDescent="0.3">
      <c r="A2713" s="144" t="str">
        <f t="shared" si="58"/>
        <v>SDGbaseTRA_RurCUS_v6_4</v>
      </c>
      <c r="B2713" s="145" t="s">
        <v>220</v>
      </c>
      <c r="C2713" s="146" t="s">
        <v>303</v>
      </c>
      <c r="D2713" s="110"/>
    </row>
    <row r="2714" spans="1:37" s="107" customFormat="1" x14ac:dyDescent="0.3">
      <c r="A2714" s="144" t="str">
        <f t="shared" si="58"/>
        <v>SDGbaseTRA_RurCUS_v6_4</v>
      </c>
      <c r="B2714" s="145" t="s">
        <v>220</v>
      </c>
      <c r="C2714" s="146" t="s">
        <v>303</v>
      </c>
      <c r="D2714" s="110"/>
    </row>
    <row r="2715" spans="1:37" s="107" customFormat="1" x14ac:dyDescent="0.3">
      <c r="A2715" s="144" t="str">
        <f t="shared" si="58"/>
        <v>SDGbaseTRA_RurCUS_v6_4</v>
      </c>
      <c r="B2715" s="145" t="s">
        <v>220</v>
      </c>
      <c r="C2715" s="146" t="s">
        <v>303</v>
      </c>
      <c r="D2715" s="110"/>
    </row>
    <row r="2716" spans="1:37" s="107" customFormat="1" x14ac:dyDescent="0.3">
      <c r="A2716" s="144" t="str">
        <f t="shared" si="58"/>
        <v>SDGbaseTRA_RurCUS_v6_4</v>
      </c>
      <c r="B2716" s="145" t="s">
        <v>220</v>
      </c>
      <c r="C2716" s="146" t="s">
        <v>303</v>
      </c>
      <c r="D2716" s="110"/>
    </row>
    <row r="2717" spans="1:37" s="107" customFormat="1" x14ac:dyDescent="0.3">
      <c r="A2717" s="144" t="str">
        <f t="shared" si="58"/>
        <v>SDGbaseTRA_RurCUS_v6_4</v>
      </c>
      <c r="B2717" s="145" t="s">
        <v>220</v>
      </c>
      <c r="C2717" s="146" t="s">
        <v>303</v>
      </c>
      <c r="D2717" s="110"/>
    </row>
    <row r="2718" spans="1:37" s="107" customFormat="1" x14ac:dyDescent="0.3">
      <c r="A2718" s="144" t="str">
        <f t="shared" si="58"/>
        <v>SDGbaseTRA_RurCUS_v6_4</v>
      </c>
      <c r="B2718" s="145" t="s">
        <v>220</v>
      </c>
      <c r="C2718" s="146" t="s">
        <v>303</v>
      </c>
      <c r="D2718" s="110"/>
    </row>
    <row r="2719" spans="1:37" s="107" customFormat="1" x14ac:dyDescent="0.3">
      <c r="A2719" s="144" t="str">
        <f t="shared" si="58"/>
        <v>SDGbaseTRA_RurCUS_v6_4</v>
      </c>
      <c r="B2719" s="145" t="s">
        <v>220</v>
      </c>
      <c r="C2719" s="146" t="s">
        <v>303</v>
      </c>
      <c r="D2719" s="110"/>
    </row>
    <row r="2720" spans="1:37" s="107" customFormat="1" x14ac:dyDescent="0.3">
      <c r="A2720" s="144" t="str">
        <f t="shared" si="58"/>
        <v>SDGbaseTRA_RurCUS_v6_4</v>
      </c>
      <c r="B2720" s="145" t="s">
        <v>220</v>
      </c>
      <c r="C2720" s="146" t="s">
        <v>303</v>
      </c>
      <c r="D2720" s="110"/>
    </row>
    <row r="2721" spans="1:4" s="107" customFormat="1" x14ac:dyDescent="0.3">
      <c r="A2721" s="144" t="str">
        <f t="shared" si="58"/>
        <v>SDGbaseTRA_RurCUS_v6_4</v>
      </c>
      <c r="B2721" s="145" t="s">
        <v>220</v>
      </c>
      <c r="C2721" s="146" t="s">
        <v>303</v>
      </c>
      <c r="D2721" s="110"/>
    </row>
    <row r="2722" spans="1:4" s="107" customFormat="1" x14ac:dyDescent="0.3">
      <c r="A2722" s="144" t="str">
        <f t="shared" si="58"/>
        <v>SDGbaseTRA_RurCUS_v6_4</v>
      </c>
      <c r="B2722" s="145" t="s">
        <v>220</v>
      </c>
      <c r="C2722" s="146" t="s">
        <v>303</v>
      </c>
      <c r="D2722" s="110"/>
    </row>
    <row r="2723" spans="1:4" s="107" customFormat="1" x14ac:dyDescent="0.3">
      <c r="A2723" s="144" t="str">
        <f t="shared" ref="A2723:A2786" si="59">_xlfn.CONCAT(C2723,D2723,E2723)</f>
        <v>SDGbaseTRA_RurCUS_v6_4</v>
      </c>
      <c r="B2723" s="145" t="s">
        <v>220</v>
      </c>
      <c r="C2723" s="146" t="s">
        <v>303</v>
      </c>
      <c r="D2723" s="110"/>
    </row>
    <row r="2724" spans="1:4" s="107" customFormat="1" x14ac:dyDescent="0.3">
      <c r="A2724" s="144" t="str">
        <f t="shared" si="59"/>
        <v>SDGbaseTRA_RurCUS_v6_4</v>
      </c>
      <c r="B2724" s="145" t="s">
        <v>220</v>
      </c>
      <c r="C2724" s="146" t="s">
        <v>303</v>
      </c>
      <c r="D2724" s="110"/>
    </row>
    <row r="2725" spans="1:4" s="107" customFormat="1" x14ac:dyDescent="0.3">
      <c r="A2725" s="144" t="str">
        <f t="shared" si="59"/>
        <v>SDGbaseTRA_RurCUS_v6_4</v>
      </c>
      <c r="B2725" s="145" t="s">
        <v>220</v>
      </c>
      <c r="C2725" s="146" t="s">
        <v>303</v>
      </c>
      <c r="D2725" s="110"/>
    </row>
    <row r="2726" spans="1:4" s="107" customFormat="1" x14ac:dyDescent="0.3">
      <c r="A2726" s="144" t="str">
        <f t="shared" si="59"/>
        <v>SDGbaseTRA_RurCUS_v6_4</v>
      </c>
      <c r="B2726" s="145" t="s">
        <v>220</v>
      </c>
      <c r="C2726" s="146" t="s">
        <v>303</v>
      </c>
      <c r="D2726" s="110"/>
    </row>
    <row r="2727" spans="1:4" s="107" customFormat="1" x14ac:dyDescent="0.3">
      <c r="A2727" s="144" t="str">
        <f t="shared" si="59"/>
        <v>SDGbaseTRA_RurCUS_v6_4</v>
      </c>
      <c r="B2727" s="145" t="s">
        <v>220</v>
      </c>
      <c r="C2727" s="146" t="s">
        <v>303</v>
      </c>
      <c r="D2727" s="110"/>
    </row>
    <row r="2728" spans="1:4" s="107" customFormat="1" x14ac:dyDescent="0.3">
      <c r="A2728" s="144" t="str">
        <f t="shared" si="59"/>
        <v>SDGbaseTRA_RurCUS_v6_4</v>
      </c>
      <c r="B2728" s="145" t="s">
        <v>220</v>
      </c>
      <c r="C2728" s="146" t="s">
        <v>303</v>
      </c>
      <c r="D2728" s="110"/>
    </row>
    <row r="2729" spans="1:4" s="107" customFormat="1" x14ac:dyDescent="0.3">
      <c r="A2729" s="144" t="str">
        <f t="shared" si="59"/>
        <v>SDGbaseTRA_RurCUS_v6_4</v>
      </c>
      <c r="B2729" s="145" t="s">
        <v>220</v>
      </c>
      <c r="C2729" s="146" t="s">
        <v>303</v>
      </c>
      <c r="D2729" s="110"/>
    </row>
    <row r="2730" spans="1:4" s="107" customFormat="1" x14ac:dyDescent="0.3">
      <c r="A2730" s="144" t="str">
        <f t="shared" si="59"/>
        <v>SDGbaseTRA_RurCUS_v6_4</v>
      </c>
      <c r="B2730" s="145" t="s">
        <v>220</v>
      </c>
      <c r="C2730" s="146" t="s">
        <v>303</v>
      </c>
      <c r="D2730" s="110"/>
    </row>
    <row r="2731" spans="1:4" s="107" customFormat="1" x14ac:dyDescent="0.3">
      <c r="A2731" s="144" t="str">
        <f t="shared" si="59"/>
        <v>SDGbaseTRA_RurCUS_v6_4</v>
      </c>
      <c r="B2731" s="145" t="s">
        <v>220</v>
      </c>
      <c r="C2731" s="146" t="s">
        <v>303</v>
      </c>
      <c r="D2731" s="110"/>
    </row>
    <row r="2732" spans="1:4" s="107" customFormat="1" x14ac:dyDescent="0.3">
      <c r="A2732" s="144" t="str">
        <f t="shared" si="59"/>
        <v>SDGbaseTRA_RurCUS_v6_4</v>
      </c>
      <c r="B2732" s="145" t="s">
        <v>220</v>
      </c>
      <c r="C2732" s="146" t="s">
        <v>303</v>
      </c>
      <c r="D2732" s="110"/>
    </row>
    <row r="2733" spans="1:4" s="107" customFormat="1" x14ac:dyDescent="0.3">
      <c r="A2733" s="144" t="str">
        <f t="shared" si="59"/>
        <v>SDGbaseTRA_RurCUS_v6_4</v>
      </c>
      <c r="B2733" s="145" t="s">
        <v>220</v>
      </c>
      <c r="C2733" s="146" t="s">
        <v>303</v>
      </c>
      <c r="D2733" s="110"/>
    </row>
    <row r="2734" spans="1:4" s="107" customFormat="1" x14ac:dyDescent="0.3">
      <c r="A2734" s="144" t="str">
        <f t="shared" si="59"/>
        <v>SDGbaseTRA_RurCUS_v6_4</v>
      </c>
      <c r="B2734" s="145" t="s">
        <v>220</v>
      </c>
      <c r="C2734" s="146" t="s">
        <v>303</v>
      </c>
      <c r="D2734" s="110"/>
    </row>
    <row r="2735" spans="1:4" s="107" customFormat="1" x14ac:dyDescent="0.3">
      <c r="A2735" s="144" t="str">
        <f t="shared" si="59"/>
        <v>SDGbaseTRA_RurCUS_v6_4</v>
      </c>
      <c r="B2735" s="145" t="s">
        <v>220</v>
      </c>
      <c r="C2735" s="146" t="s">
        <v>303</v>
      </c>
      <c r="D2735" s="110"/>
    </row>
    <row r="2736" spans="1:4" s="107" customFormat="1" x14ac:dyDescent="0.3">
      <c r="A2736" s="144" t="str">
        <f t="shared" si="59"/>
        <v>SDGbaseTRA_RurCUS_v6_4</v>
      </c>
      <c r="B2736" s="145" t="s">
        <v>220</v>
      </c>
      <c r="C2736" s="146" t="s">
        <v>303</v>
      </c>
      <c r="D2736" s="110"/>
    </row>
    <row r="2737" spans="1:4" s="107" customFormat="1" x14ac:dyDescent="0.3">
      <c r="A2737" s="144" t="str">
        <f t="shared" si="59"/>
        <v>SDGbaseTRA_RurCUS_v6_4</v>
      </c>
      <c r="B2737" s="145" t="s">
        <v>220</v>
      </c>
      <c r="C2737" s="146" t="s">
        <v>303</v>
      </c>
      <c r="D2737" s="110"/>
    </row>
    <row r="2738" spans="1:4" s="107" customFormat="1" x14ac:dyDescent="0.3">
      <c r="A2738" s="144" t="str">
        <f t="shared" si="59"/>
        <v>SDGbaseTRA_RurCUS_v6_4</v>
      </c>
      <c r="B2738" s="145" t="s">
        <v>220</v>
      </c>
      <c r="C2738" s="146" t="s">
        <v>303</v>
      </c>
      <c r="D2738" s="110"/>
    </row>
    <row r="2739" spans="1:4" s="107" customFormat="1" x14ac:dyDescent="0.3">
      <c r="A2739" s="144" t="str">
        <f t="shared" si="59"/>
        <v>SDGbaseTRA_RurCUS_v6_4</v>
      </c>
      <c r="B2739" s="145" t="s">
        <v>220</v>
      </c>
      <c r="C2739" s="146" t="s">
        <v>303</v>
      </c>
      <c r="D2739" s="110"/>
    </row>
    <row r="2740" spans="1:4" s="107" customFormat="1" x14ac:dyDescent="0.3">
      <c r="A2740" s="144" t="str">
        <f t="shared" si="59"/>
        <v>SDGbaseTRA_RurCUS_v6_4</v>
      </c>
      <c r="B2740" s="145" t="s">
        <v>220</v>
      </c>
      <c r="C2740" s="146" t="s">
        <v>303</v>
      </c>
      <c r="D2740" s="110"/>
    </row>
    <row r="2741" spans="1:4" s="107" customFormat="1" x14ac:dyDescent="0.3">
      <c r="A2741" s="144" t="str">
        <f t="shared" si="59"/>
        <v>SDGbaseTRA_RurCUS_v6_4</v>
      </c>
      <c r="B2741" s="145" t="s">
        <v>220</v>
      </c>
      <c r="C2741" s="146" t="s">
        <v>303</v>
      </c>
      <c r="D2741" s="110"/>
    </row>
    <row r="2742" spans="1:4" s="107" customFormat="1" x14ac:dyDescent="0.3">
      <c r="A2742" s="144" t="str">
        <f t="shared" si="59"/>
        <v>SDGbaseTRA_RurCUS_v6_4</v>
      </c>
      <c r="B2742" s="145" t="s">
        <v>220</v>
      </c>
      <c r="C2742" s="146" t="s">
        <v>303</v>
      </c>
      <c r="D2742" s="110"/>
    </row>
    <row r="2743" spans="1:4" s="107" customFormat="1" x14ac:dyDescent="0.3">
      <c r="A2743" s="144" t="str">
        <f t="shared" si="59"/>
        <v>SDGbaseTRA_RurCUS_v6_4</v>
      </c>
      <c r="B2743" s="145" t="s">
        <v>220</v>
      </c>
      <c r="C2743" s="146" t="s">
        <v>303</v>
      </c>
      <c r="D2743" s="110"/>
    </row>
    <row r="2744" spans="1:4" s="107" customFormat="1" x14ac:dyDescent="0.3">
      <c r="A2744" s="144" t="str">
        <f t="shared" si="59"/>
        <v>SDGbaseTRA_RurCUS_v6_4</v>
      </c>
      <c r="B2744" s="145" t="s">
        <v>220</v>
      </c>
      <c r="C2744" s="146" t="s">
        <v>303</v>
      </c>
      <c r="D2744" s="110"/>
    </row>
    <row r="2745" spans="1:4" s="107" customFormat="1" x14ac:dyDescent="0.3">
      <c r="A2745" s="144" t="str">
        <f t="shared" si="59"/>
        <v>SDGbaseTRA_RurCUS_v6_4</v>
      </c>
      <c r="B2745" s="145" t="s">
        <v>220</v>
      </c>
      <c r="C2745" s="146" t="s">
        <v>303</v>
      </c>
      <c r="D2745" s="110"/>
    </row>
    <row r="2746" spans="1:4" s="107" customFormat="1" x14ac:dyDescent="0.3">
      <c r="A2746" s="144" t="str">
        <f t="shared" si="59"/>
        <v>SDGbaseTRA_RurCUS_v6_4</v>
      </c>
      <c r="B2746" s="145" t="s">
        <v>220</v>
      </c>
      <c r="C2746" s="146" t="s">
        <v>303</v>
      </c>
      <c r="D2746" s="110"/>
    </row>
    <row r="2747" spans="1:4" s="107" customFormat="1" x14ac:dyDescent="0.3">
      <c r="A2747" s="144" t="str">
        <f t="shared" si="59"/>
        <v>SDGbaseTRA_RurCUS_v6_4</v>
      </c>
      <c r="B2747" s="145" t="s">
        <v>220</v>
      </c>
      <c r="C2747" s="146" t="s">
        <v>303</v>
      </c>
      <c r="D2747" s="110"/>
    </row>
    <row r="2748" spans="1:4" s="107" customFormat="1" x14ac:dyDescent="0.3">
      <c r="A2748" s="144" t="str">
        <f t="shared" si="59"/>
        <v>SDGbaseTRA_RurCUS_v6_4</v>
      </c>
      <c r="B2748" s="145" t="s">
        <v>220</v>
      </c>
      <c r="C2748" s="146" t="s">
        <v>303</v>
      </c>
      <c r="D2748" s="110"/>
    </row>
    <row r="2749" spans="1:4" s="107" customFormat="1" x14ac:dyDescent="0.3">
      <c r="A2749" s="144" t="str">
        <f t="shared" si="59"/>
        <v>SDGbaseTRA_RurCUS_v6_4</v>
      </c>
      <c r="B2749" s="145" t="s">
        <v>220</v>
      </c>
      <c r="C2749" s="146" t="s">
        <v>303</v>
      </c>
      <c r="D2749" s="110"/>
    </row>
    <row r="2750" spans="1:4" s="107" customFormat="1" x14ac:dyDescent="0.3">
      <c r="A2750" s="144" t="str">
        <f t="shared" si="59"/>
        <v>SDGbaseTRA_RurCUS_v6_4</v>
      </c>
      <c r="B2750" s="145" t="s">
        <v>220</v>
      </c>
      <c r="C2750" s="146" t="s">
        <v>303</v>
      </c>
      <c r="D2750" s="110"/>
    </row>
    <row r="2751" spans="1:4" s="107" customFormat="1" x14ac:dyDescent="0.3">
      <c r="A2751" s="144" t="str">
        <f t="shared" si="59"/>
        <v>SDGbaseTRA_RurCUS_v6_4</v>
      </c>
      <c r="B2751" s="145" t="s">
        <v>220</v>
      </c>
      <c r="C2751" s="146" t="s">
        <v>303</v>
      </c>
      <c r="D2751" s="110"/>
    </row>
    <row r="2752" spans="1:4" s="107" customFormat="1" x14ac:dyDescent="0.3">
      <c r="A2752" s="144" t="str">
        <f t="shared" si="59"/>
        <v>SDGbaseTRA_RurCUS_v6_4</v>
      </c>
      <c r="B2752" s="145" t="s">
        <v>220</v>
      </c>
      <c r="C2752" s="146" t="s">
        <v>303</v>
      </c>
      <c r="D2752" s="110"/>
    </row>
    <row r="2753" spans="1:4" s="107" customFormat="1" x14ac:dyDescent="0.3">
      <c r="A2753" s="144" t="str">
        <f t="shared" si="59"/>
        <v>SDGbaseTRA_RurCUS_v6_4</v>
      </c>
      <c r="B2753" s="145" t="s">
        <v>220</v>
      </c>
      <c r="C2753" s="146" t="s">
        <v>303</v>
      </c>
      <c r="D2753" s="110"/>
    </row>
    <row r="2754" spans="1:4" s="107" customFormat="1" x14ac:dyDescent="0.3">
      <c r="A2754" s="144" t="str">
        <f t="shared" si="59"/>
        <v>SDGbaseTRA_RurCUS_v6_4</v>
      </c>
      <c r="B2754" s="145" t="s">
        <v>220</v>
      </c>
      <c r="C2754" s="146" t="s">
        <v>303</v>
      </c>
      <c r="D2754" s="110"/>
    </row>
    <row r="2755" spans="1:4" s="107" customFormat="1" x14ac:dyDescent="0.3">
      <c r="A2755" s="144" t="str">
        <f t="shared" si="59"/>
        <v>SDGbaseTRA_RurCUS_v6_4</v>
      </c>
      <c r="B2755" s="145" t="s">
        <v>220</v>
      </c>
      <c r="C2755" s="146" t="s">
        <v>303</v>
      </c>
      <c r="D2755" s="110"/>
    </row>
    <row r="2756" spans="1:4" s="107" customFormat="1" x14ac:dyDescent="0.3">
      <c r="A2756" s="144" t="str">
        <f t="shared" si="59"/>
        <v>SDGbaseTRA_RurCUS_v6_4</v>
      </c>
      <c r="B2756" s="145" t="s">
        <v>220</v>
      </c>
      <c r="C2756" s="146" t="s">
        <v>303</v>
      </c>
      <c r="D2756" s="110"/>
    </row>
    <row r="2757" spans="1:4" s="107" customFormat="1" x14ac:dyDescent="0.3">
      <c r="A2757" s="144" t="str">
        <f t="shared" si="59"/>
        <v>SDGbaseTRA_RurCUS_v6_4</v>
      </c>
      <c r="B2757" s="145" t="s">
        <v>220</v>
      </c>
      <c r="C2757" s="146" t="s">
        <v>303</v>
      </c>
      <c r="D2757" s="110"/>
    </row>
    <row r="2758" spans="1:4" s="107" customFormat="1" x14ac:dyDescent="0.3">
      <c r="A2758" s="144" t="str">
        <f t="shared" si="59"/>
        <v>SDGbaseTRA_RurCUS_v6_4</v>
      </c>
      <c r="B2758" s="145" t="s">
        <v>220</v>
      </c>
      <c r="C2758" s="146" t="s">
        <v>303</v>
      </c>
      <c r="D2758" s="110"/>
    </row>
    <row r="2759" spans="1:4" s="107" customFormat="1" x14ac:dyDescent="0.3">
      <c r="A2759" s="144" t="str">
        <f t="shared" si="59"/>
        <v>SDGbaseTRA_RurCUS_v6_4</v>
      </c>
      <c r="B2759" s="145" t="s">
        <v>220</v>
      </c>
      <c r="C2759" s="146" t="s">
        <v>303</v>
      </c>
      <c r="D2759" s="110"/>
    </row>
    <row r="2760" spans="1:4" s="107" customFormat="1" x14ac:dyDescent="0.3">
      <c r="A2760" s="144" t="str">
        <f t="shared" si="59"/>
        <v>SDGbaseTRA_RurCUS_v6_4</v>
      </c>
      <c r="B2760" s="145" t="s">
        <v>220</v>
      </c>
      <c r="C2760" s="146" t="s">
        <v>303</v>
      </c>
      <c r="D2760" s="110"/>
    </row>
    <row r="2761" spans="1:4" s="107" customFormat="1" x14ac:dyDescent="0.3">
      <c r="A2761" s="144" t="str">
        <f t="shared" si="59"/>
        <v>SDGbaseTRA_RurCUS_v6_4</v>
      </c>
      <c r="B2761" s="145" t="s">
        <v>220</v>
      </c>
      <c r="C2761" s="146" t="s">
        <v>303</v>
      </c>
      <c r="D2761" s="110"/>
    </row>
    <row r="2762" spans="1:4" s="107" customFormat="1" x14ac:dyDescent="0.3">
      <c r="A2762" s="144" t="str">
        <f t="shared" si="59"/>
        <v>SDGbaseTRA_RurCUS_v6_4</v>
      </c>
      <c r="B2762" s="145" t="s">
        <v>220</v>
      </c>
      <c r="C2762" s="146" t="s">
        <v>303</v>
      </c>
      <c r="D2762" s="110"/>
    </row>
    <row r="2763" spans="1:4" s="107" customFormat="1" x14ac:dyDescent="0.3">
      <c r="A2763" s="144" t="str">
        <f t="shared" si="59"/>
        <v>SDGbaseTRA_RurCUS_v6_4</v>
      </c>
      <c r="B2763" s="145" t="s">
        <v>220</v>
      </c>
      <c r="C2763" s="146" t="s">
        <v>303</v>
      </c>
      <c r="D2763" s="110"/>
    </row>
    <row r="2764" spans="1:4" s="107" customFormat="1" x14ac:dyDescent="0.3">
      <c r="A2764" s="144" t="str">
        <f t="shared" si="59"/>
        <v>SDGbaseTRA_RurCUS_v6_4</v>
      </c>
      <c r="B2764" s="145" t="s">
        <v>220</v>
      </c>
      <c r="C2764" s="146" t="s">
        <v>303</v>
      </c>
      <c r="D2764" s="110"/>
    </row>
    <row r="2765" spans="1:4" s="107" customFormat="1" x14ac:dyDescent="0.3">
      <c r="A2765" s="144" t="str">
        <f t="shared" si="59"/>
        <v>SDGbaseTRA_RurCUS_v6_4</v>
      </c>
      <c r="B2765" s="145" t="s">
        <v>220</v>
      </c>
      <c r="C2765" s="146" t="s">
        <v>303</v>
      </c>
      <c r="D2765" s="110"/>
    </row>
    <row r="2766" spans="1:4" s="107" customFormat="1" x14ac:dyDescent="0.3">
      <c r="A2766" s="144" t="str">
        <f t="shared" si="59"/>
        <v>SDGbaseTRA_RurCUS_v6_4</v>
      </c>
      <c r="B2766" s="145" t="s">
        <v>220</v>
      </c>
      <c r="C2766" s="146" t="s">
        <v>303</v>
      </c>
      <c r="D2766" s="110"/>
    </row>
    <row r="2767" spans="1:4" s="107" customFormat="1" x14ac:dyDescent="0.3">
      <c r="A2767" s="144" t="str">
        <f t="shared" si="59"/>
        <v>SDGbaseTRA_RurCUS_v6_4</v>
      </c>
      <c r="B2767" s="145" t="s">
        <v>220</v>
      </c>
      <c r="C2767" s="146" t="s">
        <v>303</v>
      </c>
      <c r="D2767" s="110"/>
    </row>
    <row r="2768" spans="1:4" s="107" customFormat="1" x14ac:dyDescent="0.3">
      <c r="A2768" s="144" t="str">
        <f t="shared" si="59"/>
        <v>SDGbaseTRA_RurCUS_v6_4</v>
      </c>
      <c r="B2768" s="145" t="s">
        <v>220</v>
      </c>
      <c r="C2768" s="146" t="s">
        <v>303</v>
      </c>
      <c r="D2768" s="110"/>
    </row>
    <row r="2769" spans="1:5" s="107" customFormat="1" x14ac:dyDescent="0.3">
      <c r="A2769" s="144" t="str">
        <f t="shared" si="59"/>
        <v>SDGbaseTRA_RurCUS_v6_4</v>
      </c>
      <c r="B2769" s="145" t="s">
        <v>220</v>
      </c>
      <c r="C2769" s="146" t="s">
        <v>303</v>
      </c>
      <c r="D2769" s="110"/>
    </row>
    <row r="2770" spans="1:5" s="107" customFormat="1" x14ac:dyDescent="0.3">
      <c r="A2770" s="144" t="str">
        <f t="shared" si="59"/>
        <v>SDGbaseTRA_RurCUS_v6_4</v>
      </c>
      <c r="B2770" s="145" t="s">
        <v>220</v>
      </c>
      <c r="C2770" s="146" t="s">
        <v>303</v>
      </c>
      <c r="D2770" s="110"/>
    </row>
    <row r="2771" spans="1:5" s="107" customFormat="1" x14ac:dyDescent="0.3">
      <c r="A2771" s="144" t="str">
        <f t="shared" si="59"/>
        <v>SDGbaseTRA_RurCUS_v6_4</v>
      </c>
      <c r="B2771" s="145" t="s">
        <v>220</v>
      </c>
      <c r="C2771" s="146" t="s">
        <v>303</v>
      </c>
      <c r="D2771" s="110"/>
    </row>
    <row r="2772" spans="1:5" s="107" customFormat="1" x14ac:dyDescent="0.3">
      <c r="A2772" s="144" t="str">
        <f t="shared" si="59"/>
        <v>SDGbaseTRA_RurCUS_v6_4</v>
      </c>
      <c r="B2772" s="145" t="s">
        <v>220</v>
      </c>
      <c r="C2772" s="146" t="s">
        <v>303</v>
      </c>
      <c r="D2772" s="110"/>
    </row>
    <row r="2773" spans="1:5" s="107" customFormat="1" x14ac:dyDescent="0.3">
      <c r="A2773" s="144" t="str">
        <f t="shared" si="59"/>
        <v>SDGbaseTRA_RurCUS_v6_4</v>
      </c>
      <c r="B2773" s="145" t="s">
        <v>220</v>
      </c>
      <c r="C2773" s="146" t="s">
        <v>303</v>
      </c>
      <c r="D2773" s="110"/>
    </row>
    <row r="2774" spans="1:5" s="107" customFormat="1" x14ac:dyDescent="0.3">
      <c r="A2774" s="144" t="str">
        <f t="shared" si="59"/>
        <v>SDGbaseTRA_RurCUS_v6_4</v>
      </c>
      <c r="B2774" s="145" t="s">
        <v>220</v>
      </c>
      <c r="C2774" s="146" t="s">
        <v>303</v>
      </c>
      <c r="D2774" s="110"/>
    </row>
    <row r="2775" spans="1:5" s="107" customFormat="1" x14ac:dyDescent="0.3">
      <c r="A2775" s="144" t="str">
        <f t="shared" si="59"/>
        <v>SDGbaseTRA_RurCUS_v6_4</v>
      </c>
      <c r="B2775" s="145" t="s">
        <v>220</v>
      </c>
      <c r="C2775" s="146" t="s">
        <v>303</v>
      </c>
      <c r="D2775" s="110"/>
    </row>
    <row r="2776" spans="1:5" s="107" customFormat="1" x14ac:dyDescent="0.3">
      <c r="A2776" s="144" t="str">
        <f t="shared" si="59"/>
        <v>SDGbaseTRA_RurCUS_v6_4</v>
      </c>
      <c r="B2776" s="145" t="s">
        <v>220</v>
      </c>
      <c r="C2776" s="146" t="s">
        <v>303</v>
      </c>
      <c r="D2776" s="110"/>
    </row>
    <row r="2777" spans="1:5" s="107" customFormat="1" x14ac:dyDescent="0.3">
      <c r="A2777" s="144" t="str">
        <f t="shared" si="59"/>
        <v>SDGbaseTRA_RurCUS_v6_4</v>
      </c>
      <c r="B2777" s="145" t="s">
        <v>220</v>
      </c>
      <c r="C2777" s="146" t="s">
        <v>303</v>
      </c>
      <c r="D2777" s="110"/>
    </row>
    <row r="2778" spans="1:5" s="107" customFormat="1" x14ac:dyDescent="0.3">
      <c r="A2778" s="144" t="str">
        <f t="shared" si="59"/>
        <v>SDGbaseTRA_RurCUS_v6_4</v>
      </c>
      <c r="B2778" s="145" t="s">
        <v>220</v>
      </c>
      <c r="C2778" s="146" t="s">
        <v>303</v>
      </c>
      <c r="D2778" s="110"/>
    </row>
    <row r="2779" spans="1:5" s="107" customFormat="1" x14ac:dyDescent="0.3">
      <c r="A2779" s="144" t="str">
        <f t="shared" si="59"/>
        <v>SDGbaseTRA_RurCUS_v6_4</v>
      </c>
      <c r="B2779" s="145" t="s">
        <v>220</v>
      </c>
      <c r="C2779" s="146" t="s">
        <v>303</v>
      </c>
      <c r="D2779" s="110"/>
    </row>
    <row r="2780" spans="1:5" s="107" customFormat="1" x14ac:dyDescent="0.3">
      <c r="A2780" s="144" t="str">
        <f t="shared" si="59"/>
        <v>SDGbaseTRA_RurCUS_v6_4</v>
      </c>
      <c r="B2780" s="145" t="s">
        <v>220</v>
      </c>
      <c r="C2780" s="146" t="s">
        <v>303</v>
      </c>
      <c r="D2780" s="110"/>
    </row>
    <row r="2781" spans="1:5" s="144" customFormat="1" x14ac:dyDescent="0.3">
      <c r="A2781" s="144" t="str">
        <f t="shared" si="59"/>
        <v>SDGbaseTRA_RurCUS_v6_4</v>
      </c>
      <c r="B2781" s="145" t="s">
        <v>220</v>
      </c>
      <c r="C2781" s="146" t="s">
        <v>303</v>
      </c>
      <c r="D2781" s="147"/>
      <c r="E2781" s="147"/>
    </row>
    <row r="2782" spans="1:5" s="144" customFormat="1" x14ac:dyDescent="0.3">
      <c r="A2782" s="144" t="str">
        <f t="shared" si="59"/>
        <v>SDGbaseTRA_RurCUS_v6_4</v>
      </c>
      <c r="B2782" s="145" t="s">
        <v>220</v>
      </c>
      <c r="C2782" s="146" t="s">
        <v>303</v>
      </c>
      <c r="D2782" s="147"/>
    </row>
    <row r="2783" spans="1:5" s="144" customFormat="1" x14ac:dyDescent="0.3">
      <c r="A2783" s="144" t="str">
        <f t="shared" si="59"/>
        <v>SDGbaseTRA_RurCUS_v6_4</v>
      </c>
      <c r="B2783" s="145" t="s">
        <v>220</v>
      </c>
      <c r="C2783" s="146" t="s">
        <v>303</v>
      </c>
      <c r="D2783" s="146"/>
      <c r="E2783" s="147"/>
    </row>
    <row r="2784" spans="1:5" s="144" customFormat="1" x14ac:dyDescent="0.3">
      <c r="A2784" s="144" t="str">
        <f t="shared" si="59"/>
        <v>SDGbaseTRA_RurCUS_v6_4</v>
      </c>
      <c r="B2784" s="145" t="s">
        <v>220</v>
      </c>
      <c r="C2784" s="146" t="s">
        <v>303</v>
      </c>
      <c r="D2784" s="146"/>
      <c r="E2784" s="147"/>
    </row>
    <row r="2785" spans="1:37" s="144" customFormat="1" x14ac:dyDescent="0.3">
      <c r="A2785" s="144" t="str">
        <f t="shared" si="59"/>
        <v>SDGbaseTRA_RurCUS_v6_4</v>
      </c>
      <c r="B2785" s="145" t="s">
        <v>220</v>
      </c>
      <c r="C2785" s="146" t="s">
        <v>303</v>
      </c>
      <c r="D2785" s="146"/>
      <c r="E2785" s="147"/>
      <c r="F2785" s="148"/>
      <c r="G2785" s="148"/>
      <c r="H2785" s="148"/>
      <c r="I2785" s="148"/>
      <c r="J2785" s="148"/>
      <c r="K2785" s="148"/>
      <c r="L2785" s="148"/>
      <c r="M2785" s="148"/>
      <c r="O2785" s="148"/>
      <c r="P2785" s="148"/>
      <c r="Q2785" s="148"/>
      <c r="R2785" s="148"/>
      <c r="S2785" s="148"/>
      <c r="T2785" s="148"/>
      <c r="U2785" s="148"/>
      <c r="V2785" s="148"/>
      <c r="W2785" s="148"/>
      <c r="X2785" s="148"/>
      <c r="Y2785" s="148"/>
      <c r="Z2785" s="148"/>
      <c r="AA2785" s="148"/>
      <c r="AB2785" s="148"/>
      <c r="AC2785" s="148"/>
      <c r="AD2785" s="148"/>
      <c r="AE2785" s="148"/>
      <c r="AF2785" s="148"/>
      <c r="AG2785" s="148"/>
      <c r="AH2785" s="148"/>
      <c r="AI2785" s="148"/>
      <c r="AJ2785" s="148"/>
      <c r="AK2785" s="148"/>
    </row>
    <row r="2786" spans="1:37" s="144" customFormat="1" x14ac:dyDescent="0.3">
      <c r="A2786" s="144" t="str">
        <f t="shared" si="59"/>
        <v>SDGbaseTRA_RurCUS_v6_4</v>
      </c>
      <c r="B2786" s="145" t="s">
        <v>220</v>
      </c>
      <c r="C2786" s="146" t="s">
        <v>303</v>
      </c>
      <c r="D2786" s="146"/>
      <c r="E2786" s="147"/>
    </row>
    <row r="2787" spans="1:37" s="144" customFormat="1" x14ac:dyDescent="0.3">
      <c r="A2787" s="144" t="str">
        <f t="shared" ref="A2787:A2791" si="60">_xlfn.CONCAT(C2787,D2787,E2787)</f>
        <v>SDGbaseTRA_RurCUS_v6_4</v>
      </c>
      <c r="B2787" s="145" t="s">
        <v>220</v>
      </c>
      <c r="C2787" s="146" t="s">
        <v>303</v>
      </c>
      <c r="D2787" s="146"/>
      <c r="E2787" s="147"/>
    </row>
    <row r="2788" spans="1:37" s="144" customFormat="1" x14ac:dyDescent="0.3">
      <c r="A2788" s="144" t="str">
        <f t="shared" si="60"/>
        <v>SDGbaseTRA_RurCUS_v6_4</v>
      </c>
      <c r="B2788" s="145" t="s">
        <v>220</v>
      </c>
      <c r="C2788" s="146" t="s">
        <v>303</v>
      </c>
      <c r="D2788" s="146"/>
      <c r="E2788" s="147"/>
    </row>
    <row r="2789" spans="1:37" s="144" customFormat="1" x14ac:dyDescent="0.3">
      <c r="A2789" s="144" t="str">
        <f t="shared" si="60"/>
        <v>SDGbaseTRA_RurCUS_v6_4</v>
      </c>
      <c r="B2789" s="145" t="s">
        <v>220</v>
      </c>
      <c r="C2789" s="146" t="s">
        <v>303</v>
      </c>
      <c r="D2789" s="146"/>
      <c r="E2789" s="147"/>
    </row>
    <row r="2790" spans="1:37" s="144" customFormat="1" x14ac:dyDescent="0.3">
      <c r="A2790" s="144" t="str">
        <f t="shared" si="60"/>
        <v>SDGbaseTRA_RurCUS_v6_4</v>
      </c>
      <c r="B2790" s="145" t="s">
        <v>220</v>
      </c>
      <c r="C2790" s="146" t="s">
        <v>303</v>
      </c>
      <c r="D2790" s="146"/>
      <c r="E2790" s="147"/>
    </row>
    <row r="2791" spans="1:37" s="144" customFormat="1" x14ac:dyDescent="0.3">
      <c r="A2791" s="144" t="str">
        <f t="shared" si="60"/>
        <v>SDGbaseTRA_RurCUS_v6_4</v>
      </c>
      <c r="B2791" s="145" t="s">
        <v>220</v>
      </c>
      <c r="C2791" s="146" t="s">
        <v>303</v>
      </c>
      <c r="D2791" s="147"/>
    </row>
    <row r="2792" spans="1:37" s="144" customFormat="1" x14ac:dyDescent="0.3">
      <c r="A2792" s="144" t="str">
        <f t="shared" ref="A2792:A2799" si="61">_xlfn.CONCAT(C2792,D2792,E2792)</f>
        <v>SDGbaseTRA_RurCUS_v6_4</v>
      </c>
      <c r="B2792" s="145" t="s">
        <v>220</v>
      </c>
      <c r="C2792" s="146" t="s">
        <v>303</v>
      </c>
      <c r="D2792" s="146"/>
      <c r="E2792" s="147"/>
    </row>
    <row r="2793" spans="1:37" s="144" customFormat="1" x14ac:dyDescent="0.3">
      <c r="A2793" s="144" t="str">
        <f t="shared" si="61"/>
        <v>SDGbaseTRA_RurCUS_v6_4</v>
      </c>
      <c r="B2793" s="145" t="s">
        <v>220</v>
      </c>
      <c r="C2793" s="146" t="s">
        <v>303</v>
      </c>
      <c r="D2793" s="146"/>
      <c r="E2793" s="147"/>
    </row>
    <row r="2794" spans="1:37" s="144" customFormat="1" x14ac:dyDescent="0.3">
      <c r="A2794" s="144" t="str">
        <f t="shared" si="61"/>
        <v>SDGbaseTRA_RurCUS_v6_4</v>
      </c>
      <c r="B2794" s="145" t="s">
        <v>220</v>
      </c>
      <c r="C2794" s="146" t="s">
        <v>303</v>
      </c>
      <c r="D2794" s="146"/>
      <c r="E2794" s="147"/>
      <c r="F2794" s="148"/>
      <c r="G2794" s="148"/>
      <c r="H2794" s="148"/>
      <c r="I2794" s="148"/>
      <c r="J2794" s="148"/>
      <c r="K2794" s="148"/>
      <c r="L2794" s="148"/>
      <c r="M2794" s="148"/>
      <c r="N2794" s="148"/>
      <c r="O2794" s="148"/>
      <c r="P2794" s="148"/>
      <c r="Q2794" s="148"/>
      <c r="R2794" s="148"/>
      <c r="S2794" s="148"/>
      <c r="T2794" s="148"/>
      <c r="U2794" s="148"/>
      <c r="V2794" s="148"/>
      <c r="W2794" s="148"/>
      <c r="X2794" s="148"/>
      <c r="Y2794" s="148"/>
      <c r="Z2794" s="148"/>
      <c r="AA2794" s="148"/>
      <c r="AB2794" s="148"/>
      <c r="AC2794" s="148"/>
      <c r="AD2794" s="148"/>
      <c r="AE2794" s="148"/>
      <c r="AF2794" s="148"/>
      <c r="AG2794" s="148"/>
      <c r="AH2794" s="148"/>
      <c r="AI2794" s="148"/>
      <c r="AJ2794" s="148"/>
      <c r="AK2794" s="148"/>
    </row>
    <row r="2795" spans="1:37" s="144" customFormat="1" x14ac:dyDescent="0.3">
      <c r="A2795" s="144" t="str">
        <f t="shared" si="61"/>
        <v>SDGbaseTRA_RurCUS_v6_4</v>
      </c>
      <c r="B2795" s="145" t="s">
        <v>220</v>
      </c>
      <c r="C2795" s="146" t="s">
        <v>303</v>
      </c>
      <c r="D2795" s="146"/>
      <c r="E2795" s="147"/>
    </row>
    <row r="2796" spans="1:37" s="144" customFormat="1" x14ac:dyDescent="0.3">
      <c r="A2796" s="144" t="str">
        <f t="shared" si="61"/>
        <v>SDGbaseTRA_RurCUS_v6_4</v>
      </c>
      <c r="B2796" s="145" t="s">
        <v>220</v>
      </c>
      <c r="C2796" s="146" t="s">
        <v>303</v>
      </c>
      <c r="D2796" s="146"/>
      <c r="E2796" s="147"/>
    </row>
    <row r="2797" spans="1:37" s="144" customFormat="1" x14ac:dyDescent="0.3">
      <c r="A2797" s="144" t="str">
        <f t="shared" si="61"/>
        <v>SDGbaseTRA_RurCUS_v6_4</v>
      </c>
      <c r="B2797" s="145" t="s">
        <v>220</v>
      </c>
      <c r="C2797" s="146" t="s">
        <v>303</v>
      </c>
      <c r="D2797" s="146"/>
      <c r="E2797" s="147"/>
    </row>
    <row r="2798" spans="1:37" s="144" customFormat="1" x14ac:dyDescent="0.3">
      <c r="A2798" s="144" t="str">
        <f t="shared" si="61"/>
        <v>SDGbaseTRA_RurCUS_v6_4</v>
      </c>
      <c r="B2798" s="145" t="s">
        <v>220</v>
      </c>
      <c r="C2798" s="146" t="s">
        <v>303</v>
      </c>
      <c r="D2798" s="146"/>
      <c r="E2798" s="147"/>
    </row>
    <row r="2799" spans="1:37" s="144" customFormat="1" x14ac:dyDescent="0.3">
      <c r="A2799" s="144" t="str">
        <f t="shared" si="61"/>
        <v>SDGbaseTRA_RurCUS_v6_4</v>
      </c>
      <c r="B2799" s="145" t="s">
        <v>220</v>
      </c>
      <c r="C2799" s="146" t="s">
        <v>303</v>
      </c>
      <c r="D2799" s="146"/>
      <c r="E2799" s="147"/>
    </row>
    <row r="2800" spans="1:37" s="144" customFormat="1" x14ac:dyDescent="0.3">
      <c r="A2800" s="144" t="str">
        <f t="shared" ref="A2800:A2801" si="62">_xlfn.CONCAT(C2800,D2800,E2800)</f>
        <v>SDGbaseTRA_RurCUS_v6_4</v>
      </c>
      <c r="B2800" s="145" t="s">
        <v>220</v>
      </c>
      <c r="C2800" s="146" t="s">
        <v>303</v>
      </c>
      <c r="D2800" s="147"/>
      <c r="E2800" s="147"/>
    </row>
    <row r="2801" spans="1:5" s="144" customFormat="1" x14ac:dyDescent="0.3">
      <c r="A2801" s="144" t="str">
        <f t="shared" si="62"/>
        <v>SDGbaseTRA_RurCUS_v6_4</v>
      </c>
      <c r="B2801" s="145" t="s">
        <v>220</v>
      </c>
      <c r="C2801" s="146" t="s">
        <v>303</v>
      </c>
      <c r="D2801" s="147"/>
      <c r="E2801" s="147"/>
    </row>
    <row r="2802" spans="1:5" s="112" customFormat="1" x14ac:dyDescent="0.3">
      <c r="B2802" s="113"/>
      <c r="C2802" s="114"/>
      <c r="D2802" s="115"/>
    </row>
    <row r="2803" spans="1:5" s="112" customFormat="1" x14ac:dyDescent="0.3">
      <c r="A2803" s="115" t="str">
        <f t="shared" ref="A2803" si="63">_xlfn.CONCAT(C2803,D2803,E2803)</f>
        <v>SDGbaseTRA_RurCRG_v6_4</v>
      </c>
      <c r="B2803" s="115" t="s">
        <v>220</v>
      </c>
      <c r="C2803" s="115" t="s">
        <v>304</v>
      </c>
      <c r="D2803" s="115"/>
    </row>
    <row r="2804" spans="1:5" s="112" customFormat="1" x14ac:dyDescent="0.3">
      <c r="A2804" s="115" t="str">
        <f t="shared" ref="A2804:A2867" si="64">_xlfn.CONCAT(C2804,D2804,E2804)</f>
        <v>SDGbaseTRA_RurCRG_v6_4</v>
      </c>
      <c r="B2804" s="115" t="s">
        <v>220</v>
      </c>
      <c r="C2804" s="115" t="s">
        <v>304</v>
      </c>
      <c r="D2804" s="115"/>
    </row>
    <row r="2805" spans="1:5" s="112" customFormat="1" x14ac:dyDescent="0.3">
      <c r="A2805" s="115" t="str">
        <f t="shared" si="64"/>
        <v>SDGbaseTRA_RurCRG_v6_4</v>
      </c>
      <c r="B2805" s="115" t="s">
        <v>220</v>
      </c>
      <c r="C2805" s="115" t="s">
        <v>304</v>
      </c>
      <c r="D2805" s="115"/>
    </row>
    <row r="2806" spans="1:5" s="112" customFormat="1" x14ac:dyDescent="0.3">
      <c r="A2806" s="115" t="str">
        <f t="shared" si="64"/>
        <v>SDGbaseTRA_RurCRG_v6_4</v>
      </c>
      <c r="B2806" s="115" t="s">
        <v>220</v>
      </c>
      <c r="C2806" s="115" t="s">
        <v>304</v>
      </c>
      <c r="D2806" s="115"/>
    </row>
    <row r="2807" spans="1:5" s="112" customFormat="1" x14ac:dyDescent="0.3">
      <c r="A2807" s="115" t="str">
        <f t="shared" si="64"/>
        <v>SDGbaseTRA_RurCRG_v6_4</v>
      </c>
      <c r="B2807" s="115" t="s">
        <v>220</v>
      </c>
      <c r="C2807" s="115" t="s">
        <v>304</v>
      </c>
      <c r="D2807" s="115"/>
    </row>
    <row r="2808" spans="1:5" s="112" customFormat="1" x14ac:dyDescent="0.3">
      <c r="A2808" s="115" t="str">
        <f t="shared" si="64"/>
        <v>SDGbaseTRA_RurCRG_v6_4</v>
      </c>
      <c r="B2808" s="115" t="s">
        <v>220</v>
      </c>
      <c r="C2808" s="115" t="s">
        <v>304</v>
      </c>
      <c r="D2808" s="115"/>
    </row>
    <row r="2809" spans="1:5" s="112" customFormat="1" x14ac:dyDescent="0.3">
      <c r="A2809" s="115" t="str">
        <f t="shared" si="64"/>
        <v>SDGbaseTRA_RurCRG_v6_4</v>
      </c>
      <c r="B2809" s="115" t="s">
        <v>220</v>
      </c>
      <c r="C2809" s="115" t="s">
        <v>304</v>
      </c>
      <c r="D2809" s="115"/>
    </row>
    <row r="2810" spans="1:5" s="112" customFormat="1" x14ac:dyDescent="0.3">
      <c r="A2810" s="115" t="str">
        <f t="shared" si="64"/>
        <v>SDGbaseTRA_RurCRG_v6_4</v>
      </c>
      <c r="B2810" s="115" t="s">
        <v>220</v>
      </c>
      <c r="C2810" s="115" t="s">
        <v>304</v>
      </c>
      <c r="D2810" s="115"/>
    </row>
    <row r="2811" spans="1:5" s="112" customFormat="1" x14ac:dyDescent="0.3">
      <c r="A2811" s="115" t="str">
        <f t="shared" si="64"/>
        <v>SDGbaseTRA_RurCRG_v6_4</v>
      </c>
      <c r="B2811" s="115" t="s">
        <v>220</v>
      </c>
      <c r="C2811" s="115" t="s">
        <v>304</v>
      </c>
      <c r="D2811" s="115"/>
    </row>
    <row r="2812" spans="1:5" s="112" customFormat="1" x14ac:dyDescent="0.3">
      <c r="A2812" s="115" t="str">
        <f t="shared" si="64"/>
        <v>SDGbaseTRA_RurCRG_v6_4</v>
      </c>
      <c r="B2812" s="115" t="s">
        <v>220</v>
      </c>
      <c r="C2812" s="115" t="s">
        <v>304</v>
      </c>
      <c r="D2812" s="115"/>
    </row>
    <row r="2813" spans="1:5" s="112" customFormat="1" x14ac:dyDescent="0.3">
      <c r="A2813" s="115" t="str">
        <f t="shared" si="64"/>
        <v>SDGbaseTRA_RurCRG_v6_4</v>
      </c>
      <c r="B2813" s="115" t="s">
        <v>220</v>
      </c>
      <c r="C2813" s="115" t="s">
        <v>304</v>
      </c>
      <c r="D2813" s="115"/>
    </row>
    <row r="2814" spans="1:5" s="112" customFormat="1" x14ac:dyDescent="0.3">
      <c r="A2814" s="115" t="str">
        <f t="shared" si="64"/>
        <v>SDGbaseTRA_RurCRG_v6_4</v>
      </c>
      <c r="B2814" s="115" t="s">
        <v>220</v>
      </c>
      <c r="C2814" s="115" t="s">
        <v>304</v>
      </c>
      <c r="D2814" s="115"/>
    </row>
    <row r="2815" spans="1:5" s="112" customFormat="1" x14ac:dyDescent="0.3">
      <c r="A2815" s="115" t="str">
        <f t="shared" si="64"/>
        <v>SDGbaseTRA_RurCRG_v6_4</v>
      </c>
      <c r="B2815" s="115" t="s">
        <v>220</v>
      </c>
      <c r="C2815" s="115" t="s">
        <v>304</v>
      </c>
      <c r="D2815" s="115"/>
    </row>
    <row r="2816" spans="1:5" s="112" customFormat="1" x14ac:dyDescent="0.3">
      <c r="A2816" s="115" t="str">
        <f t="shared" si="64"/>
        <v>SDGbaseTRA_RurCRG_v6_4</v>
      </c>
      <c r="B2816" s="115" t="s">
        <v>220</v>
      </c>
      <c r="C2816" s="115" t="s">
        <v>304</v>
      </c>
      <c r="D2816" s="115"/>
    </row>
    <row r="2817" spans="1:4" s="112" customFormat="1" x14ac:dyDescent="0.3">
      <c r="A2817" s="115" t="str">
        <f t="shared" si="64"/>
        <v>SDGbaseTRA_RurCRG_v6_4</v>
      </c>
      <c r="B2817" s="115" t="s">
        <v>220</v>
      </c>
      <c r="C2817" s="115" t="s">
        <v>304</v>
      </c>
      <c r="D2817" s="115"/>
    </row>
    <row r="2818" spans="1:4" s="112" customFormat="1" x14ac:dyDescent="0.3">
      <c r="A2818" s="115" t="str">
        <f t="shared" si="64"/>
        <v>SDGbaseTRA_RurCRG_v6_4</v>
      </c>
      <c r="B2818" s="115" t="s">
        <v>220</v>
      </c>
      <c r="C2818" s="115" t="s">
        <v>304</v>
      </c>
      <c r="D2818" s="115"/>
    </row>
    <row r="2819" spans="1:4" s="112" customFormat="1" x14ac:dyDescent="0.3">
      <c r="A2819" s="115" t="str">
        <f t="shared" si="64"/>
        <v>SDGbaseTRA_RurCRG_v6_4</v>
      </c>
      <c r="B2819" s="115" t="s">
        <v>220</v>
      </c>
      <c r="C2819" s="115" t="s">
        <v>304</v>
      </c>
      <c r="D2819" s="115"/>
    </row>
    <row r="2820" spans="1:4" s="112" customFormat="1" x14ac:dyDescent="0.3">
      <c r="A2820" s="115" t="str">
        <f t="shared" si="64"/>
        <v>SDGbaseTRA_RurCRG_v6_4</v>
      </c>
      <c r="B2820" s="115" t="s">
        <v>220</v>
      </c>
      <c r="C2820" s="115" t="s">
        <v>304</v>
      </c>
      <c r="D2820" s="115"/>
    </row>
    <row r="2821" spans="1:4" s="112" customFormat="1" x14ac:dyDescent="0.3">
      <c r="A2821" s="115" t="str">
        <f t="shared" si="64"/>
        <v>SDGbaseTRA_RurCRG_v6_4</v>
      </c>
      <c r="B2821" s="115" t="s">
        <v>220</v>
      </c>
      <c r="C2821" s="115" t="s">
        <v>304</v>
      </c>
      <c r="D2821" s="115"/>
    </row>
    <row r="2822" spans="1:4" s="112" customFormat="1" x14ac:dyDescent="0.3">
      <c r="A2822" s="115" t="str">
        <f t="shared" si="64"/>
        <v>SDGbaseTRA_RurCRG_v6_4</v>
      </c>
      <c r="B2822" s="115" t="s">
        <v>220</v>
      </c>
      <c r="C2822" s="115" t="s">
        <v>304</v>
      </c>
      <c r="D2822" s="115"/>
    </row>
    <row r="2823" spans="1:4" s="112" customFormat="1" x14ac:dyDescent="0.3">
      <c r="A2823" s="115" t="str">
        <f t="shared" si="64"/>
        <v>SDGbaseTRA_RurCRG_v6_4</v>
      </c>
      <c r="B2823" s="115" t="s">
        <v>220</v>
      </c>
      <c r="C2823" s="115" t="s">
        <v>304</v>
      </c>
      <c r="D2823" s="115"/>
    </row>
    <row r="2824" spans="1:4" s="112" customFormat="1" x14ac:dyDescent="0.3">
      <c r="A2824" s="115" t="str">
        <f t="shared" si="64"/>
        <v>SDGbaseTRA_RurCRG_v6_4</v>
      </c>
      <c r="B2824" s="115" t="s">
        <v>220</v>
      </c>
      <c r="C2824" s="115" t="s">
        <v>304</v>
      </c>
      <c r="D2824" s="115"/>
    </row>
    <row r="2825" spans="1:4" s="112" customFormat="1" x14ac:dyDescent="0.3">
      <c r="A2825" s="115" t="str">
        <f t="shared" si="64"/>
        <v>SDGbaseTRA_RurCRG_v6_4</v>
      </c>
      <c r="B2825" s="115" t="s">
        <v>220</v>
      </c>
      <c r="C2825" s="115" t="s">
        <v>304</v>
      </c>
      <c r="D2825" s="115"/>
    </row>
    <row r="2826" spans="1:4" s="112" customFormat="1" x14ac:dyDescent="0.3">
      <c r="A2826" s="115" t="str">
        <f t="shared" si="64"/>
        <v>SDGbaseTRA_RurCRG_v6_4</v>
      </c>
      <c r="B2826" s="115" t="s">
        <v>220</v>
      </c>
      <c r="C2826" s="115" t="s">
        <v>304</v>
      </c>
      <c r="D2826" s="115"/>
    </row>
    <row r="2827" spans="1:4" s="112" customFormat="1" x14ac:dyDescent="0.3">
      <c r="A2827" s="115" t="str">
        <f t="shared" si="64"/>
        <v>SDGbaseTRA_RurCRG_v6_4</v>
      </c>
      <c r="B2827" s="115" t="s">
        <v>220</v>
      </c>
      <c r="C2827" s="115" t="s">
        <v>304</v>
      </c>
      <c r="D2827" s="115"/>
    </row>
    <row r="2828" spans="1:4" s="112" customFormat="1" x14ac:dyDescent="0.3">
      <c r="A2828" s="115" t="str">
        <f t="shared" si="64"/>
        <v>SDGbaseTRA_RurCRG_v6_4</v>
      </c>
      <c r="B2828" s="115" t="s">
        <v>220</v>
      </c>
      <c r="C2828" s="115" t="s">
        <v>304</v>
      </c>
      <c r="D2828" s="115"/>
    </row>
    <row r="2829" spans="1:4" s="112" customFormat="1" x14ac:dyDescent="0.3">
      <c r="A2829" s="115" t="str">
        <f t="shared" si="64"/>
        <v>SDGbaseTRA_RurCRG_v6_4</v>
      </c>
      <c r="B2829" s="115" t="s">
        <v>220</v>
      </c>
      <c r="C2829" s="115" t="s">
        <v>304</v>
      </c>
      <c r="D2829" s="115"/>
    </row>
    <row r="2830" spans="1:4" s="112" customFormat="1" x14ac:dyDescent="0.3">
      <c r="A2830" s="115" t="str">
        <f t="shared" si="64"/>
        <v>SDGbaseTRA_RurCRG_v6_4</v>
      </c>
      <c r="B2830" s="115" t="s">
        <v>220</v>
      </c>
      <c r="C2830" s="115" t="s">
        <v>304</v>
      </c>
      <c r="D2830" s="115"/>
    </row>
    <row r="2831" spans="1:4" s="112" customFormat="1" x14ac:dyDescent="0.3">
      <c r="A2831" s="115" t="str">
        <f t="shared" si="64"/>
        <v>SDGbaseTRA_RurCRG_v6_4</v>
      </c>
      <c r="B2831" s="115" t="s">
        <v>220</v>
      </c>
      <c r="C2831" s="115" t="s">
        <v>304</v>
      </c>
      <c r="D2831" s="115"/>
    </row>
    <row r="2832" spans="1:4" s="112" customFormat="1" x14ac:dyDescent="0.3">
      <c r="A2832" s="115" t="str">
        <f t="shared" si="64"/>
        <v>SDGbaseTRA_RurCRG_v6_4</v>
      </c>
      <c r="B2832" s="115" t="s">
        <v>220</v>
      </c>
      <c r="C2832" s="115" t="s">
        <v>304</v>
      </c>
      <c r="D2832" s="115"/>
    </row>
    <row r="2833" spans="1:4" s="112" customFormat="1" x14ac:dyDescent="0.3">
      <c r="A2833" s="115" t="str">
        <f t="shared" si="64"/>
        <v>SDGbaseTRA_RurCRG_v6_4</v>
      </c>
      <c r="B2833" s="115" t="s">
        <v>220</v>
      </c>
      <c r="C2833" s="115" t="s">
        <v>304</v>
      </c>
      <c r="D2833" s="115"/>
    </row>
    <row r="2834" spans="1:4" s="112" customFormat="1" x14ac:dyDescent="0.3">
      <c r="A2834" s="115" t="str">
        <f t="shared" si="64"/>
        <v>SDGbaseTRA_RurCRG_v6_4</v>
      </c>
      <c r="B2834" s="115" t="s">
        <v>220</v>
      </c>
      <c r="C2834" s="115" t="s">
        <v>304</v>
      </c>
      <c r="D2834" s="115"/>
    </row>
    <row r="2835" spans="1:4" s="112" customFormat="1" x14ac:dyDescent="0.3">
      <c r="A2835" s="115" t="str">
        <f t="shared" si="64"/>
        <v>SDGbaseTRA_RurCRG_v6_4</v>
      </c>
      <c r="B2835" s="115" t="s">
        <v>220</v>
      </c>
      <c r="C2835" s="115" t="s">
        <v>304</v>
      </c>
      <c r="D2835" s="115"/>
    </row>
    <row r="2836" spans="1:4" s="112" customFormat="1" x14ac:dyDescent="0.3">
      <c r="A2836" s="115" t="str">
        <f t="shared" si="64"/>
        <v>SDGbaseTRA_RurCRG_v6_4</v>
      </c>
      <c r="B2836" s="115" t="s">
        <v>220</v>
      </c>
      <c r="C2836" s="115" t="s">
        <v>304</v>
      </c>
      <c r="D2836" s="115"/>
    </row>
    <row r="2837" spans="1:4" s="112" customFormat="1" x14ac:dyDescent="0.3">
      <c r="A2837" s="115" t="str">
        <f t="shared" si="64"/>
        <v>SDGbaseTRA_RurCRG_v6_4</v>
      </c>
      <c r="B2837" s="115" t="s">
        <v>220</v>
      </c>
      <c r="C2837" s="115" t="s">
        <v>304</v>
      </c>
      <c r="D2837" s="115"/>
    </row>
    <row r="2838" spans="1:4" s="112" customFormat="1" x14ac:dyDescent="0.3">
      <c r="A2838" s="115" t="str">
        <f t="shared" si="64"/>
        <v>SDGbaseTRA_RurCRG_v6_4</v>
      </c>
      <c r="B2838" s="115" t="s">
        <v>220</v>
      </c>
      <c r="C2838" s="115" t="s">
        <v>304</v>
      </c>
      <c r="D2838" s="115"/>
    </row>
    <row r="2839" spans="1:4" s="112" customFormat="1" x14ac:dyDescent="0.3">
      <c r="A2839" s="115" t="str">
        <f t="shared" si="64"/>
        <v>SDGbaseTRA_RurCRG_v6_4</v>
      </c>
      <c r="B2839" s="115" t="s">
        <v>220</v>
      </c>
      <c r="C2839" s="115" t="s">
        <v>304</v>
      </c>
      <c r="D2839" s="115"/>
    </row>
    <row r="2840" spans="1:4" s="112" customFormat="1" x14ac:dyDescent="0.3">
      <c r="A2840" s="115" t="str">
        <f t="shared" si="64"/>
        <v>SDGbaseTRA_RurCRG_v6_4</v>
      </c>
      <c r="B2840" s="115" t="s">
        <v>220</v>
      </c>
      <c r="C2840" s="115" t="s">
        <v>304</v>
      </c>
      <c r="D2840" s="115"/>
    </row>
    <row r="2841" spans="1:4" s="112" customFormat="1" x14ac:dyDescent="0.3">
      <c r="A2841" s="115" t="str">
        <f t="shared" si="64"/>
        <v>SDGbaseTRA_RurCRG_v6_4</v>
      </c>
      <c r="B2841" s="115" t="s">
        <v>220</v>
      </c>
      <c r="C2841" s="115" t="s">
        <v>304</v>
      </c>
      <c r="D2841" s="115"/>
    </row>
    <row r="2842" spans="1:4" s="112" customFormat="1" x14ac:dyDescent="0.3">
      <c r="A2842" s="115" t="str">
        <f t="shared" si="64"/>
        <v>SDGbaseTRA_RurCRG_v6_4</v>
      </c>
      <c r="B2842" s="115" t="s">
        <v>220</v>
      </c>
      <c r="C2842" s="115" t="s">
        <v>304</v>
      </c>
      <c r="D2842" s="115"/>
    </row>
    <row r="2843" spans="1:4" s="112" customFormat="1" x14ac:dyDescent="0.3">
      <c r="A2843" s="115" t="str">
        <f t="shared" si="64"/>
        <v>SDGbaseTRA_RurCRG_v6_4</v>
      </c>
      <c r="B2843" s="115" t="s">
        <v>220</v>
      </c>
      <c r="C2843" s="115" t="s">
        <v>304</v>
      </c>
      <c r="D2843" s="115"/>
    </row>
    <row r="2844" spans="1:4" s="112" customFormat="1" x14ac:dyDescent="0.3">
      <c r="A2844" s="115" t="str">
        <f t="shared" si="64"/>
        <v>SDGbaseTRA_RurCRG_v6_4</v>
      </c>
      <c r="B2844" s="115" t="s">
        <v>220</v>
      </c>
      <c r="C2844" s="115" t="s">
        <v>304</v>
      </c>
      <c r="D2844" s="115"/>
    </row>
    <row r="2845" spans="1:4" s="112" customFormat="1" x14ac:dyDescent="0.3">
      <c r="A2845" s="115" t="str">
        <f t="shared" si="64"/>
        <v>SDGbaseTRA_RurCRG_v6_4</v>
      </c>
      <c r="B2845" s="115" t="s">
        <v>220</v>
      </c>
      <c r="C2845" s="115" t="s">
        <v>304</v>
      </c>
      <c r="D2845" s="115"/>
    </row>
    <row r="2846" spans="1:4" s="112" customFormat="1" x14ac:dyDescent="0.3">
      <c r="A2846" s="115" t="str">
        <f t="shared" si="64"/>
        <v>SDGbaseTRA_RurCRG_v6_4</v>
      </c>
      <c r="B2846" s="115" t="s">
        <v>220</v>
      </c>
      <c r="C2846" s="115" t="s">
        <v>304</v>
      </c>
      <c r="D2846" s="115"/>
    </row>
    <row r="2847" spans="1:4" s="112" customFormat="1" x14ac:dyDescent="0.3">
      <c r="A2847" s="115" t="str">
        <f t="shared" si="64"/>
        <v>SDGbaseTRA_RurCRG_v6_4</v>
      </c>
      <c r="B2847" s="115" t="s">
        <v>220</v>
      </c>
      <c r="C2847" s="115" t="s">
        <v>304</v>
      </c>
      <c r="D2847" s="115"/>
    </row>
    <row r="2848" spans="1:4" s="112" customFormat="1" x14ac:dyDescent="0.3">
      <c r="A2848" s="115" t="str">
        <f t="shared" si="64"/>
        <v>SDGbaseTRA_RurCRG_v6_4</v>
      </c>
      <c r="B2848" s="115" t="s">
        <v>220</v>
      </c>
      <c r="C2848" s="115" t="s">
        <v>304</v>
      </c>
      <c r="D2848" s="115"/>
    </row>
    <row r="2849" spans="1:4" s="112" customFormat="1" x14ac:dyDescent="0.3">
      <c r="A2849" s="115" t="str">
        <f t="shared" si="64"/>
        <v>SDGbaseTRA_RurCRG_v6_4</v>
      </c>
      <c r="B2849" s="115" t="s">
        <v>220</v>
      </c>
      <c r="C2849" s="115" t="s">
        <v>304</v>
      </c>
      <c r="D2849" s="115"/>
    </row>
    <row r="2850" spans="1:4" s="112" customFormat="1" x14ac:dyDescent="0.3">
      <c r="A2850" s="115" t="str">
        <f t="shared" si="64"/>
        <v>SDGbaseTRA_RurCRG_v6_4</v>
      </c>
      <c r="B2850" s="115" t="s">
        <v>220</v>
      </c>
      <c r="C2850" s="115" t="s">
        <v>304</v>
      </c>
      <c r="D2850" s="115"/>
    </row>
    <row r="2851" spans="1:4" s="112" customFormat="1" x14ac:dyDescent="0.3">
      <c r="A2851" s="115" t="str">
        <f t="shared" si="64"/>
        <v>SDGbaseTRA_RurCRG_v6_4</v>
      </c>
      <c r="B2851" s="115" t="s">
        <v>220</v>
      </c>
      <c r="C2851" s="115" t="s">
        <v>304</v>
      </c>
      <c r="D2851" s="115"/>
    </row>
    <row r="2852" spans="1:4" s="112" customFormat="1" x14ac:dyDescent="0.3">
      <c r="A2852" s="115" t="str">
        <f t="shared" si="64"/>
        <v>SDGbaseTRA_RurCRG_v6_4</v>
      </c>
      <c r="B2852" s="115" t="s">
        <v>220</v>
      </c>
      <c r="C2852" s="115" t="s">
        <v>304</v>
      </c>
      <c r="D2852" s="115"/>
    </row>
    <row r="2853" spans="1:4" s="112" customFormat="1" x14ac:dyDescent="0.3">
      <c r="A2853" s="115" t="str">
        <f t="shared" si="64"/>
        <v>SDGbaseTRA_RurCRG_v6_4</v>
      </c>
      <c r="B2853" s="115" t="s">
        <v>220</v>
      </c>
      <c r="C2853" s="115" t="s">
        <v>304</v>
      </c>
      <c r="D2853" s="115"/>
    </row>
    <row r="2854" spans="1:4" s="112" customFormat="1" x14ac:dyDescent="0.3">
      <c r="A2854" s="115" t="str">
        <f t="shared" si="64"/>
        <v>SDGbaseTRA_RurCRG_v6_4</v>
      </c>
      <c r="B2854" s="115" t="s">
        <v>220</v>
      </c>
      <c r="C2854" s="115" t="s">
        <v>304</v>
      </c>
      <c r="D2854" s="115"/>
    </row>
    <row r="2855" spans="1:4" s="112" customFormat="1" x14ac:dyDescent="0.3">
      <c r="A2855" s="115" t="str">
        <f t="shared" si="64"/>
        <v>SDGbaseTRA_RurCRG_v6_4</v>
      </c>
      <c r="B2855" s="115" t="s">
        <v>220</v>
      </c>
      <c r="C2855" s="115" t="s">
        <v>304</v>
      </c>
      <c r="D2855" s="115"/>
    </row>
    <row r="2856" spans="1:4" s="112" customFormat="1" x14ac:dyDescent="0.3">
      <c r="A2856" s="115" t="str">
        <f t="shared" si="64"/>
        <v>SDGbaseTRA_RurCRG_v6_4</v>
      </c>
      <c r="B2856" s="115" t="s">
        <v>220</v>
      </c>
      <c r="C2856" s="115" t="s">
        <v>304</v>
      </c>
      <c r="D2856" s="115"/>
    </row>
    <row r="2857" spans="1:4" s="112" customFormat="1" x14ac:dyDescent="0.3">
      <c r="A2857" s="115" t="str">
        <f t="shared" si="64"/>
        <v>SDGbaseTRA_RurCRG_v6_4</v>
      </c>
      <c r="B2857" s="115" t="s">
        <v>220</v>
      </c>
      <c r="C2857" s="115" t="s">
        <v>304</v>
      </c>
      <c r="D2857" s="115"/>
    </row>
    <row r="2858" spans="1:4" s="112" customFormat="1" x14ac:dyDescent="0.3">
      <c r="A2858" s="115" t="str">
        <f t="shared" si="64"/>
        <v>SDGbaseTRA_RurCRG_v6_4</v>
      </c>
      <c r="B2858" s="115" t="s">
        <v>220</v>
      </c>
      <c r="C2858" s="115" t="s">
        <v>304</v>
      </c>
      <c r="D2858" s="115"/>
    </row>
    <row r="2859" spans="1:4" s="112" customFormat="1" x14ac:dyDescent="0.3">
      <c r="A2859" s="115" t="str">
        <f t="shared" si="64"/>
        <v>SDGbaseTRA_RurCRG_v6_4</v>
      </c>
      <c r="B2859" s="115" t="s">
        <v>220</v>
      </c>
      <c r="C2859" s="115" t="s">
        <v>304</v>
      </c>
      <c r="D2859" s="115"/>
    </row>
    <row r="2860" spans="1:4" s="112" customFormat="1" x14ac:dyDescent="0.3">
      <c r="A2860" s="115" t="str">
        <f t="shared" si="64"/>
        <v>SDGbaseTRA_RurCRG_v6_4</v>
      </c>
      <c r="B2860" s="115" t="s">
        <v>220</v>
      </c>
      <c r="C2860" s="115" t="s">
        <v>304</v>
      </c>
      <c r="D2860" s="115"/>
    </row>
    <row r="2861" spans="1:4" s="112" customFormat="1" x14ac:dyDescent="0.3">
      <c r="A2861" s="115" t="str">
        <f t="shared" si="64"/>
        <v>SDGbaseTRA_RurCRG_v6_4</v>
      </c>
      <c r="B2861" s="115" t="s">
        <v>220</v>
      </c>
      <c r="C2861" s="115" t="s">
        <v>304</v>
      </c>
      <c r="D2861" s="115"/>
    </row>
    <row r="2862" spans="1:4" s="112" customFormat="1" x14ac:dyDescent="0.3">
      <c r="A2862" s="115" t="str">
        <f t="shared" si="64"/>
        <v>SDGbaseTRA_RurCRG_v6_4</v>
      </c>
      <c r="B2862" s="115" t="s">
        <v>220</v>
      </c>
      <c r="C2862" s="115" t="s">
        <v>304</v>
      </c>
      <c r="D2862" s="115"/>
    </row>
    <row r="2863" spans="1:4" s="112" customFormat="1" x14ac:dyDescent="0.3">
      <c r="A2863" s="115" t="str">
        <f t="shared" si="64"/>
        <v>SDGbaseTRA_RurCRG_v6_4</v>
      </c>
      <c r="B2863" s="115" t="s">
        <v>220</v>
      </c>
      <c r="C2863" s="115" t="s">
        <v>304</v>
      </c>
      <c r="D2863" s="115"/>
    </row>
    <row r="2864" spans="1:4" s="112" customFormat="1" x14ac:dyDescent="0.3">
      <c r="A2864" s="115" t="str">
        <f t="shared" si="64"/>
        <v>SDGbaseTRA_RurCRG_v6_4</v>
      </c>
      <c r="B2864" s="115" t="s">
        <v>220</v>
      </c>
      <c r="C2864" s="115" t="s">
        <v>304</v>
      </c>
      <c r="D2864" s="115"/>
    </row>
    <row r="2865" spans="1:37" s="112" customFormat="1" x14ac:dyDescent="0.3">
      <c r="A2865" s="115" t="str">
        <f t="shared" si="64"/>
        <v>SDGbaseTRA_RurCRG_v6_4</v>
      </c>
      <c r="B2865" s="115" t="s">
        <v>220</v>
      </c>
      <c r="C2865" s="115" t="s">
        <v>304</v>
      </c>
      <c r="D2865" s="115"/>
    </row>
    <row r="2866" spans="1:37" s="112" customFormat="1" x14ac:dyDescent="0.3">
      <c r="A2866" s="115" t="str">
        <f t="shared" si="64"/>
        <v>SDGbaseTRA_RurCRG_v6_4</v>
      </c>
      <c r="B2866" s="115" t="s">
        <v>220</v>
      </c>
      <c r="C2866" s="115" t="s">
        <v>304</v>
      </c>
      <c r="D2866" s="115"/>
    </row>
    <row r="2867" spans="1:37" s="112" customFormat="1" x14ac:dyDescent="0.3">
      <c r="A2867" s="115" t="str">
        <f t="shared" si="64"/>
        <v>SDGbaseTRA_RurCRG_v6_4</v>
      </c>
      <c r="B2867" s="115" t="s">
        <v>220</v>
      </c>
      <c r="C2867" s="115" t="s">
        <v>304</v>
      </c>
      <c r="D2867" s="115"/>
    </row>
    <row r="2868" spans="1:37" s="112" customFormat="1" x14ac:dyDescent="0.3">
      <c r="A2868" s="115" t="str">
        <f t="shared" ref="A2868:A2931" si="65">_xlfn.CONCAT(C2868,D2868,E2868)</f>
        <v>SDGbaseTRA_RurCRG_v6_4</v>
      </c>
      <c r="B2868" s="115" t="s">
        <v>220</v>
      </c>
      <c r="C2868" s="115" t="s">
        <v>304</v>
      </c>
      <c r="D2868" s="115"/>
    </row>
    <row r="2869" spans="1:37" s="112" customFormat="1" x14ac:dyDescent="0.3">
      <c r="A2869" s="115" t="str">
        <f t="shared" si="65"/>
        <v>SDGbaseTRA_RurCRG_v6_4</v>
      </c>
      <c r="B2869" s="115" t="s">
        <v>220</v>
      </c>
      <c r="C2869" s="115" t="s">
        <v>304</v>
      </c>
      <c r="D2869" s="115"/>
    </row>
    <row r="2870" spans="1:37" s="112" customFormat="1" x14ac:dyDescent="0.3">
      <c r="A2870" s="115" t="str">
        <f t="shared" si="65"/>
        <v>SDGbaseTRA_RurCRG_v6_4</v>
      </c>
      <c r="B2870" s="115" t="s">
        <v>220</v>
      </c>
      <c r="C2870" s="115" t="s">
        <v>304</v>
      </c>
      <c r="D2870" s="115"/>
    </row>
    <row r="2871" spans="1:37" s="112" customFormat="1" x14ac:dyDescent="0.3">
      <c r="A2871" s="115" t="str">
        <f t="shared" si="65"/>
        <v>SDGbaseTRA_RurCRG_v6_4</v>
      </c>
      <c r="B2871" s="115" t="s">
        <v>220</v>
      </c>
      <c r="C2871" s="115" t="s">
        <v>304</v>
      </c>
      <c r="D2871" s="115"/>
    </row>
    <row r="2872" spans="1:37" s="112" customFormat="1" x14ac:dyDescent="0.3">
      <c r="A2872" s="115" t="str">
        <f t="shared" si="65"/>
        <v>SDGbaseTRA_RurCRG_v6_4</v>
      </c>
      <c r="B2872" s="115" t="s">
        <v>220</v>
      </c>
      <c r="C2872" s="115" t="s">
        <v>304</v>
      </c>
      <c r="D2872" s="115"/>
    </row>
    <row r="2873" spans="1:37" s="112" customFormat="1" x14ac:dyDescent="0.3">
      <c r="A2873" s="115" t="str">
        <f t="shared" si="65"/>
        <v>SDGbaseTRA_RurCRG_v6_4</v>
      </c>
      <c r="B2873" s="115" t="s">
        <v>220</v>
      </c>
      <c r="C2873" s="115" t="s">
        <v>304</v>
      </c>
      <c r="D2873" s="115"/>
    </row>
    <row r="2874" spans="1:37" s="112" customFormat="1" x14ac:dyDescent="0.3">
      <c r="A2874" s="115" t="str">
        <f t="shared" si="65"/>
        <v>SDGbaseTRA_RurCRG_v6_4</v>
      </c>
      <c r="B2874" s="115" t="s">
        <v>220</v>
      </c>
      <c r="C2874" s="115" t="s">
        <v>304</v>
      </c>
      <c r="D2874" s="115"/>
    </row>
    <row r="2875" spans="1:37" s="112" customFormat="1" x14ac:dyDescent="0.3">
      <c r="A2875" s="115" t="str">
        <f t="shared" si="65"/>
        <v>SDGbaseTRA_RurCRG_v6_4</v>
      </c>
      <c r="B2875" s="115" t="s">
        <v>220</v>
      </c>
      <c r="C2875" s="115" t="s">
        <v>304</v>
      </c>
      <c r="D2875" s="115"/>
      <c r="F2875" s="116"/>
      <c r="G2875" s="116"/>
      <c r="H2875" s="116"/>
      <c r="I2875" s="116"/>
      <c r="J2875" s="116"/>
      <c r="K2875" s="116"/>
      <c r="L2875" s="116"/>
      <c r="M2875" s="116"/>
      <c r="N2875" s="116"/>
      <c r="O2875" s="116"/>
      <c r="P2875" s="116"/>
      <c r="Q2875" s="116"/>
      <c r="R2875" s="116"/>
      <c r="S2875" s="116"/>
      <c r="T2875" s="116"/>
      <c r="U2875" s="116"/>
      <c r="V2875" s="116"/>
      <c r="W2875" s="116"/>
      <c r="X2875" s="116"/>
      <c r="Y2875" s="116"/>
      <c r="Z2875" s="116"/>
      <c r="AA2875" s="116"/>
      <c r="AB2875" s="116"/>
      <c r="AC2875" s="116"/>
      <c r="AD2875" s="116"/>
      <c r="AE2875" s="116"/>
      <c r="AF2875" s="116"/>
      <c r="AG2875" s="116"/>
      <c r="AH2875" s="116"/>
      <c r="AI2875" s="116"/>
      <c r="AJ2875" s="116"/>
      <c r="AK2875" s="116"/>
    </row>
    <row r="2876" spans="1:37" s="112" customFormat="1" x14ac:dyDescent="0.3">
      <c r="A2876" s="115" t="str">
        <f t="shared" si="65"/>
        <v>SDGbaseTRA_RurCRG_v6_4</v>
      </c>
      <c r="B2876" s="115" t="s">
        <v>220</v>
      </c>
      <c r="C2876" s="115" t="s">
        <v>304</v>
      </c>
      <c r="D2876" s="115"/>
    </row>
    <row r="2877" spans="1:37" s="112" customFormat="1" x14ac:dyDescent="0.3">
      <c r="A2877" s="115" t="str">
        <f t="shared" si="65"/>
        <v>SDGbaseTRA_RurCRG_v6_4</v>
      </c>
      <c r="B2877" s="115" t="s">
        <v>220</v>
      </c>
      <c r="C2877" s="115" t="s">
        <v>304</v>
      </c>
      <c r="D2877" s="115"/>
    </row>
    <row r="2878" spans="1:37" s="112" customFormat="1" x14ac:dyDescent="0.3">
      <c r="A2878" s="115" t="str">
        <f t="shared" si="65"/>
        <v>SDGbaseTRA_RurCRG_v6_4</v>
      </c>
      <c r="B2878" s="115" t="s">
        <v>220</v>
      </c>
      <c r="C2878" s="115" t="s">
        <v>304</v>
      </c>
      <c r="D2878" s="115"/>
    </row>
    <row r="2879" spans="1:37" s="112" customFormat="1" x14ac:dyDescent="0.3">
      <c r="A2879" s="115" t="str">
        <f t="shared" si="65"/>
        <v>SDGbaseTRA_RurCRG_v6_4</v>
      </c>
      <c r="B2879" s="115" t="s">
        <v>220</v>
      </c>
      <c r="C2879" s="115" t="s">
        <v>304</v>
      </c>
      <c r="D2879" s="115"/>
    </row>
    <row r="2880" spans="1:37" s="112" customFormat="1" x14ac:dyDescent="0.3">
      <c r="A2880" s="115" t="str">
        <f t="shared" si="65"/>
        <v>SDGbaseTRA_RurCRG_v6_4</v>
      </c>
      <c r="B2880" s="115" t="s">
        <v>220</v>
      </c>
      <c r="C2880" s="115" t="s">
        <v>304</v>
      </c>
      <c r="D2880" s="115"/>
    </row>
    <row r="2881" spans="1:4" s="112" customFormat="1" x14ac:dyDescent="0.3">
      <c r="A2881" s="115" t="str">
        <f t="shared" si="65"/>
        <v>SDGbaseTRA_RurCRG_v6_4</v>
      </c>
      <c r="B2881" s="115" t="s">
        <v>220</v>
      </c>
      <c r="C2881" s="115" t="s">
        <v>304</v>
      </c>
      <c r="D2881" s="115"/>
    </row>
    <row r="2882" spans="1:4" s="112" customFormat="1" x14ac:dyDescent="0.3">
      <c r="A2882" s="115" t="str">
        <f t="shared" si="65"/>
        <v>SDGbaseTRA_RurCRG_v6_4</v>
      </c>
      <c r="B2882" s="115" t="s">
        <v>220</v>
      </c>
      <c r="C2882" s="115" t="s">
        <v>304</v>
      </c>
      <c r="D2882" s="115"/>
    </row>
    <row r="2883" spans="1:4" s="112" customFormat="1" x14ac:dyDescent="0.3">
      <c r="A2883" s="115" t="str">
        <f t="shared" si="65"/>
        <v>SDGbaseTRA_RurCRG_v6_4</v>
      </c>
      <c r="B2883" s="115" t="s">
        <v>220</v>
      </c>
      <c r="C2883" s="115" t="s">
        <v>304</v>
      </c>
      <c r="D2883" s="115"/>
    </row>
    <row r="2884" spans="1:4" s="112" customFormat="1" x14ac:dyDescent="0.3">
      <c r="A2884" s="115" t="str">
        <f t="shared" si="65"/>
        <v>SDGbaseTRA_RurCRG_v6_4</v>
      </c>
      <c r="B2884" s="115" t="s">
        <v>220</v>
      </c>
      <c r="C2884" s="115" t="s">
        <v>304</v>
      </c>
      <c r="D2884" s="115"/>
    </row>
    <row r="2885" spans="1:4" s="112" customFormat="1" x14ac:dyDescent="0.3">
      <c r="A2885" s="115" t="str">
        <f t="shared" si="65"/>
        <v>SDGbaseTRA_RurCRG_v6_4</v>
      </c>
      <c r="B2885" s="115" t="s">
        <v>220</v>
      </c>
      <c r="C2885" s="115" t="s">
        <v>304</v>
      </c>
      <c r="D2885" s="115"/>
    </row>
    <row r="2886" spans="1:4" s="112" customFormat="1" x14ac:dyDescent="0.3">
      <c r="A2886" s="115" t="str">
        <f t="shared" si="65"/>
        <v>SDGbaseTRA_RurCRG_v6_4</v>
      </c>
      <c r="B2886" s="115" t="s">
        <v>220</v>
      </c>
      <c r="C2886" s="115" t="s">
        <v>304</v>
      </c>
      <c r="D2886" s="115"/>
    </row>
    <row r="2887" spans="1:4" s="112" customFormat="1" x14ac:dyDescent="0.3">
      <c r="A2887" s="115" t="str">
        <f t="shared" si="65"/>
        <v>SDGbaseTRA_RurCRG_v6_4</v>
      </c>
      <c r="B2887" s="115" t="s">
        <v>220</v>
      </c>
      <c r="C2887" s="115" t="s">
        <v>304</v>
      </c>
      <c r="D2887" s="115"/>
    </row>
    <row r="2888" spans="1:4" s="112" customFormat="1" x14ac:dyDescent="0.3">
      <c r="A2888" s="115" t="str">
        <f t="shared" si="65"/>
        <v>SDGbaseTRA_RurCRG_v6_4</v>
      </c>
      <c r="B2888" s="115" t="s">
        <v>220</v>
      </c>
      <c r="C2888" s="115" t="s">
        <v>304</v>
      </c>
      <c r="D2888" s="115"/>
    </row>
    <row r="2889" spans="1:4" s="112" customFormat="1" x14ac:dyDescent="0.3">
      <c r="A2889" s="115" t="str">
        <f t="shared" si="65"/>
        <v>SDGbaseTRA_RurCRG_v6_4</v>
      </c>
      <c r="B2889" s="115" t="s">
        <v>220</v>
      </c>
      <c r="C2889" s="115" t="s">
        <v>304</v>
      </c>
      <c r="D2889" s="115"/>
    </row>
    <row r="2890" spans="1:4" s="112" customFormat="1" x14ac:dyDescent="0.3">
      <c r="A2890" s="115" t="str">
        <f t="shared" si="65"/>
        <v>SDGbaseTRA_RurCRG_v6_4</v>
      </c>
      <c r="B2890" s="115" t="s">
        <v>220</v>
      </c>
      <c r="C2890" s="115" t="s">
        <v>304</v>
      </c>
      <c r="D2890" s="115"/>
    </row>
    <row r="2891" spans="1:4" s="112" customFormat="1" x14ac:dyDescent="0.3">
      <c r="A2891" s="115" t="str">
        <f t="shared" si="65"/>
        <v>SDGbaseTRA_RurCRG_v6_4</v>
      </c>
      <c r="B2891" s="115" t="s">
        <v>220</v>
      </c>
      <c r="C2891" s="115" t="s">
        <v>304</v>
      </c>
      <c r="D2891" s="115"/>
    </row>
    <row r="2892" spans="1:4" s="112" customFormat="1" x14ac:dyDescent="0.3">
      <c r="A2892" s="115" t="str">
        <f t="shared" si="65"/>
        <v>SDGbaseTRA_RurCRG_v6_4</v>
      </c>
      <c r="B2892" s="115" t="s">
        <v>220</v>
      </c>
      <c r="C2892" s="115" t="s">
        <v>304</v>
      </c>
      <c r="D2892" s="115"/>
    </row>
    <row r="2893" spans="1:4" s="112" customFormat="1" x14ac:dyDescent="0.3">
      <c r="A2893" s="115" t="str">
        <f t="shared" si="65"/>
        <v>SDGbaseTRA_RurCRG_v6_4</v>
      </c>
      <c r="B2893" s="115" t="s">
        <v>220</v>
      </c>
      <c r="C2893" s="115" t="s">
        <v>304</v>
      </c>
      <c r="D2893" s="115"/>
    </row>
    <row r="2894" spans="1:4" s="112" customFormat="1" x14ac:dyDescent="0.3">
      <c r="A2894" s="115" t="str">
        <f t="shared" si="65"/>
        <v>SDGbaseTRA_RurCRG_v6_4</v>
      </c>
      <c r="B2894" s="115" t="s">
        <v>220</v>
      </c>
      <c r="C2894" s="115" t="s">
        <v>304</v>
      </c>
      <c r="D2894" s="115"/>
    </row>
    <row r="2895" spans="1:4" s="112" customFormat="1" x14ac:dyDescent="0.3">
      <c r="A2895" s="115" t="str">
        <f t="shared" si="65"/>
        <v>SDGbaseTRA_RurCRG_v6_4</v>
      </c>
      <c r="B2895" s="115" t="s">
        <v>220</v>
      </c>
      <c r="C2895" s="115" t="s">
        <v>304</v>
      </c>
      <c r="D2895" s="115"/>
    </row>
    <row r="2896" spans="1:4" s="112" customFormat="1" x14ac:dyDescent="0.3">
      <c r="A2896" s="115" t="str">
        <f t="shared" si="65"/>
        <v>SDGbaseTRA_RurCRG_v6_4</v>
      </c>
      <c r="B2896" s="115" t="s">
        <v>220</v>
      </c>
      <c r="C2896" s="115" t="s">
        <v>304</v>
      </c>
      <c r="D2896" s="115"/>
    </row>
    <row r="2897" spans="1:4" s="112" customFormat="1" x14ac:dyDescent="0.3">
      <c r="A2897" s="115" t="str">
        <f t="shared" si="65"/>
        <v>SDGbaseTRA_RurCRG_v6_4</v>
      </c>
      <c r="B2897" s="115" t="s">
        <v>220</v>
      </c>
      <c r="C2897" s="115" t="s">
        <v>304</v>
      </c>
      <c r="D2897" s="115"/>
    </row>
    <row r="2898" spans="1:4" s="112" customFormat="1" x14ac:dyDescent="0.3">
      <c r="A2898" s="115" t="str">
        <f t="shared" si="65"/>
        <v>SDGbaseTRA_RurCRG_v6_4</v>
      </c>
      <c r="B2898" s="115" t="s">
        <v>220</v>
      </c>
      <c r="C2898" s="115" t="s">
        <v>304</v>
      </c>
      <c r="D2898" s="115"/>
    </row>
    <row r="2899" spans="1:4" s="112" customFormat="1" x14ac:dyDescent="0.3">
      <c r="A2899" s="115" t="str">
        <f t="shared" si="65"/>
        <v>SDGbaseTRA_RurCRG_v6_4</v>
      </c>
      <c r="B2899" s="115" t="s">
        <v>220</v>
      </c>
      <c r="C2899" s="115" t="s">
        <v>304</v>
      </c>
      <c r="D2899" s="115"/>
    </row>
    <row r="2900" spans="1:4" s="112" customFormat="1" x14ac:dyDescent="0.3">
      <c r="A2900" s="115" t="str">
        <f t="shared" si="65"/>
        <v>SDGbaseTRA_RurCRG_v6_4</v>
      </c>
      <c r="B2900" s="115" t="s">
        <v>220</v>
      </c>
      <c r="C2900" s="115" t="s">
        <v>304</v>
      </c>
      <c r="D2900" s="115"/>
    </row>
    <row r="2901" spans="1:4" s="112" customFormat="1" x14ac:dyDescent="0.3">
      <c r="A2901" s="115" t="str">
        <f t="shared" si="65"/>
        <v>SDGbaseTRA_RurCRG_v6_4</v>
      </c>
      <c r="B2901" s="115" t="s">
        <v>220</v>
      </c>
      <c r="C2901" s="115" t="s">
        <v>304</v>
      </c>
      <c r="D2901" s="115"/>
    </row>
    <row r="2902" spans="1:4" s="112" customFormat="1" x14ac:dyDescent="0.3">
      <c r="A2902" s="115" t="str">
        <f t="shared" si="65"/>
        <v>SDGbaseTRA_RurCRG_v6_4</v>
      </c>
      <c r="B2902" s="115" t="s">
        <v>220</v>
      </c>
      <c r="C2902" s="115" t="s">
        <v>304</v>
      </c>
      <c r="D2902" s="115"/>
    </row>
    <row r="2903" spans="1:4" s="112" customFormat="1" x14ac:dyDescent="0.3">
      <c r="A2903" s="115" t="str">
        <f t="shared" si="65"/>
        <v>SDGbaseTRA_RurCRG_v6_4</v>
      </c>
      <c r="B2903" s="115" t="s">
        <v>220</v>
      </c>
      <c r="C2903" s="115" t="s">
        <v>304</v>
      </c>
      <c r="D2903" s="115"/>
    </row>
    <row r="2904" spans="1:4" s="112" customFormat="1" x14ac:dyDescent="0.3">
      <c r="A2904" s="115" t="str">
        <f t="shared" si="65"/>
        <v>SDGbaseTRA_RurCRG_v6_4</v>
      </c>
      <c r="B2904" s="115" t="s">
        <v>220</v>
      </c>
      <c r="C2904" s="115" t="s">
        <v>304</v>
      </c>
      <c r="D2904" s="115"/>
    </row>
    <row r="2905" spans="1:4" s="112" customFormat="1" x14ac:dyDescent="0.3">
      <c r="A2905" s="115" t="str">
        <f t="shared" si="65"/>
        <v>SDGbaseTRA_RurCRG_v6_4</v>
      </c>
      <c r="B2905" s="115" t="s">
        <v>220</v>
      </c>
      <c r="C2905" s="115" t="s">
        <v>304</v>
      </c>
      <c r="D2905" s="115"/>
    </row>
    <row r="2906" spans="1:4" s="112" customFormat="1" x14ac:dyDescent="0.3">
      <c r="A2906" s="115" t="str">
        <f t="shared" si="65"/>
        <v>SDGbaseTRA_RurCRG_v6_4</v>
      </c>
      <c r="B2906" s="115" t="s">
        <v>220</v>
      </c>
      <c r="C2906" s="115" t="s">
        <v>304</v>
      </c>
      <c r="D2906" s="115"/>
    </row>
    <row r="2907" spans="1:4" s="112" customFormat="1" x14ac:dyDescent="0.3">
      <c r="A2907" s="115" t="str">
        <f t="shared" si="65"/>
        <v>SDGbaseTRA_RurCRG_v6_4</v>
      </c>
      <c r="B2907" s="115" t="s">
        <v>220</v>
      </c>
      <c r="C2907" s="115" t="s">
        <v>304</v>
      </c>
      <c r="D2907" s="115"/>
    </row>
    <row r="2908" spans="1:4" s="112" customFormat="1" x14ac:dyDescent="0.3">
      <c r="A2908" s="115" t="str">
        <f t="shared" si="65"/>
        <v>SDGbaseTRA_RurCRG_v6_4</v>
      </c>
      <c r="B2908" s="115" t="s">
        <v>220</v>
      </c>
      <c r="C2908" s="115" t="s">
        <v>304</v>
      </c>
      <c r="D2908" s="115"/>
    </row>
    <row r="2909" spans="1:4" s="112" customFormat="1" x14ac:dyDescent="0.3">
      <c r="A2909" s="115" t="str">
        <f t="shared" si="65"/>
        <v>SDGbaseTRA_RurCRG_v6_4</v>
      </c>
      <c r="B2909" s="115" t="s">
        <v>220</v>
      </c>
      <c r="C2909" s="115" t="s">
        <v>304</v>
      </c>
      <c r="D2909" s="115"/>
    </row>
    <row r="2910" spans="1:4" s="112" customFormat="1" x14ac:dyDescent="0.3">
      <c r="A2910" s="115" t="str">
        <f t="shared" si="65"/>
        <v>SDGbaseTRA_RurCRG_v6_4</v>
      </c>
      <c r="B2910" s="115" t="s">
        <v>220</v>
      </c>
      <c r="C2910" s="115" t="s">
        <v>304</v>
      </c>
      <c r="D2910" s="115"/>
    </row>
    <row r="2911" spans="1:4" s="112" customFormat="1" x14ac:dyDescent="0.3">
      <c r="A2911" s="115" t="str">
        <f t="shared" si="65"/>
        <v>SDGbaseTRA_RurCRG_v6_4</v>
      </c>
      <c r="B2911" s="115" t="s">
        <v>220</v>
      </c>
      <c r="C2911" s="115" t="s">
        <v>304</v>
      </c>
      <c r="D2911" s="115"/>
    </row>
    <row r="2912" spans="1:4" s="112" customFormat="1" x14ac:dyDescent="0.3">
      <c r="A2912" s="115" t="str">
        <f t="shared" si="65"/>
        <v>SDGbaseTRA_RurCRG_v6_4</v>
      </c>
      <c r="B2912" s="115" t="s">
        <v>220</v>
      </c>
      <c r="C2912" s="115" t="s">
        <v>304</v>
      </c>
      <c r="D2912" s="115"/>
    </row>
    <row r="2913" spans="1:7" s="112" customFormat="1" x14ac:dyDescent="0.3">
      <c r="A2913" s="115" t="str">
        <f t="shared" si="65"/>
        <v>SDGbaseTRA_RurCRG_v6_4</v>
      </c>
      <c r="B2913" s="115" t="s">
        <v>220</v>
      </c>
      <c r="C2913" s="115" t="s">
        <v>304</v>
      </c>
      <c r="D2913" s="115"/>
    </row>
    <row r="2914" spans="1:7" s="112" customFormat="1" x14ac:dyDescent="0.3">
      <c r="A2914" s="115" t="str">
        <f t="shared" si="65"/>
        <v>SDGbaseTRA_RurCRG_v6_4</v>
      </c>
      <c r="B2914" s="115" t="s">
        <v>220</v>
      </c>
      <c r="C2914" s="115" t="s">
        <v>304</v>
      </c>
      <c r="D2914" s="115"/>
      <c r="G2914" s="116"/>
    </row>
    <row r="2915" spans="1:7" s="112" customFormat="1" x14ac:dyDescent="0.3">
      <c r="A2915" s="115" t="str">
        <f t="shared" si="65"/>
        <v>SDGbaseTRA_RurCRG_v6_4</v>
      </c>
      <c r="B2915" s="115" t="s">
        <v>220</v>
      </c>
      <c r="C2915" s="115" t="s">
        <v>304</v>
      </c>
      <c r="D2915" s="115"/>
      <c r="G2915" s="116"/>
    </row>
    <row r="2916" spans="1:7" s="112" customFormat="1" x14ac:dyDescent="0.3">
      <c r="A2916" s="115" t="str">
        <f t="shared" si="65"/>
        <v>SDGbaseTRA_RurCRG_v6_4</v>
      </c>
      <c r="B2916" s="115" t="s">
        <v>220</v>
      </c>
      <c r="C2916" s="115" t="s">
        <v>304</v>
      </c>
      <c r="D2916" s="115"/>
    </row>
    <row r="2917" spans="1:7" s="112" customFormat="1" x14ac:dyDescent="0.3">
      <c r="A2917" s="115" t="str">
        <f t="shared" si="65"/>
        <v>SDGbaseTRA_RurCRG_v6_4</v>
      </c>
      <c r="B2917" s="115" t="s">
        <v>220</v>
      </c>
      <c r="C2917" s="115" t="s">
        <v>304</v>
      </c>
      <c r="D2917" s="115"/>
    </row>
    <row r="2918" spans="1:7" s="112" customFormat="1" x14ac:dyDescent="0.3">
      <c r="A2918" s="115" t="str">
        <f t="shared" si="65"/>
        <v>SDGbaseTRA_RurCRG_v6_4</v>
      </c>
      <c r="B2918" s="115" t="s">
        <v>220</v>
      </c>
      <c r="C2918" s="115" t="s">
        <v>304</v>
      </c>
      <c r="D2918" s="115"/>
    </row>
    <row r="2919" spans="1:7" s="112" customFormat="1" x14ac:dyDescent="0.3">
      <c r="A2919" s="115" t="str">
        <f t="shared" si="65"/>
        <v>SDGbaseTRA_RurCRG_v6_4</v>
      </c>
      <c r="B2919" s="115" t="s">
        <v>220</v>
      </c>
      <c r="C2919" s="115" t="s">
        <v>304</v>
      </c>
      <c r="D2919" s="115"/>
    </row>
    <row r="2920" spans="1:7" s="112" customFormat="1" x14ac:dyDescent="0.3">
      <c r="A2920" s="115" t="str">
        <f t="shared" si="65"/>
        <v>SDGbaseTRA_RurCRG_v6_4</v>
      </c>
      <c r="B2920" s="115" t="s">
        <v>220</v>
      </c>
      <c r="C2920" s="115" t="s">
        <v>304</v>
      </c>
      <c r="D2920" s="115"/>
    </row>
    <row r="2921" spans="1:7" s="112" customFormat="1" x14ac:dyDescent="0.3">
      <c r="A2921" s="115" t="str">
        <f t="shared" si="65"/>
        <v>SDGbaseTRA_RurCRG_v6_4</v>
      </c>
      <c r="B2921" s="115" t="s">
        <v>220</v>
      </c>
      <c r="C2921" s="115" t="s">
        <v>304</v>
      </c>
      <c r="D2921" s="115"/>
    </row>
    <row r="2922" spans="1:7" s="112" customFormat="1" x14ac:dyDescent="0.3">
      <c r="A2922" s="115" t="str">
        <f t="shared" si="65"/>
        <v>SDGbaseTRA_RurCRG_v6_4</v>
      </c>
      <c r="B2922" s="115" t="s">
        <v>220</v>
      </c>
      <c r="C2922" s="115" t="s">
        <v>304</v>
      </c>
      <c r="D2922" s="115"/>
    </row>
    <row r="2923" spans="1:7" s="112" customFormat="1" x14ac:dyDescent="0.3">
      <c r="A2923" s="115" t="str">
        <f t="shared" si="65"/>
        <v>SDGbaseTRA_RurCRG_v6_4</v>
      </c>
      <c r="B2923" s="115" t="s">
        <v>220</v>
      </c>
      <c r="C2923" s="115" t="s">
        <v>304</v>
      </c>
      <c r="D2923" s="115"/>
    </row>
    <row r="2924" spans="1:7" s="112" customFormat="1" x14ac:dyDescent="0.3">
      <c r="A2924" s="115" t="str">
        <f t="shared" si="65"/>
        <v>SDGbaseTRA_RurCRG_v6_4</v>
      </c>
      <c r="B2924" s="115" t="s">
        <v>220</v>
      </c>
      <c r="C2924" s="115" t="s">
        <v>304</v>
      </c>
      <c r="D2924" s="115"/>
    </row>
    <row r="2925" spans="1:7" s="112" customFormat="1" x14ac:dyDescent="0.3">
      <c r="A2925" s="115" t="str">
        <f t="shared" si="65"/>
        <v>SDGbaseTRA_RurCRG_v6_4</v>
      </c>
      <c r="B2925" s="115" t="s">
        <v>220</v>
      </c>
      <c r="C2925" s="115" t="s">
        <v>304</v>
      </c>
      <c r="D2925" s="115"/>
    </row>
    <row r="2926" spans="1:7" s="112" customFormat="1" x14ac:dyDescent="0.3">
      <c r="A2926" s="115" t="str">
        <f t="shared" si="65"/>
        <v>SDGbaseTRA_RurCRG_v6_4</v>
      </c>
      <c r="B2926" s="115" t="s">
        <v>220</v>
      </c>
      <c r="C2926" s="115" t="s">
        <v>304</v>
      </c>
      <c r="D2926" s="115"/>
    </row>
    <row r="2927" spans="1:7" s="112" customFormat="1" x14ac:dyDescent="0.3">
      <c r="A2927" s="115" t="str">
        <f t="shared" si="65"/>
        <v>SDGbaseTRA_RurCRG_v6_4</v>
      </c>
      <c r="B2927" s="115" t="s">
        <v>220</v>
      </c>
      <c r="C2927" s="115" t="s">
        <v>304</v>
      </c>
      <c r="D2927" s="115"/>
    </row>
    <row r="2928" spans="1:7" s="112" customFormat="1" x14ac:dyDescent="0.3">
      <c r="A2928" s="115" t="str">
        <f t="shared" si="65"/>
        <v>SDGbaseTRA_RurCRG_v6_4</v>
      </c>
      <c r="B2928" s="115" t="s">
        <v>220</v>
      </c>
      <c r="C2928" s="115" t="s">
        <v>304</v>
      </c>
      <c r="D2928" s="115"/>
    </row>
    <row r="2929" spans="1:4" s="112" customFormat="1" x14ac:dyDescent="0.3">
      <c r="A2929" s="115" t="str">
        <f t="shared" si="65"/>
        <v>SDGbaseTRA_RurCRG_v6_4</v>
      </c>
      <c r="B2929" s="115" t="s">
        <v>220</v>
      </c>
      <c r="C2929" s="115" t="s">
        <v>304</v>
      </c>
      <c r="D2929" s="115"/>
    </row>
    <row r="2930" spans="1:4" s="112" customFormat="1" x14ac:dyDescent="0.3">
      <c r="A2930" s="115" t="str">
        <f t="shared" si="65"/>
        <v>SDGbaseTRA_RurCRG_v6_4</v>
      </c>
      <c r="B2930" s="115" t="s">
        <v>220</v>
      </c>
      <c r="C2930" s="115" t="s">
        <v>304</v>
      </c>
      <c r="D2930" s="115"/>
    </row>
    <row r="2931" spans="1:4" s="112" customFormat="1" x14ac:dyDescent="0.3">
      <c r="A2931" s="115" t="str">
        <f t="shared" si="65"/>
        <v>SDGbaseTRA_RurCRG_v6_4</v>
      </c>
      <c r="B2931" s="115" t="s">
        <v>220</v>
      </c>
      <c r="C2931" s="115" t="s">
        <v>304</v>
      </c>
      <c r="D2931" s="115"/>
    </row>
    <row r="2932" spans="1:4" s="112" customFormat="1" x14ac:dyDescent="0.3">
      <c r="A2932" s="115" t="str">
        <f t="shared" ref="A2932:A2995" si="66">_xlfn.CONCAT(C2932,D2932,E2932)</f>
        <v>SDGbaseTRA_RurCRG_v6_4</v>
      </c>
      <c r="B2932" s="115" t="s">
        <v>220</v>
      </c>
      <c r="C2932" s="115" t="s">
        <v>304</v>
      </c>
      <c r="D2932" s="115"/>
    </row>
    <row r="2933" spans="1:4" s="112" customFormat="1" x14ac:dyDescent="0.3">
      <c r="A2933" s="115" t="str">
        <f t="shared" si="66"/>
        <v>SDGbaseTRA_RurCRG_v6_4</v>
      </c>
      <c r="B2933" s="115" t="s">
        <v>220</v>
      </c>
      <c r="C2933" s="115" t="s">
        <v>304</v>
      </c>
      <c r="D2933" s="115"/>
    </row>
    <row r="2934" spans="1:4" s="112" customFormat="1" x14ac:dyDescent="0.3">
      <c r="A2934" s="115" t="str">
        <f t="shared" si="66"/>
        <v>SDGbaseTRA_RurCRG_v6_4</v>
      </c>
      <c r="B2934" s="115" t="s">
        <v>220</v>
      </c>
      <c r="C2934" s="115" t="s">
        <v>304</v>
      </c>
      <c r="D2934" s="115"/>
    </row>
    <row r="2935" spans="1:4" s="112" customFormat="1" x14ac:dyDescent="0.3">
      <c r="A2935" s="115" t="str">
        <f t="shared" si="66"/>
        <v>SDGbaseTRA_RurCRG_v6_4</v>
      </c>
      <c r="B2935" s="115" t="s">
        <v>220</v>
      </c>
      <c r="C2935" s="115" t="s">
        <v>304</v>
      </c>
      <c r="D2935" s="115"/>
    </row>
    <row r="2936" spans="1:4" s="112" customFormat="1" x14ac:dyDescent="0.3">
      <c r="A2936" s="115" t="str">
        <f t="shared" si="66"/>
        <v>SDGbaseTRA_RurCRG_v6_4</v>
      </c>
      <c r="B2936" s="115" t="s">
        <v>220</v>
      </c>
      <c r="C2936" s="115" t="s">
        <v>304</v>
      </c>
      <c r="D2936" s="115"/>
    </row>
    <row r="2937" spans="1:4" s="112" customFormat="1" x14ac:dyDescent="0.3">
      <c r="A2937" s="115" t="str">
        <f t="shared" si="66"/>
        <v>SDGbaseTRA_RurCRG_v6_4</v>
      </c>
      <c r="B2937" s="115" t="s">
        <v>220</v>
      </c>
      <c r="C2937" s="115" t="s">
        <v>304</v>
      </c>
      <c r="D2937" s="115"/>
    </row>
    <row r="2938" spans="1:4" s="112" customFormat="1" x14ac:dyDescent="0.3">
      <c r="A2938" s="115" t="str">
        <f t="shared" si="66"/>
        <v>SDGbaseTRA_RurCRG_v6_4</v>
      </c>
      <c r="B2938" s="115" t="s">
        <v>220</v>
      </c>
      <c r="C2938" s="115" t="s">
        <v>304</v>
      </c>
      <c r="D2938" s="115"/>
    </row>
    <row r="2939" spans="1:4" s="112" customFormat="1" x14ac:dyDescent="0.3">
      <c r="A2939" s="115" t="str">
        <f t="shared" si="66"/>
        <v>SDGbaseTRA_RurCRG_v6_4</v>
      </c>
      <c r="B2939" s="115" t="s">
        <v>220</v>
      </c>
      <c r="C2939" s="115" t="s">
        <v>304</v>
      </c>
      <c r="D2939" s="115"/>
    </row>
    <row r="2940" spans="1:4" s="112" customFormat="1" x14ac:dyDescent="0.3">
      <c r="A2940" s="115" t="str">
        <f t="shared" si="66"/>
        <v>SDGbaseTRA_RurCRG_v6_4</v>
      </c>
      <c r="B2940" s="115" t="s">
        <v>220</v>
      </c>
      <c r="C2940" s="115" t="s">
        <v>304</v>
      </c>
      <c r="D2940" s="115"/>
    </row>
    <row r="2941" spans="1:4" s="112" customFormat="1" x14ac:dyDescent="0.3">
      <c r="A2941" s="115" t="str">
        <f t="shared" si="66"/>
        <v>SDGbaseTRA_RurCRG_v6_4</v>
      </c>
      <c r="B2941" s="115" t="s">
        <v>220</v>
      </c>
      <c r="C2941" s="115" t="s">
        <v>304</v>
      </c>
      <c r="D2941" s="115"/>
    </row>
    <row r="2942" spans="1:4" s="112" customFormat="1" x14ac:dyDescent="0.3">
      <c r="A2942" s="115" t="str">
        <f t="shared" si="66"/>
        <v>SDGbaseTRA_RurCRG_v6_4</v>
      </c>
      <c r="B2942" s="115" t="s">
        <v>220</v>
      </c>
      <c r="C2942" s="115" t="s">
        <v>304</v>
      </c>
      <c r="D2942" s="115"/>
    </row>
    <row r="2943" spans="1:4" s="112" customFormat="1" x14ac:dyDescent="0.3">
      <c r="A2943" s="115" t="str">
        <f t="shared" si="66"/>
        <v>SDGbaseTRA_RurCRG_v6_4</v>
      </c>
      <c r="B2943" s="115" t="s">
        <v>220</v>
      </c>
      <c r="C2943" s="115" t="s">
        <v>304</v>
      </c>
      <c r="D2943" s="115"/>
    </row>
    <row r="2944" spans="1:4" s="112" customFormat="1" x14ac:dyDescent="0.3">
      <c r="A2944" s="115" t="str">
        <f t="shared" si="66"/>
        <v>SDGbaseTRA_RurCRG_v6_4</v>
      </c>
      <c r="B2944" s="115" t="s">
        <v>220</v>
      </c>
      <c r="C2944" s="115" t="s">
        <v>304</v>
      </c>
      <c r="D2944" s="115"/>
    </row>
    <row r="2945" spans="1:37" s="112" customFormat="1" x14ac:dyDescent="0.3">
      <c r="A2945" s="115" t="str">
        <f t="shared" si="66"/>
        <v>SDGbaseTRA_RurCRG_v6_4</v>
      </c>
      <c r="B2945" s="115" t="s">
        <v>220</v>
      </c>
      <c r="C2945" s="115" t="s">
        <v>304</v>
      </c>
      <c r="D2945" s="115"/>
    </row>
    <row r="2946" spans="1:37" s="112" customFormat="1" x14ac:dyDescent="0.3">
      <c r="A2946" s="115" t="str">
        <f t="shared" si="66"/>
        <v>SDGbaseTRA_RurCRG_v6_4</v>
      </c>
      <c r="B2946" s="115" t="s">
        <v>220</v>
      </c>
      <c r="C2946" s="115" t="s">
        <v>304</v>
      </c>
      <c r="D2946" s="115"/>
    </row>
    <row r="2947" spans="1:37" s="112" customFormat="1" x14ac:dyDescent="0.3">
      <c r="A2947" s="115" t="str">
        <f t="shared" si="66"/>
        <v>SDGbaseTRA_RurCRG_v6_4</v>
      </c>
      <c r="B2947" s="115" t="s">
        <v>220</v>
      </c>
      <c r="C2947" s="115" t="s">
        <v>304</v>
      </c>
      <c r="D2947" s="115"/>
      <c r="F2947" s="116"/>
      <c r="G2947" s="116"/>
      <c r="H2947" s="116"/>
      <c r="I2947" s="116"/>
      <c r="J2947" s="116"/>
      <c r="K2947" s="116"/>
      <c r="L2947" s="116"/>
      <c r="M2947" s="116"/>
      <c r="N2947" s="116"/>
      <c r="O2947" s="116"/>
      <c r="P2947" s="116"/>
      <c r="Q2947" s="116"/>
      <c r="R2947" s="116"/>
      <c r="S2947" s="116"/>
      <c r="T2947" s="116"/>
      <c r="U2947" s="116"/>
      <c r="V2947" s="116"/>
      <c r="W2947" s="116"/>
      <c r="X2947" s="116"/>
      <c r="Y2947" s="116"/>
      <c r="Z2947" s="116"/>
      <c r="AA2947" s="116"/>
      <c r="AB2947" s="116"/>
      <c r="AC2947" s="116"/>
      <c r="AD2947" s="116"/>
      <c r="AE2947" s="116"/>
      <c r="AF2947" s="116"/>
      <c r="AG2947" s="116"/>
      <c r="AH2947" s="116"/>
      <c r="AI2947" s="116"/>
      <c r="AJ2947" s="116"/>
      <c r="AK2947" s="116"/>
    </row>
    <row r="2948" spans="1:37" s="112" customFormat="1" x14ac:dyDescent="0.3">
      <c r="A2948" s="115" t="str">
        <f t="shared" si="66"/>
        <v>SDGbaseTRA_RurCRG_v6_4</v>
      </c>
      <c r="B2948" s="115" t="s">
        <v>220</v>
      </c>
      <c r="C2948" s="115" t="s">
        <v>304</v>
      </c>
      <c r="D2948" s="115"/>
    </row>
    <row r="2949" spans="1:37" s="112" customFormat="1" x14ac:dyDescent="0.3">
      <c r="A2949" s="115" t="str">
        <f t="shared" si="66"/>
        <v>SDGbaseTRA_RurCRG_v6_4</v>
      </c>
      <c r="B2949" s="115" t="s">
        <v>220</v>
      </c>
      <c r="C2949" s="115" t="s">
        <v>304</v>
      </c>
      <c r="D2949" s="115"/>
    </row>
    <row r="2950" spans="1:37" s="112" customFormat="1" x14ac:dyDescent="0.3">
      <c r="A2950" s="115" t="str">
        <f t="shared" si="66"/>
        <v>SDGbaseTRA_RurCRG_v6_4</v>
      </c>
      <c r="B2950" s="115" t="s">
        <v>220</v>
      </c>
      <c r="C2950" s="115" t="s">
        <v>304</v>
      </c>
      <c r="D2950" s="115"/>
    </row>
    <row r="2951" spans="1:37" s="112" customFormat="1" x14ac:dyDescent="0.3">
      <c r="A2951" s="115" t="str">
        <f t="shared" si="66"/>
        <v>SDGbaseTRA_RurCRG_v6_4</v>
      </c>
      <c r="B2951" s="115" t="s">
        <v>220</v>
      </c>
      <c r="C2951" s="115" t="s">
        <v>304</v>
      </c>
      <c r="D2951" s="115"/>
    </row>
    <row r="2952" spans="1:37" s="112" customFormat="1" x14ac:dyDescent="0.3">
      <c r="A2952" s="115" t="str">
        <f t="shared" si="66"/>
        <v>SDGbaseTRA_RurCRG_v6_4</v>
      </c>
      <c r="B2952" s="115" t="s">
        <v>220</v>
      </c>
      <c r="C2952" s="115" t="s">
        <v>304</v>
      </c>
      <c r="D2952" s="115"/>
    </row>
    <row r="2953" spans="1:37" s="112" customFormat="1" x14ac:dyDescent="0.3">
      <c r="A2953" s="115" t="str">
        <f t="shared" si="66"/>
        <v>SDGbaseTRA_RurCRG_v6_4</v>
      </c>
      <c r="B2953" s="115" t="s">
        <v>220</v>
      </c>
      <c r="C2953" s="115" t="s">
        <v>304</v>
      </c>
      <c r="D2953" s="115"/>
    </row>
    <row r="2954" spans="1:37" s="112" customFormat="1" x14ac:dyDescent="0.3">
      <c r="A2954" s="115" t="str">
        <f t="shared" si="66"/>
        <v>SDGbaseTRA_RurCRG_v6_4</v>
      </c>
      <c r="B2954" s="115" t="s">
        <v>220</v>
      </c>
      <c r="C2954" s="115" t="s">
        <v>304</v>
      </c>
      <c r="D2954" s="115"/>
    </row>
    <row r="2955" spans="1:37" s="112" customFormat="1" x14ac:dyDescent="0.3">
      <c r="A2955" s="115" t="str">
        <f t="shared" si="66"/>
        <v>SDGbaseTRA_RurCRG_v6_4</v>
      </c>
      <c r="B2955" s="115" t="s">
        <v>220</v>
      </c>
      <c r="C2955" s="115" t="s">
        <v>304</v>
      </c>
      <c r="D2955" s="115"/>
    </row>
    <row r="2956" spans="1:37" s="112" customFormat="1" x14ac:dyDescent="0.3">
      <c r="A2956" s="115" t="str">
        <f t="shared" si="66"/>
        <v>SDGbaseTRA_RurCRG_v6_4</v>
      </c>
      <c r="B2956" s="115" t="s">
        <v>220</v>
      </c>
      <c r="C2956" s="115" t="s">
        <v>304</v>
      </c>
      <c r="D2956" s="115"/>
    </row>
    <row r="2957" spans="1:37" s="112" customFormat="1" x14ac:dyDescent="0.3">
      <c r="A2957" s="115" t="str">
        <f t="shared" si="66"/>
        <v>SDGbaseTRA_RurCRG_v6_4</v>
      </c>
      <c r="B2957" s="115" t="s">
        <v>220</v>
      </c>
      <c r="C2957" s="115" t="s">
        <v>304</v>
      </c>
      <c r="D2957" s="115"/>
    </row>
    <row r="2958" spans="1:37" s="112" customFormat="1" x14ac:dyDescent="0.3">
      <c r="A2958" s="115" t="str">
        <f t="shared" si="66"/>
        <v>SDGbaseTRA_RurCRG_v6_4</v>
      </c>
      <c r="B2958" s="115" t="s">
        <v>220</v>
      </c>
      <c r="C2958" s="115" t="s">
        <v>304</v>
      </c>
      <c r="D2958" s="115"/>
    </row>
    <row r="2959" spans="1:37" s="112" customFormat="1" x14ac:dyDescent="0.3">
      <c r="A2959" s="115" t="str">
        <f t="shared" si="66"/>
        <v>SDGbaseTRA_RurCRG_v6_4</v>
      </c>
      <c r="B2959" s="115" t="s">
        <v>220</v>
      </c>
      <c r="C2959" s="115" t="s">
        <v>304</v>
      </c>
      <c r="D2959" s="115"/>
    </row>
    <row r="2960" spans="1:37" s="112" customFormat="1" x14ac:dyDescent="0.3">
      <c r="A2960" s="115" t="str">
        <f t="shared" si="66"/>
        <v>SDGbaseTRA_RurCRG_v6_4</v>
      </c>
      <c r="B2960" s="115" t="s">
        <v>220</v>
      </c>
      <c r="C2960" s="115" t="s">
        <v>304</v>
      </c>
      <c r="D2960" s="115"/>
    </row>
    <row r="2961" spans="1:4" s="112" customFormat="1" x14ac:dyDescent="0.3">
      <c r="A2961" s="115" t="str">
        <f t="shared" si="66"/>
        <v>SDGbaseTRA_RurCRG_v6_4</v>
      </c>
      <c r="B2961" s="115" t="s">
        <v>220</v>
      </c>
      <c r="C2961" s="115" t="s">
        <v>304</v>
      </c>
      <c r="D2961" s="115"/>
    </row>
    <row r="2962" spans="1:4" s="112" customFormat="1" x14ac:dyDescent="0.3">
      <c r="A2962" s="115" t="str">
        <f t="shared" si="66"/>
        <v>SDGbaseTRA_RurCRG_v6_4</v>
      </c>
      <c r="B2962" s="115" t="s">
        <v>220</v>
      </c>
      <c r="C2962" s="115" t="s">
        <v>304</v>
      </c>
      <c r="D2962" s="115"/>
    </row>
    <row r="2963" spans="1:4" s="112" customFormat="1" x14ac:dyDescent="0.3">
      <c r="A2963" s="115" t="str">
        <f t="shared" si="66"/>
        <v>SDGbaseTRA_RurCRG_v6_4</v>
      </c>
      <c r="B2963" s="115" t="s">
        <v>220</v>
      </c>
      <c r="C2963" s="115" t="s">
        <v>304</v>
      </c>
      <c r="D2963" s="115"/>
    </row>
    <row r="2964" spans="1:4" s="112" customFormat="1" x14ac:dyDescent="0.3">
      <c r="A2964" s="115" t="str">
        <f t="shared" si="66"/>
        <v>SDGbaseTRA_RurCRG_v6_4</v>
      </c>
      <c r="B2964" s="115" t="s">
        <v>220</v>
      </c>
      <c r="C2964" s="115" t="s">
        <v>304</v>
      </c>
      <c r="D2964" s="115"/>
    </row>
    <row r="2965" spans="1:4" s="112" customFormat="1" x14ac:dyDescent="0.3">
      <c r="A2965" s="115" t="str">
        <f t="shared" si="66"/>
        <v>SDGbaseTRA_RurCRG_v6_4</v>
      </c>
      <c r="B2965" s="115" t="s">
        <v>220</v>
      </c>
      <c r="C2965" s="115" t="s">
        <v>304</v>
      </c>
      <c r="D2965" s="115"/>
    </row>
    <row r="2966" spans="1:4" s="112" customFormat="1" x14ac:dyDescent="0.3">
      <c r="A2966" s="115" t="str">
        <f t="shared" si="66"/>
        <v>SDGbaseTRA_RurCRG_v6_4</v>
      </c>
      <c r="B2966" s="115" t="s">
        <v>220</v>
      </c>
      <c r="C2966" s="115" t="s">
        <v>304</v>
      </c>
      <c r="D2966" s="115"/>
    </row>
    <row r="2967" spans="1:4" s="112" customFormat="1" x14ac:dyDescent="0.3">
      <c r="A2967" s="115" t="str">
        <f t="shared" si="66"/>
        <v>SDGbaseTRA_RurCRG_v6_4</v>
      </c>
      <c r="B2967" s="115" t="s">
        <v>220</v>
      </c>
      <c r="C2967" s="115" t="s">
        <v>304</v>
      </c>
      <c r="D2967" s="115"/>
    </row>
    <row r="2968" spans="1:4" s="112" customFormat="1" x14ac:dyDescent="0.3">
      <c r="A2968" s="115" t="str">
        <f t="shared" si="66"/>
        <v>SDGbaseTRA_RurCRG_v6_4</v>
      </c>
      <c r="B2968" s="115" t="s">
        <v>220</v>
      </c>
      <c r="C2968" s="115" t="s">
        <v>304</v>
      </c>
      <c r="D2968" s="115"/>
    </row>
    <row r="2969" spans="1:4" s="112" customFormat="1" x14ac:dyDescent="0.3">
      <c r="A2969" s="115" t="str">
        <f t="shared" si="66"/>
        <v>SDGbaseTRA_RurCRG_v6_4</v>
      </c>
      <c r="B2969" s="115" t="s">
        <v>220</v>
      </c>
      <c r="C2969" s="115" t="s">
        <v>304</v>
      </c>
      <c r="D2969" s="115"/>
    </row>
    <row r="2970" spans="1:4" s="112" customFormat="1" x14ac:dyDescent="0.3">
      <c r="A2970" s="115" t="str">
        <f t="shared" si="66"/>
        <v>SDGbaseTRA_RurCRG_v6_4</v>
      </c>
      <c r="B2970" s="115" t="s">
        <v>220</v>
      </c>
      <c r="C2970" s="115" t="s">
        <v>304</v>
      </c>
      <c r="D2970" s="115"/>
    </row>
    <row r="2971" spans="1:4" s="112" customFormat="1" x14ac:dyDescent="0.3">
      <c r="A2971" s="115" t="str">
        <f t="shared" si="66"/>
        <v>SDGbaseTRA_RurCRG_v6_4</v>
      </c>
      <c r="B2971" s="115" t="s">
        <v>220</v>
      </c>
      <c r="C2971" s="115" t="s">
        <v>304</v>
      </c>
      <c r="D2971" s="115"/>
    </row>
    <row r="2972" spans="1:4" s="112" customFormat="1" x14ac:dyDescent="0.3">
      <c r="A2972" s="115" t="str">
        <f t="shared" si="66"/>
        <v>SDGbaseTRA_RurCRG_v6_4</v>
      </c>
      <c r="B2972" s="115" t="s">
        <v>220</v>
      </c>
      <c r="C2972" s="115" t="s">
        <v>304</v>
      </c>
      <c r="D2972" s="115"/>
    </row>
    <row r="2973" spans="1:4" s="112" customFormat="1" x14ac:dyDescent="0.3">
      <c r="A2973" s="115" t="str">
        <f t="shared" si="66"/>
        <v>SDGbaseTRA_RurCRG_v6_4</v>
      </c>
      <c r="B2973" s="115" t="s">
        <v>220</v>
      </c>
      <c r="C2973" s="115" t="s">
        <v>304</v>
      </c>
      <c r="D2973" s="115"/>
    </row>
    <row r="2974" spans="1:4" s="112" customFormat="1" x14ac:dyDescent="0.3">
      <c r="A2974" s="115" t="str">
        <f t="shared" si="66"/>
        <v>SDGbaseTRA_RurCRG_v6_4</v>
      </c>
      <c r="B2974" s="115" t="s">
        <v>220</v>
      </c>
      <c r="C2974" s="115" t="s">
        <v>304</v>
      </c>
      <c r="D2974" s="115"/>
    </row>
    <row r="2975" spans="1:4" s="112" customFormat="1" x14ac:dyDescent="0.3">
      <c r="A2975" s="115" t="str">
        <f t="shared" si="66"/>
        <v>SDGbaseTRA_RurCRG_v6_4</v>
      </c>
      <c r="B2975" s="115" t="s">
        <v>220</v>
      </c>
      <c r="C2975" s="115" t="s">
        <v>304</v>
      </c>
      <c r="D2975" s="115"/>
    </row>
    <row r="2976" spans="1:4" s="112" customFormat="1" x14ac:dyDescent="0.3">
      <c r="A2976" s="115" t="str">
        <f t="shared" si="66"/>
        <v>SDGbaseTRA_RurCRG_v6_4</v>
      </c>
      <c r="B2976" s="115" t="s">
        <v>220</v>
      </c>
      <c r="C2976" s="115" t="s">
        <v>304</v>
      </c>
      <c r="D2976" s="115"/>
    </row>
    <row r="2977" spans="1:4" s="112" customFormat="1" x14ac:dyDescent="0.3">
      <c r="A2977" s="115" t="str">
        <f t="shared" si="66"/>
        <v>SDGbaseTRA_RurCRG_v6_4</v>
      </c>
      <c r="B2977" s="115" t="s">
        <v>220</v>
      </c>
      <c r="C2977" s="115" t="s">
        <v>304</v>
      </c>
      <c r="D2977" s="115"/>
    </row>
    <row r="2978" spans="1:4" s="112" customFormat="1" x14ac:dyDescent="0.3">
      <c r="A2978" s="115" t="str">
        <f t="shared" si="66"/>
        <v>SDGbaseTRA_RurCRG_v6_4</v>
      </c>
      <c r="B2978" s="115" t="s">
        <v>220</v>
      </c>
      <c r="C2978" s="115" t="s">
        <v>304</v>
      </c>
      <c r="D2978" s="115"/>
    </row>
    <row r="2979" spans="1:4" s="112" customFormat="1" x14ac:dyDescent="0.3">
      <c r="A2979" s="115" t="str">
        <f t="shared" si="66"/>
        <v>SDGbaseTRA_RurCRG_v6_4</v>
      </c>
      <c r="B2979" s="115" t="s">
        <v>220</v>
      </c>
      <c r="C2979" s="115" t="s">
        <v>304</v>
      </c>
      <c r="D2979" s="115"/>
    </row>
    <row r="2980" spans="1:4" s="112" customFormat="1" x14ac:dyDescent="0.3">
      <c r="A2980" s="115" t="str">
        <f t="shared" si="66"/>
        <v>SDGbaseTRA_RurCRG_v6_4</v>
      </c>
      <c r="B2980" s="115" t="s">
        <v>220</v>
      </c>
      <c r="C2980" s="115" t="s">
        <v>304</v>
      </c>
      <c r="D2980" s="115"/>
    </row>
    <row r="2981" spans="1:4" s="112" customFormat="1" x14ac:dyDescent="0.3">
      <c r="A2981" s="115" t="str">
        <f t="shared" si="66"/>
        <v>SDGbaseTRA_RurCRG_v6_4</v>
      </c>
      <c r="B2981" s="115" t="s">
        <v>220</v>
      </c>
      <c r="C2981" s="115" t="s">
        <v>304</v>
      </c>
      <c r="D2981" s="115"/>
    </row>
    <row r="2982" spans="1:4" s="112" customFormat="1" x14ac:dyDescent="0.3">
      <c r="A2982" s="115" t="str">
        <f t="shared" si="66"/>
        <v>SDGbaseTRA_RurCRG_v6_4</v>
      </c>
      <c r="B2982" s="115" t="s">
        <v>220</v>
      </c>
      <c r="C2982" s="115" t="s">
        <v>304</v>
      </c>
      <c r="D2982" s="115"/>
    </row>
    <row r="2983" spans="1:4" s="112" customFormat="1" x14ac:dyDescent="0.3">
      <c r="A2983" s="115" t="str">
        <f t="shared" si="66"/>
        <v>SDGbaseTRA_RurCRG_v6_4</v>
      </c>
      <c r="B2983" s="115" t="s">
        <v>220</v>
      </c>
      <c r="C2983" s="115" t="s">
        <v>304</v>
      </c>
      <c r="D2983" s="115"/>
    </row>
    <row r="2984" spans="1:4" s="112" customFormat="1" x14ac:dyDescent="0.3">
      <c r="A2984" s="115" t="str">
        <f t="shared" si="66"/>
        <v>SDGbaseTRA_RurCRG_v6_4</v>
      </c>
      <c r="B2984" s="115" t="s">
        <v>220</v>
      </c>
      <c r="C2984" s="115" t="s">
        <v>304</v>
      </c>
      <c r="D2984" s="115"/>
    </row>
    <row r="2985" spans="1:4" s="112" customFormat="1" x14ac:dyDescent="0.3">
      <c r="A2985" s="115" t="str">
        <f t="shared" si="66"/>
        <v>SDGbaseTRA_RurCRG_v6_4</v>
      </c>
      <c r="B2985" s="115" t="s">
        <v>220</v>
      </c>
      <c r="C2985" s="115" t="s">
        <v>304</v>
      </c>
      <c r="D2985" s="115"/>
    </row>
    <row r="2986" spans="1:4" s="112" customFormat="1" x14ac:dyDescent="0.3">
      <c r="A2986" s="115" t="str">
        <f t="shared" si="66"/>
        <v>SDGbaseTRA_RurCRG_v6_4</v>
      </c>
      <c r="B2986" s="115" t="s">
        <v>220</v>
      </c>
      <c r="C2986" s="115" t="s">
        <v>304</v>
      </c>
      <c r="D2986" s="115"/>
    </row>
    <row r="2987" spans="1:4" s="112" customFormat="1" x14ac:dyDescent="0.3">
      <c r="A2987" s="115" t="str">
        <f t="shared" si="66"/>
        <v>SDGbaseTRA_RurCRG_v6_4</v>
      </c>
      <c r="B2987" s="115" t="s">
        <v>220</v>
      </c>
      <c r="C2987" s="115" t="s">
        <v>304</v>
      </c>
      <c r="D2987" s="115"/>
    </row>
    <row r="2988" spans="1:4" s="112" customFormat="1" x14ac:dyDescent="0.3">
      <c r="A2988" s="115" t="str">
        <f t="shared" si="66"/>
        <v>SDGbaseTRA_RurCRG_v6_4</v>
      </c>
      <c r="B2988" s="115" t="s">
        <v>220</v>
      </c>
      <c r="C2988" s="115" t="s">
        <v>304</v>
      </c>
      <c r="D2988" s="115"/>
    </row>
    <row r="2989" spans="1:4" s="112" customFormat="1" x14ac:dyDescent="0.3">
      <c r="A2989" s="115" t="str">
        <f t="shared" si="66"/>
        <v>SDGbaseTRA_RurCRG_v6_4</v>
      </c>
      <c r="B2989" s="115" t="s">
        <v>220</v>
      </c>
      <c r="C2989" s="115" t="s">
        <v>304</v>
      </c>
      <c r="D2989" s="115"/>
    </row>
    <row r="2990" spans="1:4" s="112" customFormat="1" x14ac:dyDescent="0.3">
      <c r="A2990" s="115" t="str">
        <f t="shared" si="66"/>
        <v>SDGbaseTRA_RurCRG_v6_4</v>
      </c>
      <c r="B2990" s="115" t="s">
        <v>220</v>
      </c>
      <c r="C2990" s="115" t="s">
        <v>304</v>
      </c>
      <c r="D2990" s="115"/>
    </row>
    <row r="2991" spans="1:4" s="112" customFormat="1" x14ac:dyDescent="0.3">
      <c r="A2991" s="115" t="str">
        <f t="shared" si="66"/>
        <v>SDGbaseTRA_RurCRG_v6_4</v>
      </c>
      <c r="B2991" s="115" t="s">
        <v>220</v>
      </c>
      <c r="C2991" s="115" t="s">
        <v>304</v>
      </c>
      <c r="D2991" s="115"/>
    </row>
    <row r="2992" spans="1:4" s="112" customFormat="1" x14ac:dyDescent="0.3">
      <c r="A2992" s="115" t="str">
        <f t="shared" si="66"/>
        <v>SDGbaseTRA_RurCRG_v6_4</v>
      </c>
      <c r="B2992" s="115" t="s">
        <v>220</v>
      </c>
      <c r="C2992" s="115" t="s">
        <v>304</v>
      </c>
      <c r="D2992" s="115"/>
    </row>
    <row r="2993" spans="1:4" s="112" customFormat="1" x14ac:dyDescent="0.3">
      <c r="A2993" s="115" t="str">
        <f t="shared" si="66"/>
        <v>SDGbaseTRA_RurCRG_v6_4</v>
      </c>
      <c r="B2993" s="115" t="s">
        <v>220</v>
      </c>
      <c r="C2993" s="115" t="s">
        <v>304</v>
      </c>
      <c r="D2993" s="115"/>
    </row>
    <row r="2994" spans="1:4" s="112" customFormat="1" x14ac:dyDescent="0.3">
      <c r="A2994" s="115" t="str">
        <f t="shared" si="66"/>
        <v>SDGbaseTRA_RurCRG_v6_4</v>
      </c>
      <c r="B2994" s="115" t="s">
        <v>220</v>
      </c>
      <c r="C2994" s="115" t="s">
        <v>304</v>
      </c>
      <c r="D2994" s="115"/>
    </row>
    <row r="2995" spans="1:4" s="112" customFormat="1" x14ac:dyDescent="0.3">
      <c r="A2995" s="115" t="str">
        <f t="shared" si="66"/>
        <v>SDGbaseTRA_RurCRG_v6_4</v>
      </c>
      <c r="B2995" s="115" t="s">
        <v>220</v>
      </c>
      <c r="C2995" s="115" t="s">
        <v>304</v>
      </c>
      <c r="D2995" s="115"/>
    </row>
    <row r="2996" spans="1:4" s="112" customFormat="1" x14ac:dyDescent="0.3">
      <c r="A2996" s="115" t="str">
        <f t="shared" ref="A2996:A3059" si="67">_xlfn.CONCAT(C2996,D2996,E2996)</f>
        <v>SDGbaseTRA_RurCRG_v6_4</v>
      </c>
      <c r="B2996" s="115" t="s">
        <v>220</v>
      </c>
      <c r="C2996" s="115" t="s">
        <v>304</v>
      </c>
      <c r="D2996" s="115"/>
    </row>
    <row r="2997" spans="1:4" s="112" customFormat="1" x14ac:dyDescent="0.3">
      <c r="A2997" s="115" t="str">
        <f t="shared" si="67"/>
        <v>SDGbaseTRA_RurCRG_v6_4</v>
      </c>
      <c r="B2997" s="115" t="s">
        <v>220</v>
      </c>
      <c r="C2997" s="115" t="s">
        <v>304</v>
      </c>
      <c r="D2997" s="115"/>
    </row>
    <row r="2998" spans="1:4" s="112" customFormat="1" x14ac:dyDescent="0.3">
      <c r="A2998" s="115" t="str">
        <f t="shared" si="67"/>
        <v>SDGbaseTRA_RurCRG_v6_4</v>
      </c>
      <c r="B2998" s="115" t="s">
        <v>220</v>
      </c>
      <c r="C2998" s="115" t="s">
        <v>304</v>
      </c>
      <c r="D2998" s="115"/>
    </row>
    <row r="2999" spans="1:4" s="112" customFormat="1" x14ac:dyDescent="0.3">
      <c r="A2999" s="115" t="str">
        <f t="shared" si="67"/>
        <v>SDGbaseTRA_RurCRG_v6_4</v>
      </c>
      <c r="B2999" s="115" t="s">
        <v>220</v>
      </c>
      <c r="C2999" s="115" t="s">
        <v>304</v>
      </c>
      <c r="D2999" s="115"/>
    </row>
    <row r="3000" spans="1:4" s="112" customFormat="1" x14ac:dyDescent="0.3">
      <c r="A3000" s="115" t="str">
        <f t="shared" si="67"/>
        <v>SDGbaseTRA_RurCRG_v6_4</v>
      </c>
      <c r="B3000" s="115" t="s">
        <v>220</v>
      </c>
      <c r="C3000" s="115" t="s">
        <v>304</v>
      </c>
      <c r="D3000" s="115"/>
    </row>
    <row r="3001" spans="1:4" s="112" customFormat="1" x14ac:dyDescent="0.3">
      <c r="A3001" s="115" t="str">
        <f t="shared" si="67"/>
        <v>SDGbaseTRA_RurCRG_v6_4</v>
      </c>
      <c r="B3001" s="115" t="s">
        <v>220</v>
      </c>
      <c r="C3001" s="115" t="s">
        <v>304</v>
      </c>
      <c r="D3001" s="115"/>
    </row>
    <row r="3002" spans="1:4" s="112" customFormat="1" x14ac:dyDescent="0.3">
      <c r="A3002" s="115" t="str">
        <f t="shared" si="67"/>
        <v>SDGbaseTRA_RurCRG_v6_4</v>
      </c>
      <c r="B3002" s="115" t="s">
        <v>220</v>
      </c>
      <c r="C3002" s="115" t="s">
        <v>304</v>
      </c>
      <c r="D3002" s="115"/>
    </row>
    <row r="3003" spans="1:4" s="112" customFormat="1" x14ac:dyDescent="0.3">
      <c r="A3003" s="115" t="str">
        <f t="shared" si="67"/>
        <v>SDGbaseTRA_RurCRG_v6_4</v>
      </c>
      <c r="B3003" s="115" t="s">
        <v>220</v>
      </c>
      <c r="C3003" s="115" t="s">
        <v>304</v>
      </c>
      <c r="D3003" s="115"/>
    </row>
    <row r="3004" spans="1:4" s="112" customFormat="1" x14ac:dyDescent="0.3">
      <c r="A3004" s="115" t="str">
        <f t="shared" si="67"/>
        <v>SDGbaseTRA_RurCRG_v6_4</v>
      </c>
      <c r="B3004" s="115" t="s">
        <v>220</v>
      </c>
      <c r="C3004" s="115" t="s">
        <v>304</v>
      </c>
      <c r="D3004" s="115"/>
    </row>
    <row r="3005" spans="1:4" s="112" customFormat="1" x14ac:dyDescent="0.3">
      <c r="A3005" s="115" t="str">
        <f t="shared" si="67"/>
        <v>SDGbaseTRA_RurCRG_v6_4</v>
      </c>
      <c r="B3005" s="115" t="s">
        <v>220</v>
      </c>
      <c r="C3005" s="115" t="s">
        <v>304</v>
      </c>
      <c r="D3005" s="115"/>
    </row>
    <row r="3006" spans="1:4" s="112" customFormat="1" x14ac:dyDescent="0.3">
      <c r="A3006" s="115" t="str">
        <f t="shared" si="67"/>
        <v>SDGbaseTRA_RurCRG_v6_4</v>
      </c>
      <c r="B3006" s="115" t="s">
        <v>220</v>
      </c>
      <c r="C3006" s="115" t="s">
        <v>304</v>
      </c>
      <c r="D3006" s="115"/>
    </row>
    <row r="3007" spans="1:4" s="112" customFormat="1" x14ac:dyDescent="0.3">
      <c r="A3007" s="115" t="str">
        <f t="shared" si="67"/>
        <v>SDGbaseTRA_RurCRG_v6_4</v>
      </c>
      <c r="B3007" s="115" t="s">
        <v>220</v>
      </c>
      <c r="C3007" s="115" t="s">
        <v>304</v>
      </c>
      <c r="D3007" s="115"/>
    </row>
    <row r="3008" spans="1:4" s="112" customFormat="1" x14ac:dyDescent="0.3">
      <c r="A3008" s="115" t="str">
        <f t="shared" si="67"/>
        <v>SDGbaseTRA_RurCRG_v6_4</v>
      </c>
      <c r="B3008" s="115" t="s">
        <v>220</v>
      </c>
      <c r="C3008" s="115" t="s">
        <v>304</v>
      </c>
      <c r="D3008" s="115"/>
    </row>
    <row r="3009" spans="1:4" s="112" customFormat="1" x14ac:dyDescent="0.3">
      <c r="A3009" s="115" t="str">
        <f t="shared" si="67"/>
        <v>SDGbaseTRA_RurCRG_v6_4</v>
      </c>
      <c r="B3009" s="115" t="s">
        <v>220</v>
      </c>
      <c r="C3009" s="115" t="s">
        <v>304</v>
      </c>
      <c r="D3009" s="115"/>
    </row>
    <row r="3010" spans="1:4" s="112" customFormat="1" x14ac:dyDescent="0.3">
      <c r="A3010" s="115" t="str">
        <f t="shared" si="67"/>
        <v>SDGbaseTRA_RurCRG_v6_4</v>
      </c>
      <c r="B3010" s="115" t="s">
        <v>220</v>
      </c>
      <c r="C3010" s="115" t="s">
        <v>304</v>
      </c>
      <c r="D3010" s="115"/>
    </row>
    <row r="3011" spans="1:4" s="112" customFormat="1" x14ac:dyDescent="0.3">
      <c r="A3011" s="115" t="str">
        <f t="shared" si="67"/>
        <v>SDGbaseTRA_RurCRG_v6_4</v>
      </c>
      <c r="B3011" s="115" t="s">
        <v>220</v>
      </c>
      <c r="C3011" s="115" t="s">
        <v>304</v>
      </c>
      <c r="D3011" s="115"/>
    </row>
    <row r="3012" spans="1:4" s="112" customFormat="1" x14ac:dyDescent="0.3">
      <c r="A3012" s="115" t="str">
        <f t="shared" si="67"/>
        <v>SDGbaseTRA_RurCRG_v6_4</v>
      </c>
      <c r="B3012" s="115" t="s">
        <v>220</v>
      </c>
      <c r="C3012" s="115" t="s">
        <v>304</v>
      </c>
      <c r="D3012" s="115"/>
    </row>
    <row r="3013" spans="1:4" s="112" customFormat="1" x14ac:dyDescent="0.3">
      <c r="A3013" s="115" t="str">
        <f t="shared" si="67"/>
        <v>SDGbaseTRA_RurCRG_v6_4</v>
      </c>
      <c r="B3013" s="115" t="s">
        <v>220</v>
      </c>
      <c r="C3013" s="115" t="s">
        <v>304</v>
      </c>
      <c r="D3013" s="115"/>
    </row>
    <row r="3014" spans="1:4" s="112" customFormat="1" x14ac:dyDescent="0.3">
      <c r="A3014" s="115" t="str">
        <f t="shared" si="67"/>
        <v>SDGbaseTRA_RurCRG_v6_4</v>
      </c>
      <c r="B3014" s="115" t="s">
        <v>220</v>
      </c>
      <c r="C3014" s="115" t="s">
        <v>304</v>
      </c>
      <c r="D3014" s="115"/>
    </row>
    <row r="3015" spans="1:4" s="112" customFormat="1" x14ac:dyDescent="0.3">
      <c r="A3015" s="115" t="str">
        <f t="shared" si="67"/>
        <v>SDGbaseTRA_RurCRG_v6_4</v>
      </c>
      <c r="B3015" s="115" t="s">
        <v>220</v>
      </c>
      <c r="C3015" s="115" t="s">
        <v>304</v>
      </c>
      <c r="D3015" s="115"/>
    </row>
    <row r="3016" spans="1:4" s="112" customFormat="1" x14ac:dyDescent="0.3">
      <c r="A3016" s="115" t="str">
        <f t="shared" si="67"/>
        <v>SDGbaseTRA_RurCRG_v6_4</v>
      </c>
      <c r="B3016" s="115" t="s">
        <v>220</v>
      </c>
      <c r="C3016" s="115" t="s">
        <v>304</v>
      </c>
      <c r="D3016" s="115"/>
    </row>
    <row r="3017" spans="1:4" s="112" customFormat="1" x14ac:dyDescent="0.3">
      <c r="A3017" s="115" t="str">
        <f t="shared" si="67"/>
        <v>SDGbaseTRA_RurCRG_v6_4</v>
      </c>
      <c r="B3017" s="115" t="s">
        <v>220</v>
      </c>
      <c r="C3017" s="115" t="s">
        <v>304</v>
      </c>
      <c r="D3017" s="115"/>
    </row>
    <row r="3018" spans="1:4" s="112" customFormat="1" x14ac:dyDescent="0.3">
      <c r="A3018" s="115" t="str">
        <f t="shared" si="67"/>
        <v>SDGbaseTRA_RurCRG_v6_4</v>
      </c>
      <c r="B3018" s="115" t="s">
        <v>220</v>
      </c>
      <c r="C3018" s="115" t="s">
        <v>304</v>
      </c>
      <c r="D3018" s="115"/>
    </row>
    <row r="3019" spans="1:4" s="112" customFormat="1" x14ac:dyDescent="0.3">
      <c r="A3019" s="115" t="str">
        <f t="shared" si="67"/>
        <v>SDGbaseTRA_RurCRG_v6_4</v>
      </c>
      <c r="B3019" s="115" t="s">
        <v>220</v>
      </c>
      <c r="C3019" s="115" t="s">
        <v>304</v>
      </c>
      <c r="D3019" s="115"/>
    </row>
    <row r="3020" spans="1:4" s="112" customFormat="1" x14ac:dyDescent="0.3">
      <c r="A3020" s="115" t="str">
        <f t="shared" si="67"/>
        <v>SDGbaseTRA_RurCRG_v6_4</v>
      </c>
      <c r="B3020" s="115" t="s">
        <v>220</v>
      </c>
      <c r="C3020" s="115" t="s">
        <v>304</v>
      </c>
      <c r="D3020" s="115"/>
    </row>
    <row r="3021" spans="1:4" s="112" customFormat="1" x14ac:dyDescent="0.3">
      <c r="A3021" s="115" t="str">
        <f t="shared" si="67"/>
        <v>SDGbaseTRA_RurCRG_v6_4</v>
      </c>
      <c r="B3021" s="115" t="s">
        <v>220</v>
      </c>
      <c r="C3021" s="115" t="s">
        <v>304</v>
      </c>
      <c r="D3021" s="115"/>
    </row>
    <row r="3022" spans="1:4" s="112" customFormat="1" x14ac:dyDescent="0.3">
      <c r="A3022" s="115" t="str">
        <f t="shared" si="67"/>
        <v>SDGbaseTRA_RurCRG_v6_4</v>
      </c>
      <c r="B3022" s="115" t="s">
        <v>220</v>
      </c>
      <c r="C3022" s="115" t="s">
        <v>304</v>
      </c>
      <c r="D3022" s="115"/>
    </row>
    <row r="3023" spans="1:4" s="112" customFormat="1" x14ac:dyDescent="0.3">
      <c r="A3023" s="115" t="str">
        <f t="shared" si="67"/>
        <v>SDGbaseTRA_RurCRG_v6_4</v>
      </c>
      <c r="B3023" s="115" t="s">
        <v>220</v>
      </c>
      <c r="C3023" s="115" t="s">
        <v>304</v>
      </c>
      <c r="D3023" s="115"/>
    </row>
    <row r="3024" spans="1:4" s="112" customFormat="1" x14ac:dyDescent="0.3">
      <c r="A3024" s="115" t="str">
        <f t="shared" si="67"/>
        <v>SDGbaseTRA_RurCRG_v6_4</v>
      </c>
      <c r="B3024" s="115" t="s">
        <v>220</v>
      </c>
      <c r="C3024" s="115" t="s">
        <v>304</v>
      </c>
      <c r="D3024" s="115"/>
    </row>
    <row r="3025" spans="1:4" s="112" customFormat="1" x14ac:dyDescent="0.3">
      <c r="A3025" s="115" t="str">
        <f t="shared" si="67"/>
        <v>SDGbaseTRA_RurCRG_v6_4</v>
      </c>
      <c r="B3025" s="115" t="s">
        <v>220</v>
      </c>
      <c r="C3025" s="115" t="s">
        <v>304</v>
      </c>
      <c r="D3025" s="115"/>
    </row>
    <row r="3026" spans="1:4" s="112" customFormat="1" x14ac:dyDescent="0.3">
      <c r="A3026" s="115" t="str">
        <f t="shared" si="67"/>
        <v>SDGbaseTRA_RurCRG_v6_4</v>
      </c>
      <c r="B3026" s="115" t="s">
        <v>220</v>
      </c>
      <c r="C3026" s="115" t="s">
        <v>304</v>
      </c>
      <c r="D3026" s="115"/>
    </row>
    <row r="3027" spans="1:4" s="112" customFormat="1" x14ac:dyDescent="0.3">
      <c r="A3027" s="115" t="str">
        <f t="shared" si="67"/>
        <v>SDGbaseTRA_RurCRG_v6_4</v>
      </c>
      <c r="B3027" s="115" t="s">
        <v>220</v>
      </c>
      <c r="C3027" s="115" t="s">
        <v>304</v>
      </c>
      <c r="D3027" s="115"/>
    </row>
    <row r="3028" spans="1:4" s="112" customFormat="1" x14ac:dyDescent="0.3">
      <c r="A3028" s="115" t="str">
        <f t="shared" si="67"/>
        <v>SDGbaseTRA_RurCRG_v6_4</v>
      </c>
      <c r="B3028" s="115" t="s">
        <v>220</v>
      </c>
      <c r="C3028" s="115" t="s">
        <v>304</v>
      </c>
      <c r="D3028" s="115"/>
    </row>
    <row r="3029" spans="1:4" s="112" customFormat="1" x14ac:dyDescent="0.3">
      <c r="A3029" s="115" t="str">
        <f t="shared" si="67"/>
        <v>SDGbaseTRA_RurCRG_v6_4</v>
      </c>
      <c r="B3029" s="115" t="s">
        <v>220</v>
      </c>
      <c r="C3029" s="115" t="s">
        <v>304</v>
      </c>
      <c r="D3029" s="115"/>
    </row>
    <row r="3030" spans="1:4" s="112" customFormat="1" x14ac:dyDescent="0.3">
      <c r="A3030" s="115" t="str">
        <f t="shared" si="67"/>
        <v>SDGbaseTRA_RurCRG_v6_4</v>
      </c>
      <c r="B3030" s="115" t="s">
        <v>220</v>
      </c>
      <c r="C3030" s="115" t="s">
        <v>304</v>
      </c>
      <c r="D3030" s="115"/>
    </row>
    <row r="3031" spans="1:4" s="112" customFormat="1" x14ac:dyDescent="0.3">
      <c r="A3031" s="115" t="str">
        <f t="shared" si="67"/>
        <v>SDGbaseTRA_RurCRG_v6_4</v>
      </c>
      <c r="B3031" s="115" t="s">
        <v>220</v>
      </c>
      <c r="C3031" s="115" t="s">
        <v>304</v>
      </c>
      <c r="D3031" s="115"/>
    </row>
    <row r="3032" spans="1:4" s="112" customFormat="1" x14ac:dyDescent="0.3">
      <c r="A3032" s="115" t="str">
        <f t="shared" si="67"/>
        <v>SDGbaseTRA_RurCRG_v6_4</v>
      </c>
      <c r="B3032" s="115" t="s">
        <v>220</v>
      </c>
      <c r="C3032" s="115" t="s">
        <v>304</v>
      </c>
      <c r="D3032" s="115"/>
    </row>
    <row r="3033" spans="1:4" s="112" customFormat="1" x14ac:dyDescent="0.3">
      <c r="A3033" s="115" t="str">
        <f t="shared" si="67"/>
        <v>SDGbaseTRA_RurCRG_v6_4</v>
      </c>
      <c r="B3033" s="115" t="s">
        <v>220</v>
      </c>
      <c r="C3033" s="115" t="s">
        <v>304</v>
      </c>
      <c r="D3033" s="115"/>
    </row>
    <row r="3034" spans="1:4" s="112" customFormat="1" x14ac:dyDescent="0.3">
      <c r="A3034" s="115" t="str">
        <f t="shared" si="67"/>
        <v>SDGbaseTRA_RurCRG_v6_4</v>
      </c>
      <c r="B3034" s="115" t="s">
        <v>220</v>
      </c>
      <c r="C3034" s="115" t="s">
        <v>304</v>
      </c>
      <c r="D3034" s="115"/>
    </row>
    <row r="3035" spans="1:4" s="112" customFormat="1" x14ac:dyDescent="0.3">
      <c r="A3035" s="115" t="str">
        <f t="shared" si="67"/>
        <v>SDGbaseTRA_RurCRG_v6_4</v>
      </c>
      <c r="B3035" s="115" t="s">
        <v>220</v>
      </c>
      <c r="C3035" s="115" t="s">
        <v>304</v>
      </c>
      <c r="D3035" s="115"/>
    </row>
    <row r="3036" spans="1:4" s="112" customFormat="1" x14ac:dyDescent="0.3">
      <c r="A3036" s="115" t="str">
        <f t="shared" si="67"/>
        <v>SDGbaseTRA_RurCRG_v6_4</v>
      </c>
      <c r="B3036" s="115" t="s">
        <v>220</v>
      </c>
      <c r="C3036" s="115" t="s">
        <v>304</v>
      </c>
      <c r="D3036" s="115"/>
    </row>
    <row r="3037" spans="1:4" s="112" customFormat="1" x14ac:dyDescent="0.3">
      <c r="A3037" s="115" t="str">
        <f t="shared" si="67"/>
        <v>SDGbaseTRA_RurCRG_v6_4</v>
      </c>
      <c r="B3037" s="115" t="s">
        <v>220</v>
      </c>
      <c r="C3037" s="115" t="s">
        <v>304</v>
      </c>
      <c r="D3037" s="115"/>
    </row>
    <row r="3038" spans="1:4" s="112" customFormat="1" x14ac:dyDescent="0.3">
      <c r="A3038" s="115" t="str">
        <f t="shared" si="67"/>
        <v>SDGbaseTRA_RurCRG_v6_4</v>
      </c>
      <c r="B3038" s="115" t="s">
        <v>220</v>
      </c>
      <c r="C3038" s="115" t="s">
        <v>304</v>
      </c>
      <c r="D3038" s="115"/>
    </row>
    <row r="3039" spans="1:4" s="112" customFormat="1" x14ac:dyDescent="0.3">
      <c r="A3039" s="115" t="str">
        <f t="shared" si="67"/>
        <v>SDGbaseTRA_RurCRG_v6_4</v>
      </c>
      <c r="B3039" s="115" t="s">
        <v>220</v>
      </c>
      <c r="C3039" s="115" t="s">
        <v>304</v>
      </c>
      <c r="D3039" s="115"/>
    </row>
    <row r="3040" spans="1:4" s="112" customFormat="1" x14ac:dyDescent="0.3">
      <c r="A3040" s="115" t="str">
        <f t="shared" si="67"/>
        <v>SDGbaseTRA_RurCRG_v6_4</v>
      </c>
      <c r="B3040" s="115" t="s">
        <v>220</v>
      </c>
      <c r="C3040" s="115" t="s">
        <v>304</v>
      </c>
      <c r="D3040" s="115"/>
    </row>
    <row r="3041" spans="1:37" s="112" customFormat="1" x14ac:dyDescent="0.3">
      <c r="A3041" s="115" t="str">
        <f t="shared" si="67"/>
        <v>SDGbaseTRA_RurCRG_v6_4</v>
      </c>
      <c r="B3041" s="115" t="s">
        <v>220</v>
      </c>
      <c r="C3041" s="115" t="s">
        <v>304</v>
      </c>
      <c r="D3041" s="115"/>
    </row>
    <row r="3042" spans="1:37" s="112" customFormat="1" x14ac:dyDescent="0.3">
      <c r="A3042" s="115" t="str">
        <f t="shared" si="67"/>
        <v>SDGbaseTRA_RurCRG_v6_4</v>
      </c>
      <c r="B3042" s="115" t="s">
        <v>220</v>
      </c>
      <c r="C3042" s="115" t="s">
        <v>304</v>
      </c>
      <c r="D3042" s="115"/>
    </row>
    <row r="3043" spans="1:37" s="112" customFormat="1" x14ac:dyDescent="0.3">
      <c r="A3043" s="115" t="str">
        <f t="shared" si="67"/>
        <v>SDGbaseTRA_RurCRG_v6_4</v>
      </c>
      <c r="B3043" s="115" t="s">
        <v>220</v>
      </c>
      <c r="C3043" s="115" t="s">
        <v>304</v>
      </c>
      <c r="D3043" s="115"/>
    </row>
    <row r="3044" spans="1:37" s="112" customFormat="1" x14ac:dyDescent="0.3">
      <c r="A3044" s="115" t="str">
        <f t="shared" si="67"/>
        <v>SDGbaseTRA_RurCRG_v6_4</v>
      </c>
      <c r="B3044" s="115" t="s">
        <v>220</v>
      </c>
      <c r="C3044" s="115" t="s">
        <v>304</v>
      </c>
      <c r="D3044" s="115"/>
    </row>
    <row r="3045" spans="1:37" s="112" customFormat="1" x14ac:dyDescent="0.3">
      <c r="A3045" s="115" t="str">
        <f t="shared" si="67"/>
        <v>SDGbaseTRA_RurCRG_v6_4</v>
      </c>
      <c r="B3045" s="115" t="s">
        <v>220</v>
      </c>
      <c r="C3045" s="115" t="s">
        <v>304</v>
      </c>
      <c r="D3045" s="115"/>
    </row>
    <row r="3046" spans="1:37" s="112" customFormat="1" x14ac:dyDescent="0.3">
      <c r="A3046" s="115" t="str">
        <f t="shared" si="67"/>
        <v>SDGbaseTRA_RurCRG_v6_4</v>
      </c>
      <c r="B3046" s="115" t="s">
        <v>220</v>
      </c>
      <c r="C3046" s="115" t="s">
        <v>304</v>
      </c>
      <c r="D3046" s="115"/>
    </row>
    <row r="3047" spans="1:37" s="112" customFormat="1" x14ac:dyDescent="0.3">
      <c r="A3047" s="115" t="str">
        <f t="shared" si="67"/>
        <v>SDGbaseTRA_RurCRG_v6_4</v>
      </c>
      <c r="B3047" s="115" t="s">
        <v>220</v>
      </c>
      <c r="C3047" s="115" t="s">
        <v>304</v>
      </c>
      <c r="D3047" s="115"/>
    </row>
    <row r="3048" spans="1:37" s="112" customFormat="1" x14ac:dyDescent="0.3">
      <c r="A3048" s="115" t="str">
        <f t="shared" si="67"/>
        <v>SDGbaseTRA_RurCRG_v6_4</v>
      </c>
      <c r="B3048" s="115" t="s">
        <v>220</v>
      </c>
      <c r="C3048" s="115" t="s">
        <v>304</v>
      </c>
      <c r="D3048" s="115"/>
      <c r="F3048" s="116"/>
      <c r="G3048" s="116"/>
      <c r="H3048" s="116"/>
      <c r="I3048" s="116"/>
      <c r="J3048" s="116"/>
      <c r="K3048" s="116"/>
      <c r="L3048" s="116"/>
      <c r="M3048" s="116"/>
      <c r="N3048" s="116"/>
      <c r="O3048" s="116"/>
      <c r="P3048" s="116"/>
      <c r="Q3048" s="116"/>
      <c r="R3048" s="116"/>
      <c r="S3048" s="116"/>
      <c r="T3048" s="116"/>
      <c r="U3048" s="116"/>
      <c r="V3048" s="116"/>
      <c r="W3048" s="116"/>
      <c r="X3048" s="116"/>
      <c r="Y3048" s="116"/>
      <c r="Z3048" s="116"/>
      <c r="AA3048" s="116"/>
      <c r="AB3048" s="116"/>
      <c r="AC3048" s="116"/>
      <c r="AD3048" s="116"/>
      <c r="AE3048" s="116"/>
      <c r="AF3048" s="116"/>
      <c r="AG3048" s="116"/>
      <c r="AH3048" s="116"/>
      <c r="AI3048" s="116"/>
      <c r="AJ3048" s="116"/>
      <c r="AK3048" s="116"/>
    </row>
    <row r="3049" spans="1:37" s="112" customFormat="1" x14ac:dyDescent="0.3">
      <c r="A3049" s="115" t="str">
        <f t="shared" si="67"/>
        <v>SDGbaseTRA_RurCRG_v6_4</v>
      </c>
      <c r="B3049" s="115" t="s">
        <v>220</v>
      </c>
      <c r="C3049" s="115" t="s">
        <v>304</v>
      </c>
      <c r="D3049" s="115"/>
    </row>
    <row r="3050" spans="1:37" s="112" customFormat="1" x14ac:dyDescent="0.3">
      <c r="A3050" s="115" t="str">
        <f t="shared" si="67"/>
        <v>SDGbaseTRA_RurCRG_v6_4</v>
      </c>
      <c r="B3050" s="115" t="s">
        <v>220</v>
      </c>
      <c r="C3050" s="115" t="s">
        <v>304</v>
      </c>
      <c r="D3050" s="115"/>
    </row>
    <row r="3051" spans="1:37" s="112" customFormat="1" x14ac:dyDescent="0.3">
      <c r="A3051" s="115" t="str">
        <f t="shared" si="67"/>
        <v>SDGbaseTRA_RurCRG_v6_4</v>
      </c>
      <c r="B3051" s="115" t="s">
        <v>220</v>
      </c>
      <c r="C3051" s="115" t="s">
        <v>304</v>
      </c>
      <c r="D3051" s="115"/>
    </row>
    <row r="3052" spans="1:37" s="112" customFormat="1" x14ac:dyDescent="0.3">
      <c r="A3052" s="115" t="str">
        <f t="shared" si="67"/>
        <v>SDGbaseTRA_RurCRG_v6_4</v>
      </c>
      <c r="B3052" s="115" t="s">
        <v>220</v>
      </c>
      <c r="C3052" s="115" t="s">
        <v>304</v>
      </c>
      <c r="D3052" s="115"/>
    </row>
    <row r="3053" spans="1:37" s="112" customFormat="1" x14ac:dyDescent="0.3">
      <c r="A3053" s="115" t="str">
        <f t="shared" si="67"/>
        <v>SDGbaseTRA_RurCRG_v6_4</v>
      </c>
      <c r="B3053" s="115" t="s">
        <v>220</v>
      </c>
      <c r="C3053" s="115" t="s">
        <v>304</v>
      </c>
      <c r="D3053" s="115"/>
    </row>
    <row r="3054" spans="1:37" s="112" customFormat="1" x14ac:dyDescent="0.3">
      <c r="A3054" s="115" t="str">
        <f t="shared" si="67"/>
        <v>SDGbaseTRA_RurCRG_v6_4</v>
      </c>
      <c r="B3054" s="115" t="s">
        <v>220</v>
      </c>
      <c r="C3054" s="115" t="s">
        <v>304</v>
      </c>
      <c r="D3054" s="115"/>
    </row>
    <row r="3055" spans="1:37" s="112" customFormat="1" x14ac:dyDescent="0.3">
      <c r="A3055" s="115" t="str">
        <f t="shared" si="67"/>
        <v>SDGbaseTRA_RurCRG_v6_4</v>
      </c>
      <c r="B3055" s="115" t="s">
        <v>220</v>
      </c>
      <c r="C3055" s="115" t="s">
        <v>304</v>
      </c>
      <c r="D3055" s="115"/>
    </row>
    <row r="3056" spans="1:37" s="112" customFormat="1" x14ac:dyDescent="0.3">
      <c r="A3056" s="115" t="str">
        <f t="shared" si="67"/>
        <v>SDGbaseTRA_RurCRG_v6_4</v>
      </c>
      <c r="B3056" s="115" t="s">
        <v>220</v>
      </c>
      <c r="C3056" s="115" t="s">
        <v>304</v>
      </c>
      <c r="D3056" s="115"/>
    </row>
    <row r="3057" spans="1:4" s="112" customFormat="1" x14ac:dyDescent="0.3">
      <c r="A3057" s="115" t="str">
        <f t="shared" si="67"/>
        <v>SDGbaseTRA_RurCRG_v6_4</v>
      </c>
      <c r="B3057" s="115" t="s">
        <v>220</v>
      </c>
      <c r="C3057" s="115" t="s">
        <v>304</v>
      </c>
      <c r="D3057" s="115"/>
    </row>
    <row r="3058" spans="1:4" s="112" customFormat="1" x14ac:dyDescent="0.3">
      <c r="A3058" s="115" t="str">
        <f t="shared" si="67"/>
        <v>SDGbaseTRA_RurCRG_v6_4</v>
      </c>
      <c r="B3058" s="115" t="s">
        <v>220</v>
      </c>
      <c r="C3058" s="115" t="s">
        <v>304</v>
      </c>
      <c r="D3058" s="115"/>
    </row>
    <row r="3059" spans="1:4" s="112" customFormat="1" x14ac:dyDescent="0.3">
      <c r="A3059" s="115" t="str">
        <f t="shared" si="67"/>
        <v>SDGbaseTRA_RurCRG_v6_4</v>
      </c>
      <c r="B3059" s="115" t="s">
        <v>220</v>
      </c>
      <c r="C3059" s="115" t="s">
        <v>304</v>
      </c>
      <c r="D3059" s="115"/>
    </row>
    <row r="3060" spans="1:4" s="112" customFormat="1" x14ac:dyDescent="0.3">
      <c r="A3060" s="115" t="str">
        <f t="shared" ref="A3060:A3123" si="68">_xlfn.CONCAT(C3060,D3060,E3060)</f>
        <v>SDGbaseTRA_RurCRG_v6_4</v>
      </c>
      <c r="B3060" s="115" t="s">
        <v>220</v>
      </c>
      <c r="C3060" s="115" t="s">
        <v>304</v>
      </c>
      <c r="D3060" s="115"/>
    </row>
    <row r="3061" spans="1:4" s="112" customFormat="1" x14ac:dyDescent="0.3">
      <c r="A3061" s="115" t="str">
        <f t="shared" si="68"/>
        <v>SDGbaseTRA_RurCRG_v6_4</v>
      </c>
      <c r="B3061" s="115" t="s">
        <v>220</v>
      </c>
      <c r="C3061" s="115" t="s">
        <v>304</v>
      </c>
      <c r="D3061" s="115"/>
    </row>
    <row r="3062" spans="1:4" s="112" customFormat="1" x14ac:dyDescent="0.3">
      <c r="A3062" s="115" t="str">
        <f t="shared" si="68"/>
        <v>SDGbaseTRA_RurCRG_v6_4</v>
      </c>
      <c r="B3062" s="115" t="s">
        <v>220</v>
      </c>
      <c r="C3062" s="115" t="s">
        <v>304</v>
      </c>
      <c r="D3062" s="115"/>
    </row>
    <row r="3063" spans="1:4" s="112" customFormat="1" x14ac:dyDescent="0.3">
      <c r="A3063" s="115" t="str">
        <f t="shared" si="68"/>
        <v>SDGbaseTRA_RurCRG_v6_4</v>
      </c>
      <c r="B3063" s="115" t="s">
        <v>220</v>
      </c>
      <c r="C3063" s="115" t="s">
        <v>304</v>
      </c>
      <c r="D3063" s="115"/>
    </row>
    <row r="3064" spans="1:4" s="112" customFormat="1" x14ac:dyDescent="0.3">
      <c r="A3064" s="115" t="str">
        <f t="shared" si="68"/>
        <v>SDGbaseTRA_RurCRG_v6_4</v>
      </c>
      <c r="B3064" s="115" t="s">
        <v>220</v>
      </c>
      <c r="C3064" s="115" t="s">
        <v>304</v>
      </c>
      <c r="D3064" s="115"/>
    </row>
    <row r="3065" spans="1:4" s="112" customFormat="1" x14ac:dyDescent="0.3">
      <c r="A3065" s="115" t="str">
        <f t="shared" si="68"/>
        <v>SDGbaseTRA_RurCRG_v6_4</v>
      </c>
      <c r="B3065" s="115" t="s">
        <v>220</v>
      </c>
      <c r="C3065" s="115" t="s">
        <v>304</v>
      </c>
      <c r="D3065" s="115"/>
    </row>
    <row r="3066" spans="1:4" s="112" customFormat="1" x14ac:dyDescent="0.3">
      <c r="A3066" s="115" t="str">
        <f t="shared" si="68"/>
        <v>SDGbaseTRA_RurCRG_v6_4</v>
      </c>
      <c r="B3066" s="115" t="s">
        <v>220</v>
      </c>
      <c r="C3066" s="115" t="s">
        <v>304</v>
      </c>
      <c r="D3066" s="115"/>
    </row>
    <row r="3067" spans="1:4" s="112" customFormat="1" x14ac:dyDescent="0.3">
      <c r="A3067" s="115" t="str">
        <f t="shared" si="68"/>
        <v>SDGbaseTRA_RurCRG_v6_4</v>
      </c>
      <c r="B3067" s="115" t="s">
        <v>220</v>
      </c>
      <c r="C3067" s="115" t="s">
        <v>304</v>
      </c>
      <c r="D3067" s="115"/>
    </row>
    <row r="3068" spans="1:4" s="112" customFormat="1" x14ac:dyDescent="0.3">
      <c r="A3068" s="115" t="str">
        <f t="shared" si="68"/>
        <v>SDGbaseTRA_RurCRG_v6_4</v>
      </c>
      <c r="B3068" s="115" t="s">
        <v>220</v>
      </c>
      <c r="C3068" s="115" t="s">
        <v>304</v>
      </c>
      <c r="D3068" s="115"/>
    </row>
    <row r="3069" spans="1:4" s="112" customFormat="1" x14ac:dyDescent="0.3">
      <c r="A3069" s="115" t="str">
        <f t="shared" si="68"/>
        <v>SDGbaseTRA_RurCRG_v6_4</v>
      </c>
      <c r="B3069" s="115" t="s">
        <v>220</v>
      </c>
      <c r="C3069" s="115" t="s">
        <v>304</v>
      </c>
      <c r="D3069" s="115"/>
    </row>
    <row r="3070" spans="1:4" s="112" customFormat="1" x14ac:dyDescent="0.3">
      <c r="A3070" s="115" t="str">
        <f t="shared" si="68"/>
        <v>SDGbaseTRA_RurCRG_v6_4</v>
      </c>
      <c r="B3070" s="115" t="s">
        <v>220</v>
      </c>
      <c r="C3070" s="115" t="s">
        <v>304</v>
      </c>
      <c r="D3070" s="115"/>
    </row>
    <row r="3071" spans="1:4" s="112" customFormat="1" x14ac:dyDescent="0.3">
      <c r="A3071" s="115" t="str">
        <f t="shared" si="68"/>
        <v>SDGbaseTRA_RurCRG_v6_4</v>
      </c>
      <c r="B3071" s="115" t="s">
        <v>220</v>
      </c>
      <c r="C3071" s="115" t="s">
        <v>304</v>
      </c>
      <c r="D3071" s="115"/>
    </row>
    <row r="3072" spans="1:4" s="112" customFormat="1" x14ac:dyDescent="0.3">
      <c r="A3072" s="115" t="str">
        <f t="shared" si="68"/>
        <v>SDGbaseTRA_RurCRG_v6_4</v>
      </c>
      <c r="B3072" s="115" t="s">
        <v>220</v>
      </c>
      <c r="C3072" s="115" t="s">
        <v>304</v>
      </c>
      <c r="D3072" s="115"/>
    </row>
    <row r="3073" spans="1:4" s="112" customFormat="1" x14ac:dyDescent="0.3">
      <c r="A3073" s="115" t="str">
        <f t="shared" si="68"/>
        <v>SDGbaseTRA_RurCRG_v6_4</v>
      </c>
      <c r="B3073" s="115" t="s">
        <v>220</v>
      </c>
      <c r="C3073" s="115" t="s">
        <v>304</v>
      </c>
      <c r="D3073" s="115"/>
    </row>
    <row r="3074" spans="1:4" s="112" customFormat="1" x14ac:dyDescent="0.3">
      <c r="A3074" s="115" t="str">
        <f t="shared" si="68"/>
        <v>SDGbaseTRA_RurCRG_v6_4</v>
      </c>
      <c r="B3074" s="115" t="s">
        <v>220</v>
      </c>
      <c r="C3074" s="115" t="s">
        <v>304</v>
      </c>
      <c r="D3074" s="115"/>
    </row>
    <row r="3075" spans="1:4" s="112" customFormat="1" x14ac:dyDescent="0.3">
      <c r="A3075" s="115" t="str">
        <f t="shared" si="68"/>
        <v>SDGbaseTRA_RurCRG_v6_4</v>
      </c>
      <c r="B3075" s="115" t="s">
        <v>220</v>
      </c>
      <c r="C3075" s="115" t="s">
        <v>304</v>
      </c>
      <c r="D3075" s="115"/>
    </row>
    <row r="3076" spans="1:4" s="112" customFormat="1" x14ac:dyDescent="0.3">
      <c r="A3076" s="115" t="str">
        <f t="shared" si="68"/>
        <v>SDGbaseTRA_RurCRG_v6_4</v>
      </c>
      <c r="B3076" s="115" t="s">
        <v>220</v>
      </c>
      <c r="C3076" s="115" t="s">
        <v>304</v>
      </c>
      <c r="D3076" s="115"/>
    </row>
    <row r="3077" spans="1:4" s="112" customFormat="1" x14ac:dyDescent="0.3">
      <c r="A3077" s="115" t="str">
        <f t="shared" si="68"/>
        <v>SDGbaseTRA_RurCRG_v6_4</v>
      </c>
      <c r="B3077" s="115" t="s">
        <v>220</v>
      </c>
      <c r="C3077" s="115" t="s">
        <v>304</v>
      </c>
      <c r="D3077" s="115"/>
    </row>
    <row r="3078" spans="1:4" s="112" customFormat="1" x14ac:dyDescent="0.3">
      <c r="A3078" s="115" t="str">
        <f t="shared" si="68"/>
        <v>SDGbaseTRA_RurCRG_v6_4</v>
      </c>
      <c r="B3078" s="115" t="s">
        <v>220</v>
      </c>
      <c r="C3078" s="115" t="s">
        <v>304</v>
      </c>
      <c r="D3078" s="115"/>
    </row>
    <row r="3079" spans="1:4" s="112" customFormat="1" x14ac:dyDescent="0.3">
      <c r="A3079" s="115" t="str">
        <f t="shared" si="68"/>
        <v>SDGbaseTRA_RurCRG_v6_4</v>
      </c>
      <c r="B3079" s="115" t="s">
        <v>220</v>
      </c>
      <c r="C3079" s="115" t="s">
        <v>304</v>
      </c>
      <c r="D3079" s="115"/>
    </row>
    <row r="3080" spans="1:4" s="112" customFormat="1" x14ac:dyDescent="0.3">
      <c r="A3080" s="115" t="str">
        <f t="shared" si="68"/>
        <v>SDGbaseTRA_RurCRG_v6_4</v>
      </c>
      <c r="B3080" s="115" t="s">
        <v>220</v>
      </c>
      <c r="C3080" s="115" t="s">
        <v>304</v>
      </c>
      <c r="D3080" s="115"/>
    </row>
    <row r="3081" spans="1:4" s="112" customFormat="1" x14ac:dyDescent="0.3">
      <c r="A3081" s="115" t="str">
        <f t="shared" si="68"/>
        <v>SDGbaseTRA_RurCRG_v6_4</v>
      </c>
      <c r="B3081" s="115" t="s">
        <v>220</v>
      </c>
      <c r="C3081" s="115" t="s">
        <v>304</v>
      </c>
      <c r="D3081" s="115"/>
    </row>
    <row r="3082" spans="1:4" s="112" customFormat="1" x14ac:dyDescent="0.3">
      <c r="A3082" s="115" t="str">
        <f t="shared" si="68"/>
        <v>SDGbaseTRA_RurCRG_v6_4</v>
      </c>
      <c r="B3082" s="115" t="s">
        <v>220</v>
      </c>
      <c r="C3082" s="115" t="s">
        <v>304</v>
      </c>
      <c r="D3082" s="115"/>
    </row>
    <row r="3083" spans="1:4" s="112" customFormat="1" x14ac:dyDescent="0.3">
      <c r="A3083" s="115" t="str">
        <f t="shared" si="68"/>
        <v>SDGbaseTRA_RurCRG_v6_4</v>
      </c>
      <c r="B3083" s="115" t="s">
        <v>220</v>
      </c>
      <c r="C3083" s="115" t="s">
        <v>304</v>
      </c>
      <c r="D3083" s="115"/>
    </row>
    <row r="3084" spans="1:4" s="112" customFormat="1" x14ac:dyDescent="0.3">
      <c r="A3084" s="115" t="str">
        <f t="shared" si="68"/>
        <v>SDGbaseTRA_RurCRG_v6_4</v>
      </c>
      <c r="B3084" s="115" t="s">
        <v>220</v>
      </c>
      <c r="C3084" s="115" t="s">
        <v>304</v>
      </c>
      <c r="D3084" s="115"/>
    </row>
    <row r="3085" spans="1:4" s="112" customFormat="1" x14ac:dyDescent="0.3">
      <c r="A3085" s="115" t="str">
        <f t="shared" si="68"/>
        <v>SDGbaseTRA_RurCRG_v6_4</v>
      </c>
      <c r="B3085" s="115" t="s">
        <v>220</v>
      </c>
      <c r="C3085" s="115" t="s">
        <v>304</v>
      </c>
      <c r="D3085" s="115"/>
    </row>
    <row r="3086" spans="1:4" s="112" customFormat="1" x14ac:dyDescent="0.3">
      <c r="A3086" s="115" t="str">
        <f t="shared" si="68"/>
        <v>SDGbaseTRA_RurCRG_v6_4</v>
      </c>
      <c r="B3086" s="115" t="s">
        <v>220</v>
      </c>
      <c r="C3086" s="115" t="s">
        <v>304</v>
      </c>
      <c r="D3086" s="115"/>
    </row>
    <row r="3087" spans="1:4" s="112" customFormat="1" x14ac:dyDescent="0.3">
      <c r="A3087" s="115" t="str">
        <f t="shared" si="68"/>
        <v>SDGbaseTRA_RurCRG_v6_4</v>
      </c>
      <c r="B3087" s="115" t="s">
        <v>220</v>
      </c>
      <c r="C3087" s="115" t="s">
        <v>304</v>
      </c>
      <c r="D3087" s="115"/>
    </row>
    <row r="3088" spans="1:4" s="112" customFormat="1" x14ac:dyDescent="0.3">
      <c r="A3088" s="115" t="str">
        <f t="shared" si="68"/>
        <v>SDGbaseTRA_RurCRG_v6_4</v>
      </c>
      <c r="B3088" s="115" t="s">
        <v>220</v>
      </c>
      <c r="C3088" s="115" t="s">
        <v>304</v>
      </c>
      <c r="D3088" s="115"/>
    </row>
    <row r="3089" spans="1:4" s="112" customFormat="1" x14ac:dyDescent="0.3">
      <c r="A3089" s="115" t="str">
        <f t="shared" si="68"/>
        <v>SDGbaseTRA_RurCRG_v6_4</v>
      </c>
      <c r="B3089" s="115" t="s">
        <v>220</v>
      </c>
      <c r="C3089" s="115" t="s">
        <v>304</v>
      </c>
      <c r="D3089" s="115"/>
    </row>
    <row r="3090" spans="1:4" s="112" customFormat="1" x14ac:dyDescent="0.3">
      <c r="A3090" s="115" t="str">
        <f t="shared" si="68"/>
        <v>SDGbaseTRA_RurCRG_v6_4</v>
      </c>
      <c r="B3090" s="115" t="s">
        <v>220</v>
      </c>
      <c r="C3090" s="115" t="s">
        <v>304</v>
      </c>
      <c r="D3090" s="115"/>
    </row>
    <row r="3091" spans="1:4" s="112" customFormat="1" x14ac:dyDescent="0.3">
      <c r="A3091" s="115" t="str">
        <f t="shared" si="68"/>
        <v>SDGbaseTRA_RurCRG_v6_4</v>
      </c>
      <c r="B3091" s="115" t="s">
        <v>220</v>
      </c>
      <c r="C3091" s="115" t="s">
        <v>304</v>
      </c>
      <c r="D3091" s="115"/>
    </row>
    <row r="3092" spans="1:4" s="112" customFormat="1" x14ac:dyDescent="0.3">
      <c r="A3092" s="115" t="str">
        <f t="shared" si="68"/>
        <v>SDGbaseTRA_RurCRG_v6_4</v>
      </c>
      <c r="B3092" s="115" t="s">
        <v>220</v>
      </c>
      <c r="C3092" s="115" t="s">
        <v>304</v>
      </c>
      <c r="D3092" s="115"/>
    </row>
    <row r="3093" spans="1:4" s="112" customFormat="1" x14ac:dyDescent="0.3">
      <c r="A3093" s="115" t="str">
        <f t="shared" si="68"/>
        <v>SDGbaseTRA_RurCRG_v6_4</v>
      </c>
      <c r="B3093" s="115" t="s">
        <v>220</v>
      </c>
      <c r="C3093" s="115" t="s">
        <v>304</v>
      </c>
      <c r="D3093" s="115"/>
    </row>
    <row r="3094" spans="1:4" s="112" customFormat="1" x14ac:dyDescent="0.3">
      <c r="A3094" s="115" t="str">
        <f t="shared" si="68"/>
        <v>SDGbaseTRA_RurCRG_v6_4</v>
      </c>
      <c r="B3094" s="115" t="s">
        <v>220</v>
      </c>
      <c r="C3094" s="115" t="s">
        <v>304</v>
      </c>
      <c r="D3094" s="115"/>
    </row>
    <row r="3095" spans="1:4" s="112" customFormat="1" x14ac:dyDescent="0.3">
      <c r="A3095" s="115" t="str">
        <f t="shared" si="68"/>
        <v>SDGbaseTRA_RurCRG_v6_4</v>
      </c>
      <c r="B3095" s="115" t="s">
        <v>220</v>
      </c>
      <c r="C3095" s="115" t="s">
        <v>304</v>
      </c>
      <c r="D3095" s="115"/>
    </row>
    <row r="3096" spans="1:4" s="112" customFormat="1" x14ac:dyDescent="0.3">
      <c r="A3096" s="115" t="str">
        <f t="shared" si="68"/>
        <v>SDGbaseTRA_RurCRG_v6_4</v>
      </c>
      <c r="B3096" s="115" t="s">
        <v>220</v>
      </c>
      <c r="C3096" s="115" t="s">
        <v>304</v>
      </c>
      <c r="D3096" s="115"/>
    </row>
    <row r="3097" spans="1:4" s="112" customFormat="1" x14ac:dyDescent="0.3">
      <c r="A3097" s="115" t="str">
        <f t="shared" si="68"/>
        <v>SDGbaseTRA_RurCRG_v6_4</v>
      </c>
      <c r="B3097" s="115" t="s">
        <v>220</v>
      </c>
      <c r="C3097" s="115" t="s">
        <v>304</v>
      </c>
      <c r="D3097" s="115"/>
    </row>
    <row r="3098" spans="1:4" s="112" customFormat="1" x14ac:dyDescent="0.3">
      <c r="A3098" s="115" t="str">
        <f t="shared" si="68"/>
        <v>SDGbaseTRA_RurCRG_v6_4</v>
      </c>
      <c r="B3098" s="115" t="s">
        <v>220</v>
      </c>
      <c r="C3098" s="115" t="s">
        <v>304</v>
      </c>
      <c r="D3098" s="115"/>
    </row>
    <row r="3099" spans="1:4" s="112" customFormat="1" x14ac:dyDescent="0.3">
      <c r="A3099" s="115" t="str">
        <f t="shared" si="68"/>
        <v>SDGbaseTRA_RurCRG_v6_4</v>
      </c>
      <c r="B3099" s="115" t="s">
        <v>220</v>
      </c>
      <c r="C3099" s="115" t="s">
        <v>304</v>
      </c>
      <c r="D3099" s="115"/>
    </row>
    <row r="3100" spans="1:4" s="112" customFormat="1" x14ac:dyDescent="0.3">
      <c r="A3100" s="115" t="str">
        <f t="shared" si="68"/>
        <v>SDGbaseTRA_RurCRG_v6_4</v>
      </c>
      <c r="B3100" s="115" t="s">
        <v>220</v>
      </c>
      <c r="C3100" s="115" t="s">
        <v>304</v>
      </c>
      <c r="D3100" s="115"/>
    </row>
    <row r="3101" spans="1:4" s="112" customFormat="1" x14ac:dyDescent="0.3">
      <c r="A3101" s="115" t="str">
        <f t="shared" si="68"/>
        <v>SDGbaseTRA_RurCRG_v6_4</v>
      </c>
      <c r="B3101" s="115" t="s">
        <v>220</v>
      </c>
      <c r="C3101" s="115" t="s">
        <v>304</v>
      </c>
      <c r="D3101" s="115"/>
    </row>
    <row r="3102" spans="1:4" s="112" customFormat="1" x14ac:dyDescent="0.3">
      <c r="A3102" s="115" t="str">
        <f t="shared" si="68"/>
        <v>SDGbaseTRA_RurCRG_v6_4</v>
      </c>
      <c r="B3102" s="115" t="s">
        <v>220</v>
      </c>
      <c r="C3102" s="115" t="s">
        <v>304</v>
      </c>
      <c r="D3102" s="115"/>
    </row>
    <row r="3103" spans="1:4" s="112" customFormat="1" x14ac:dyDescent="0.3">
      <c r="A3103" s="115" t="str">
        <f t="shared" si="68"/>
        <v>SDGbaseTRA_RurCRG_v6_4</v>
      </c>
      <c r="B3103" s="115" t="s">
        <v>220</v>
      </c>
      <c r="C3103" s="115" t="s">
        <v>304</v>
      </c>
      <c r="D3103" s="115"/>
    </row>
    <row r="3104" spans="1:4" s="112" customFormat="1" x14ac:dyDescent="0.3">
      <c r="A3104" s="115" t="str">
        <f t="shared" si="68"/>
        <v>SDGbaseTRA_RurCRG_v6_4</v>
      </c>
      <c r="B3104" s="115" t="s">
        <v>220</v>
      </c>
      <c r="C3104" s="115" t="s">
        <v>304</v>
      </c>
      <c r="D3104" s="115"/>
    </row>
    <row r="3105" spans="1:4" s="112" customFormat="1" x14ac:dyDescent="0.3">
      <c r="A3105" s="115" t="str">
        <f t="shared" si="68"/>
        <v>SDGbaseTRA_RurCRG_v6_4</v>
      </c>
      <c r="B3105" s="115" t="s">
        <v>220</v>
      </c>
      <c r="C3105" s="115" t="s">
        <v>304</v>
      </c>
      <c r="D3105" s="115"/>
    </row>
    <row r="3106" spans="1:4" s="112" customFormat="1" x14ac:dyDescent="0.3">
      <c r="A3106" s="115" t="str">
        <f t="shared" si="68"/>
        <v>SDGbaseTRA_RurCRG_v6_4</v>
      </c>
      <c r="B3106" s="115" t="s">
        <v>220</v>
      </c>
      <c r="C3106" s="115" t="s">
        <v>304</v>
      </c>
      <c r="D3106" s="115"/>
    </row>
    <row r="3107" spans="1:4" s="112" customFormat="1" x14ac:dyDescent="0.3">
      <c r="A3107" s="115" t="str">
        <f t="shared" si="68"/>
        <v>SDGbaseTRA_RurCRG_v6_4</v>
      </c>
      <c r="B3107" s="115" t="s">
        <v>220</v>
      </c>
      <c r="C3107" s="115" t="s">
        <v>304</v>
      </c>
      <c r="D3107" s="115"/>
    </row>
    <row r="3108" spans="1:4" s="112" customFormat="1" x14ac:dyDescent="0.3">
      <c r="A3108" s="115" t="str">
        <f t="shared" si="68"/>
        <v>SDGbaseTRA_RurCRG_v6_4</v>
      </c>
      <c r="B3108" s="115" t="s">
        <v>220</v>
      </c>
      <c r="C3108" s="115" t="s">
        <v>304</v>
      </c>
      <c r="D3108" s="115"/>
    </row>
    <row r="3109" spans="1:4" s="112" customFormat="1" x14ac:dyDescent="0.3">
      <c r="A3109" s="115" t="str">
        <f t="shared" si="68"/>
        <v>SDGbaseTRA_RurCRG_v6_4</v>
      </c>
      <c r="B3109" s="115" t="s">
        <v>220</v>
      </c>
      <c r="C3109" s="115" t="s">
        <v>304</v>
      </c>
      <c r="D3109" s="115"/>
    </row>
    <row r="3110" spans="1:4" s="112" customFormat="1" x14ac:dyDescent="0.3">
      <c r="A3110" s="115" t="str">
        <f t="shared" si="68"/>
        <v>SDGbaseTRA_RurCRG_v6_4</v>
      </c>
      <c r="B3110" s="115" t="s">
        <v>220</v>
      </c>
      <c r="C3110" s="115" t="s">
        <v>304</v>
      </c>
      <c r="D3110" s="115"/>
    </row>
    <row r="3111" spans="1:4" s="112" customFormat="1" x14ac:dyDescent="0.3">
      <c r="A3111" s="115" t="str">
        <f t="shared" si="68"/>
        <v>SDGbaseTRA_RurCRG_v6_4</v>
      </c>
      <c r="B3111" s="115" t="s">
        <v>220</v>
      </c>
      <c r="C3111" s="115" t="s">
        <v>304</v>
      </c>
      <c r="D3111" s="115"/>
    </row>
    <row r="3112" spans="1:4" s="112" customFormat="1" x14ac:dyDescent="0.3">
      <c r="A3112" s="115" t="str">
        <f t="shared" si="68"/>
        <v>SDGbaseTRA_RurCRG_v6_4</v>
      </c>
      <c r="B3112" s="115" t="s">
        <v>220</v>
      </c>
      <c r="C3112" s="115" t="s">
        <v>304</v>
      </c>
      <c r="D3112" s="115"/>
    </row>
    <row r="3113" spans="1:4" s="112" customFormat="1" x14ac:dyDescent="0.3">
      <c r="A3113" s="115" t="str">
        <f t="shared" si="68"/>
        <v>SDGbaseTRA_RurCRG_v6_4</v>
      </c>
      <c r="B3113" s="115" t="s">
        <v>220</v>
      </c>
      <c r="C3113" s="115" t="s">
        <v>304</v>
      </c>
      <c r="D3113" s="115"/>
    </row>
    <row r="3114" spans="1:4" s="112" customFormat="1" x14ac:dyDescent="0.3">
      <c r="A3114" s="115" t="str">
        <f t="shared" si="68"/>
        <v>SDGbaseTRA_RurCRG_v6_4</v>
      </c>
      <c r="B3114" s="115" t="s">
        <v>220</v>
      </c>
      <c r="C3114" s="115" t="s">
        <v>304</v>
      </c>
      <c r="D3114" s="115"/>
    </row>
    <row r="3115" spans="1:4" s="112" customFormat="1" x14ac:dyDescent="0.3">
      <c r="A3115" s="115" t="str">
        <f t="shared" si="68"/>
        <v>SDGbaseTRA_RurCRG_v6_4</v>
      </c>
      <c r="B3115" s="115" t="s">
        <v>220</v>
      </c>
      <c r="C3115" s="115" t="s">
        <v>304</v>
      </c>
      <c r="D3115" s="115"/>
    </row>
    <row r="3116" spans="1:4" s="112" customFormat="1" x14ac:dyDescent="0.3">
      <c r="A3116" s="115" t="str">
        <f t="shared" si="68"/>
        <v>SDGbaseTRA_RurCRG_v6_4</v>
      </c>
      <c r="B3116" s="115" t="s">
        <v>220</v>
      </c>
      <c r="C3116" s="115" t="s">
        <v>304</v>
      </c>
      <c r="D3116" s="115"/>
    </row>
    <row r="3117" spans="1:4" s="112" customFormat="1" x14ac:dyDescent="0.3">
      <c r="A3117" s="115" t="str">
        <f t="shared" si="68"/>
        <v>SDGbaseTRA_RurCRG_v6_4</v>
      </c>
      <c r="B3117" s="115" t="s">
        <v>220</v>
      </c>
      <c r="C3117" s="115" t="s">
        <v>304</v>
      </c>
      <c r="D3117" s="115"/>
    </row>
    <row r="3118" spans="1:4" s="112" customFormat="1" x14ac:dyDescent="0.3">
      <c r="A3118" s="115" t="str">
        <f t="shared" si="68"/>
        <v>SDGbaseTRA_RurCRG_v6_4</v>
      </c>
      <c r="B3118" s="115" t="s">
        <v>220</v>
      </c>
      <c r="C3118" s="115" t="s">
        <v>304</v>
      </c>
      <c r="D3118" s="115"/>
    </row>
    <row r="3119" spans="1:4" s="112" customFormat="1" x14ac:dyDescent="0.3">
      <c r="A3119" s="115" t="str">
        <f t="shared" si="68"/>
        <v>SDGbaseTRA_RurCRG_v6_4</v>
      </c>
      <c r="B3119" s="115" t="s">
        <v>220</v>
      </c>
      <c r="C3119" s="115" t="s">
        <v>304</v>
      </c>
      <c r="D3119" s="115"/>
    </row>
    <row r="3120" spans="1:4" s="112" customFormat="1" x14ac:dyDescent="0.3">
      <c r="A3120" s="115" t="str">
        <f t="shared" si="68"/>
        <v>SDGbaseTRA_RurCRG_v6_4</v>
      </c>
      <c r="B3120" s="115" t="s">
        <v>220</v>
      </c>
      <c r="C3120" s="115" t="s">
        <v>304</v>
      </c>
      <c r="D3120" s="115"/>
    </row>
    <row r="3121" spans="1:4" s="112" customFormat="1" x14ac:dyDescent="0.3">
      <c r="A3121" s="115" t="str">
        <f t="shared" si="68"/>
        <v>SDGbaseTRA_RurCRG_v6_4</v>
      </c>
      <c r="B3121" s="115" t="s">
        <v>220</v>
      </c>
      <c r="C3121" s="115" t="s">
        <v>304</v>
      </c>
      <c r="D3121" s="115"/>
    </row>
    <row r="3122" spans="1:4" s="112" customFormat="1" x14ac:dyDescent="0.3">
      <c r="A3122" s="115" t="str">
        <f t="shared" si="68"/>
        <v>SDGbaseTRA_RurCRG_v6_4</v>
      </c>
      <c r="B3122" s="115" t="s">
        <v>220</v>
      </c>
      <c r="C3122" s="115" t="s">
        <v>304</v>
      </c>
      <c r="D3122" s="115"/>
    </row>
    <row r="3123" spans="1:4" s="112" customFormat="1" x14ac:dyDescent="0.3">
      <c r="A3123" s="115" t="str">
        <f t="shared" si="68"/>
        <v>SDGbaseTRA_RurCRG_v6_4</v>
      </c>
      <c r="B3123" s="115" t="s">
        <v>220</v>
      </c>
      <c r="C3123" s="115" t="s">
        <v>304</v>
      </c>
      <c r="D3123" s="115"/>
    </row>
    <row r="3124" spans="1:4" s="112" customFormat="1" x14ac:dyDescent="0.3">
      <c r="A3124" s="115" t="str">
        <f t="shared" ref="A3124:A3187" si="69">_xlfn.CONCAT(C3124,D3124,E3124)</f>
        <v>SDGbaseTRA_RurCRG_v6_4</v>
      </c>
      <c r="B3124" s="115" t="s">
        <v>220</v>
      </c>
      <c r="C3124" s="115" t="s">
        <v>304</v>
      </c>
      <c r="D3124" s="115"/>
    </row>
    <row r="3125" spans="1:4" s="112" customFormat="1" x14ac:dyDescent="0.3">
      <c r="A3125" s="115" t="str">
        <f t="shared" si="69"/>
        <v>SDGbaseTRA_RurCRG_v6_4</v>
      </c>
      <c r="B3125" s="115" t="s">
        <v>220</v>
      </c>
      <c r="C3125" s="115" t="s">
        <v>304</v>
      </c>
      <c r="D3125" s="115"/>
    </row>
    <row r="3126" spans="1:4" s="112" customFormat="1" x14ac:dyDescent="0.3">
      <c r="A3126" s="115" t="str">
        <f t="shared" si="69"/>
        <v>SDGbaseTRA_RurCRG_v6_4</v>
      </c>
      <c r="B3126" s="115" t="s">
        <v>220</v>
      </c>
      <c r="C3126" s="115" t="s">
        <v>304</v>
      </c>
      <c r="D3126" s="115"/>
    </row>
    <row r="3127" spans="1:4" s="112" customFormat="1" x14ac:dyDescent="0.3">
      <c r="A3127" s="115" t="str">
        <f t="shared" si="69"/>
        <v>SDGbaseTRA_RurCRG_v6_4</v>
      </c>
      <c r="B3127" s="115" t="s">
        <v>220</v>
      </c>
      <c r="C3127" s="115" t="s">
        <v>304</v>
      </c>
      <c r="D3127" s="115"/>
    </row>
    <row r="3128" spans="1:4" s="112" customFormat="1" x14ac:dyDescent="0.3">
      <c r="A3128" s="115" t="str">
        <f t="shared" si="69"/>
        <v>SDGbaseTRA_RurCRG_v6_4</v>
      </c>
      <c r="B3128" s="115" t="s">
        <v>220</v>
      </c>
      <c r="C3128" s="115" t="s">
        <v>304</v>
      </c>
      <c r="D3128" s="115"/>
    </row>
    <row r="3129" spans="1:4" s="112" customFormat="1" x14ac:dyDescent="0.3">
      <c r="A3129" s="115" t="str">
        <f t="shared" si="69"/>
        <v>SDGbaseTRA_RurCRG_v6_4</v>
      </c>
      <c r="B3129" s="115" t="s">
        <v>220</v>
      </c>
      <c r="C3129" s="115" t="s">
        <v>304</v>
      </c>
      <c r="D3129" s="115"/>
    </row>
    <row r="3130" spans="1:4" s="112" customFormat="1" x14ac:dyDescent="0.3">
      <c r="A3130" s="115" t="str">
        <f t="shared" si="69"/>
        <v>SDGbaseTRA_RurCRG_v6_4</v>
      </c>
      <c r="B3130" s="115" t="s">
        <v>220</v>
      </c>
      <c r="C3130" s="115" t="s">
        <v>304</v>
      </c>
      <c r="D3130" s="115"/>
    </row>
    <row r="3131" spans="1:4" s="112" customFormat="1" x14ac:dyDescent="0.3">
      <c r="A3131" s="115" t="str">
        <f t="shared" si="69"/>
        <v>SDGbaseTRA_RurCRG_v6_4</v>
      </c>
      <c r="B3131" s="115" t="s">
        <v>220</v>
      </c>
      <c r="C3131" s="115" t="s">
        <v>304</v>
      </c>
      <c r="D3131" s="115"/>
    </row>
    <row r="3132" spans="1:4" s="112" customFormat="1" x14ac:dyDescent="0.3">
      <c r="A3132" s="115" t="str">
        <f t="shared" si="69"/>
        <v>SDGbaseTRA_RurCRG_v6_4</v>
      </c>
      <c r="B3132" s="115" t="s">
        <v>220</v>
      </c>
      <c r="C3132" s="115" t="s">
        <v>304</v>
      </c>
      <c r="D3132" s="115"/>
    </row>
    <row r="3133" spans="1:4" s="112" customFormat="1" x14ac:dyDescent="0.3">
      <c r="A3133" s="115" t="str">
        <f t="shared" si="69"/>
        <v>SDGbaseTRA_RurCRG_v6_4</v>
      </c>
      <c r="B3133" s="115" t="s">
        <v>220</v>
      </c>
      <c r="C3133" s="115" t="s">
        <v>304</v>
      </c>
      <c r="D3133" s="115"/>
    </row>
    <row r="3134" spans="1:4" s="112" customFormat="1" x14ac:dyDescent="0.3">
      <c r="A3134" s="115" t="str">
        <f t="shared" si="69"/>
        <v>SDGbaseTRA_RurCRG_v6_4</v>
      </c>
      <c r="B3134" s="115" t="s">
        <v>220</v>
      </c>
      <c r="C3134" s="115" t="s">
        <v>304</v>
      </c>
      <c r="D3134" s="115"/>
    </row>
    <row r="3135" spans="1:4" s="112" customFormat="1" x14ac:dyDescent="0.3">
      <c r="A3135" s="115" t="str">
        <f t="shared" si="69"/>
        <v>SDGbaseTRA_RurCRG_v6_4</v>
      </c>
      <c r="B3135" s="115" t="s">
        <v>220</v>
      </c>
      <c r="C3135" s="115" t="s">
        <v>304</v>
      </c>
      <c r="D3135" s="115"/>
    </row>
    <row r="3136" spans="1:4" s="112" customFormat="1" x14ac:dyDescent="0.3">
      <c r="A3136" s="115" t="str">
        <f t="shared" si="69"/>
        <v>SDGbaseTRA_RurCRG_v6_4</v>
      </c>
      <c r="B3136" s="115" t="s">
        <v>220</v>
      </c>
      <c r="C3136" s="115" t="s">
        <v>304</v>
      </c>
      <c r="D3136" s="115"/>
    </row>
    <row r="3137" spans="1:4" s="112" customFormat="1" x14ac:dyDescent="0.3">
      <c r="A3137" s="115" t="str">
        <f t="shared" si="69"/>
        <v>SDGbaseTRA_RurCRG_v6_4</v>
      </c>
      <c r="B3137" s="115" t="s">
        <v>220</v>
      </c>
      <c r="C3137" s="115" t="s">
        <v>304</v>
      </c>
      <c r="D3137" s="115"/>
    </row>
    <row r="3138" spans="1:4" s="112" customFormat="1" x14ac:dyDescent="0.3">
      <c r="A3138" s="115" t="str">
        <f t="shared" si="69"/>
        <v>SDGbaseTRA_RurCRG_v6_4</v>
      </c>
      <c r="B3138" s="115" t="s">
        <v>220</v>
      </c>
      <c r="C3138" s="115" t="s">
        <v>304</v>
      </c>
      <c r="D3138" s="115"/>
    </row>
    <row r="3139" spans="1:4" s="112" customFormat="1" x14ac:dyDescent="0.3">
      <c r="A3139" s="115" t="str">
        <f t="shared" si="69"/>
        <v>SDGbaseTRA_RurCRG_v6_4</v>
      </c>
      <c r="B3139" s="115" t="s">
        <v>220</v>
      </c>
      <c r="C3139" s="115" t="s">
        <v>304</v>
      </c>
      <c r="D3139" s="115"/>
    </row>
    <row r="3140" spans="1:4" s="112" customFormat="1" x14ac:dyDescent="0.3">
      <c r="A3140" s="115" t="str">
        <f t="shared" si="69"/>
        <v>SDGbaseTRA_RurCRG_v6_4</v>
      </c>
      <c r="B3140" s="115" t="s">
        <v>220</v>
      </c>
      <c r="C3140" s="115" t="s">
        <v>304</v>
      </c>
      <c r="D3140" s="115"/>
    </row>
    <row r="3141" spans="1:4" s="112" customFormat="1" x14ac:dyDescent="0.3">
      <c r="A3141" s="115" t="str">
        <f t="shared" si="69"/>
        <v>SDGbaseTRA_RurCRG_v6_4</v>
      </c>
      <c r="B3141" s="115" t="s">
        <v>220</v>
      </c>
      <c r="C3141" s="115" t="s">
        <v>304</v>
      </c>
      <c r="D3141" s="115"/>
    </row>
    <row r="3142" spans="1:4" s="112" customFormat="1" x14ac:dyDescent="0.3">
      <c r="A3142" s="115" t="str">
        <f t="shared" si="69"/>
        <v>SDGbaseTRA_RurCRG_v6_4</v>
      </c>
      <c r="B3142" s="115" t="s">
        <v>220</v>
      </c>
      <c r="C3142" s="115" t="s">
        <v>304</v>
      </c>
      <c r="D3142" s="115"/>
    </row>
    <row r="3143" spans="1:4" s="112" customFormat="1" x14ac:dyDescent="0.3">
      <c r="A3143" s="115" t="str">
        <f t="shared" si="69"/>
        <v>SDGbaseTRA_RurCRG_v6_4</v>
      </c>
      <c r="B3143" s="115" t="s">
        <v>220</v>
      </c>
      <c r="C3143" s="115" t="s">
        <v>304</v>
      </c>
      <c r="D3143" s="115"/>
    </row>
    <row r="3144" spans="1:4" s="112" customFormat="1" x14ac:dyDescent="0.3">
      <c r="A3144" s="115" t="str">
        <f t="shared" si="69"/>
        <v>SDGbaseTRA_RurCRG_v6_4</v>
      </c>
      <c r="B3144" s="115" t="s">
        <v>220</v>
      </c>
      <c r="C3144" s="115" t="s">
        <v>304</v>
      </c>
      <c r="D3144" s="115"/>
    </row>
    <row r="3145" spans="1:4" s="112" customFormat="1" x14ac:dyDescent="0.3">
      <c r="A3145" s="115" t="str">
        <f t="shared" si="69"/>
        <v>SDGbaseTRA_RurCRG_v6_4</v>
      </c>
      <c r="B3145" s="115" t="s">
        <v>220</v>
      </c>
      <c r="C3145" s="115" t="s">
        <v>304</v>
      </c>
      <c r="D3145" s="115"/>
    </row>
    <row r="3146" spans="1:4" s="112" customFormat="1" x14ac:dyDescent="0.3">
      <c r="A3146" s="115" t="str">
        <f t="shared" si="69"/>
        <v>SDGbaseTRA_RurCRG_v6_4</v>
      </c>
      <c r="B3146" s="115" t="s">
        <v>220</v>
      </c>
      <c r="C3146" s="115" t="s">
        <v>304</v>
      </c>
      <c r="D3146" s="115"/>
    </row>
    <row r="3147" spans="1:4" s="112" customFormat="1" x14ac:dyDescent="0.3">
      <c r="A3147" s="115" t="str">
        <f t="shared" si="69"/>
        <v>SDGbaseTRA_RurCRG_v6_4</v>
      </c>
      <c r="B3147" s="115" t="s">
        <v>220</v>
      </c>
      <c r="C3147" s="115" t="s">
        <v>304</v>
      </c>
      <c r="D3147" s="115"/>
    </row>
    <row r="3148" spans="1:4" s="112" customFormat="1" x14ac:dyDescent="0.3">
      <c r="A3148" s="115" t="str">
        <f t="shared" si="69"/>
        <v>SDGbaseTRA_RurCRG_v6_4</v>
      </c>
      <c r="B3148" s="115" t="s">
        <v>220</v>
      </c>
      <c r="C3148" s="115" t="s">
        <v>304</v>
      </c>
      <c r="D3148" s="115"/>
    </row>
    <row r="3149" spans="1:4" s="112" customFormat="1" x14ac:dyDescent="0.3">
      <c r="A3149" s="115" t="str">
        <f t="shared" si="69"/>
        <v>SDGbaseTRA_RurCRG_v6_4</v>
      </c>
      <c r="B3149" s="115" t="s">
        <v>220</v>
      </c>
      <c r="C3149" s="115" t="s">
        <v>304</v>
      </c>
      <c r="D3149" s="115"/>
    </row>
    <row r="3150" spans="1:4" s="112" customFormat="1" x14ac:dyDescent="0.3">
      <c r="A3150" s="115" t="str">
        <f t="shared" si="69"/>
        <v>SDGbaseTRA_RurCRG_v6_4</v>
      </c>
      <c r="B3150" s="115" t="s">
        <v>220</v>
      </c>
      <c r="C3150" s="115" t="s">
        <v>304</v>
      </c>
      <c r="D3150" s="115"/>
    </row>
    <row r="3151" spans="1:4" s="112" customFormat="1" x14ac:dyDescent="0.3">
      <c r="A3151" s="115" t="str">
        <f t="shared" si="69"/>
        <v>SDGbaseTRA_RurCRG_v6_4</v>
      </c>
      <c r="B3151" s="115" t="s">
        <v>220</v>
      </c>
      <c r="C3151" s="115" t="s">
        <v>304</v>
      </c>
      <c r="D3151" s="115"/>
    </row>
    <row r="3152" spans="1:4" s="112" customFormat="1" x14ac:dyDescent="0.3">
      <c r="A3152" s="115" t="str">
        <f t="shared" si="69"/>
        <v>SDGbaseTRA_RurCRG_v6_4</v>
      </c>
      <c r="B3152" s="115" t="s">
        <v>220</v>
      </c>
      <c r="C3152" s="115" t="s">
        <v>304</v>
      </c>
      <c r="D3152" s="115"/>
    </row>
    <row r="3153" spans="1:4" s="112" customFormat="1" x14ac:dyDescent="0.3">
      <c r="A3153" s="115" t="str">
        <f t="shared" si="69"/>
        <v>SDGbaseTRA_RurCRG_v6_4</v>
      </c>
      <c r="B3153" s="115" t="s">
        <v>220</v>
      </c>
      <c r="C3153" s="115" t="s">
        <v>304</v>
      </c>
      <c r="D3153" s="115"/>
    </row>
    <row r="3154" spans="1:4" s="112" customFormat="1" x14ac:dyDescent="0.3">
      <c r="A3154" s="115" t="str">
        <f t="shared" si="69"/>
        <v>SDGbaseTRA_RurCRG_v6_4</v>
      </c>
      <c r="B3154" s="115" t="s">
        <v>220</v>
      </c>
      <c r="C3154" s="115" t="s">
        <v>304</v>
      </c>
      <c r="D3154" s="115"/>
    </row>
    <row r="3155" spans="1:4" s="112" customFormat="1" x14ac:dyDescent="0.3">
      <c r="A3155" s="115" t="str">
        <f t="shared" si="69"/>
        <v>SDGbaseTRA_RurCRG_v6_4</v>
      </c>
      <c r="B3155" s="115" t="s">
        <v>220</v>
      </c>
      <c r="C3155" s="115" t="s">
        <v>304</v>
      </c>
      <c r="D3155" s="115"/>
    </row>
    <row r="3156" spans="1:4" s="112" customFormat="1" x14ac:dyDescent="0.3">
      <c r="A3156" s="115" t="str">
        <f t="shared" si="69"/>
        <v>SDGbaseTRA_RurCRG_v6_4</v>
      </c>
      <c r="B3156" s="115" t="s">
        <v>220</v>
      </c>
      <c r="C3156" s="115" t="s">
        <v>304</v>
      </c>
      <c r="D3156" s="115"/>
    </row>
    <row r="3157" spans="1:4" s="112" customFormat="1" x14ac:dyDescent="0.3">
      <c r="A3157" s="115" t="str">
        <f t="shared" si="69"/>
        <v>SDGbaseTRA_RurCRG_v6_4</v>
      </c>
      <c r="B3157" s="115" t="s">
        <v>220</v>
      </c>
      <c r="C3157" s="115" t="s">
        <v>304</v>
      </c>
      <c r="D3157" s="115"/>
    </row>
    <row r="3158" spans="1:4" s="112" customFormat="1" x14ac:dyDescent="0.3">
      <c r="A3158" s="115" t="str">
        <f t="shared" si="69"/>
        <v>SDGbaseTRA_RurCRG_v6_4</v>
      </c>
      <c r="B3158" s="115" t="s">
        <v>220</v>
      </c>
      <c r="C3158" s="115" t="s">
        <v>304</v>
      </c>
      <c r="D3158" s="115"/>
    </row>
    <row r="3159" spans="1:4" s="112" customFormat="1" x14ac:dyDescent="0.3">
      <c r="A3159" s="115" t="str">
        <f t="shared" si="69"/>
        <v>SDGbaseTRA_RurCRG_v6_4</v>
      </c>
      <c r="B3159" s="115" t="s">
        <v>220</v>
      </c>
      <c r="C3159" s="115" t="s">
        <v>304</v>
      </c>
      <c r="D3159" s="115"/>
    </row>
    <row r="3160" spans="1:4" s="112" customFormat="1" x14ac:dyDescent="0.3">
      <c r="A3160" s="115" t="str">
        <f t="shared" si="69"/>
        <v>SDGbaseTRA_RurCRG_v6_4</v>
      </c>
      <c r="B3160" s="115" t="s">
        <v>220</v>
      </c>
      <c r="C3160" s="115" t="s">
        <v>304</v>
      </c>
      <c r="D3160" s="115"/>
    </row>
    <row r="3161" spans="1:4" s="112" customFormat="1" x14ac:dyDescent="0.3">
      <c r="A3161" s="115" t="str">
        <f t="shared" si="69"/>
        <v>SDGbaseTRA_RurCRG_v6_4</v>
      </c>
      <c r="B3161" s="115" t="s">
        <v>220</v>
      </c>
      <c r="C3161" s="115" t="s">
        <v>304</v>
      </c>
      <c r="D3161" s="115"/>
    </row>
    <row r="3162" spans="1:4" s="112" customFormat="1" x14ac:dyDescent="0.3">
      <c r="A3162" s="115" t="str">
        <f t="shared" si="69"/>
        <v>SDGbaseTRA_RurCRG_v6_4</v>
      </c>
      <c r="B3162" s="115" t="s">
        <v>220</v>
      </c>
      <c r="C3162" s="115" t="s">
        <v>304</v>
      </c>
      <c r="D3162" s="115"/>
    </row>
    <row r="3163" spans="1:4" s="112" customFormat="1" x14ac:dyDescent="0.3">
      <c r="A3163" s="115" t="str">
        <f t="shared" si="69"/>
        <v>SDGbaseTRA_RurCRG_v6_4</v>
      </c>
      <c r="B3163" s="115" t="s">
        <v>220</v>
      </c>
      <c r="C3163" s="115" t="s">
        <v>304</v>
      </c>
      <c r="D3163" s="115"/>
    </row>
    <row r="3164" spans="1:4" s="112" customFormat="1" x14ac:dyDescent="0.3">
      <c r="A3164" s="115" t="str">
        <f t="shared" si="69"/>
        <v>SDGbaseTRA_RurCRG_v6_4</v>
      </c>
      <c r="B3164" s="115" t="s">
        <v>220</v>
      </c>
      <c r="C3164" s="115" t="s">
        <v>304</v>
      </c>
      <c r="D3164" s="115"/>
    </row>
    <row r="3165" spans="1:4" s="112" customFormat="1" x14ac:dyDescent="0.3">
      <c r="A3165" s="115" t="str">
        <f t="shared" si="69"/>
        <v>SDGbaseTRA_RurCRG_v6_4</v>
      </c>
      <c r="B3165" s="115" t="s">
        <v>220</v>
      </c>
      <c r="C3165" s="115" t="s">
        <v>304</v>
      </c>
      <c r="D3165" s="115"/>
    </row>
    <row r="3166" spans="1:4" s="112" customFormat="1" x14ac:dyDescent="0.3">
      <c r="A3166" s="115" t="str">
        <f t="shared" si="69"/>
        <v>SDGbaseTRA_RurCRG_v6_4</v>
      </c>
      <c r="B3166" s="115" t="s">
        <v>220</v>
      </c>
      <c r="C3166" s="115" t="s">
        <v>304</v>
      </c>
      <c r="D3166" s="115"/>
    </row>
    <row r="3167" spans="1:4" s="112" customFormat="1" x14ac:dyDescent="0.3">
      <c r="A3167" s="115" t="str">
        <f t="shared" si="69"/>
        <v>SDGbaseTRA_RurCRG_v6_4</v>
      </c>
      <c r="B3167" s="115" t="s">
        <v>220</v>
      </c>
      <c r="C3167" s="115" t="s">
        <v>304</v>
      </c>
      <c r="D3167" s="115"/>
    </row>
    <row r="3168" spans="1:4" s="112" customFormat="1" x14ac:dyDescent="0.3">
      <c r="A3168" s="115" t="str">
        <f t="shared" si="69"/>
        <v>SDGbaseTRA_RurCRG_v6_4</v>
      </c>
      <c r="B3168" s="115" t="s">
        <v>220</v>
      </c>
      <c r="C3168" s="115" t="s">
        <v>304</v>
      </c>
      <c r="D3168" s="115"/>
    </row>
    <row r="3169" spans="1:37" s="112" customFormat="1" x14ac:dyDescent="0.3">
      <c r="A3169" s="115" t="str">
        <f t="shared" si="69"/>
        <v>SDGbaseTRA_RurCRG_v6_4</v>
      </c>
      <c r="B3169" s="115" t="s">
        <v>220</v>
      </c>
      <c r="C3169" s="115" t="s">
        <v>304</v>
      </c>
      <c r="D3169" s="115"/>
    </row>
    <row r="3170" spans="1:37" s="112" customFormat="1" x14ac:dyDescent="0.3">
      <c r="A3170" s="115" t="str">
        <f t="shared" si="69"/>
        <v>SDGbaseTRA_RurCRG_v6_4</v>
      </c>
      <c r="B3170" s="115" t="s">
        <v>220</v>
      </c>
      <c r="C3170" s="115" t="s">
        <v>304</v>
      </c>
      <c r="D3170" s="115"/>
    </row>
    <row r="3171" spans="1:37" s="112" customFormat="1" x14ac:dyDescent="0.3">
      <c r="A3171" s="115" t="str">
        <f t="shared" si="69"/>
        <v>SDGbaseTRA_RurCRG_v6_4</v>
      </c>
      <c r="B3171" s="115" t="s">
        <v>220</v>
      </c>
      <c r="C3171" s="115" t="s">
        <v>304</v>
      </c>
      <c r="D3171" s="115"/>
    </row>
    <row r="3172" spans="1:37" s="112" customFormat="1" x14ac:dyDescent="0.3">
      <c r="A3172" s="115" t="str">
        <f t="shared" si="69"/>
        <v>SDGbaseTRA_RurCRG_v6_4</v>
      </c>
      <c r="B3172" s="115" t="s">
        <v>220</v>
      </c>
      <c r="C3172" s="115" t="s">
        <v>304</v>
      </c>
      <c r="D3172" s="115"/>
    </row>
    <row r="3173" spans="1:37" s="112" customFormat="1" x14ac:dyDescent="0.3">
      <c r="A3173" s="115" t="str">
        <f t="shared" si="69"/>
        <v>SDGbaseTRA_RurCRG_v6_4</v>
      </c>
      <c r="B3173" s="115" t="s">
        <v>220</v>
      </c>
      <c r="C3173" s="115" t="s">
        <v>304</v>
      </c>
      <c r="D3173" s="115"/>
      <c r="F3173" s="116"/>
      <c r="G3173" s="116"/>
      <c r="H3173" s="116"/>
      <c r="I3173" s="116"/>
      <c r="J3173" s="116"/>
      <c r="K3173" s="116"/>
      <c r="L3173" s="116"/>
      <c r="M3173" s="116"/>
      <c r="N3173" s="116"/>
      <c r="O3173" s="116"/>
      <c r="P3173" s="116"/>
      <c r="Q3173" s="116"/>
      <c r="R3173" s="116"/>
      <c r="S3173" s="116"/>
      <c r="T3173" s="116"/>
      <c r="U3173" s="116"/>
      <c r="V3173" s="116"/>
      <c r="W3173" s="116"/>
      <c r="X3173" s="116"/>
      <c r="Y3173" s="116"/>
      <c r="Z3173" s="116"/>
      <c r="AA3173" s="116"/>
      <c r="AB3173" s="116"/>
      <c r="AC3173" s="116"/>
      <c r="AD3173" s="116"/>
      <c r="AE3173" s="116"/>
      <c r="AF3173" s="116"/>
      <c r="AG3173" s="116"/>
      <c r="AH3173" s="116"/>
      <c r="AI3173" s="116"/>
      <c r="AJ3173" s="116"/>
      <c r="AK3173" s="116"/>
    </row>
    <row r="3174" spans="1:37" s="112" customFormat="1" x14ac:dyDescent="0.3">
      <c r="A3174" s="115" t="str">
        <f t="shared" si="69"/>
        <v>SDGbaseTRA_RurCRG_v6_4</v>
      </c>
      <c r="B3174" s="115" t="s">
        <v>220</v>
      </c>
      <c r="C3174" s="115" t="s">
        <v>304</v>
      </c>
      <c r="D3174" s="115"/>
    </row>
    <row r="3175" spans="1:37" s="112" customFormat="1" x14ac:dyDescent="0.3">
      <c r="A3175" s="115" t="str">
        <f t="shared" si="69"/>
        <v>SDGbaseTRA_RurCRG_v6_4</v>
      </c>
      <c r="B3175" s="115" t="s">
        <v>220</v>
      </c>
      <c r="C3175" s="115" t="s">
        <v>304</v>
      </c>
      <c r="D3175" s="115"/>
    </row>
    <row r="3176" spans="1:37" s="112" customFormat="1" x14ac:dyDescent="0.3">
      <c r="A3176" s="115" t="str">
        <f t="shared" si="69"/>
        <v>SDGbaseTRA_RurCRG_v6_4</v>
      </c>
      <c r="B3176" s="115" t="s">
        <v>220</v>
      </c>
      <c r="C3176" s="115" t="s">
        <v>304</v>
      </c>
      <c r="D3176" s="115"/>
    </row>
    <row r="3177" spans="1:37" s="112" customFormat="1" x14ac:dyDescent="0.3">
      <c r="A3177" s="115" t="str">
        <f t="shared" si="69"/>
        <v>SDGbaseTRA_RurCRG_v6_4</v>
      </c>
      <c r="B3177" s="115" t="s">
        <v>220</v>
      </c>
      <c r="C3177" s="115" t="s">
        <v>304</v>
      </c>
      <c r="D3177" s="115"/>
    </row>
    <row r="3178" spans="1:37" s="112" customFormat="1" x14ac:dyDescent="0.3">
      <c r="A3178" s="115" t="str">
        <f t="shared" si="69"/>
        <v>SDGbaseTRA_RurCRG_v6_4</v>
      </c>
      <c r="B3178" s="115" t="s">
        <v>220</v>
      </c>
      <c r="C3178" s="115" t="s">
        <v>304</v>
      </c>
      <c r="D3178" s="115"/>
    </row>
    <row r="3179" spans="1:37" s="112" customFormat="1" x14ac:dyDescent="0.3">
      <c r="A3179" s="115" t="str">
        <f t="shared" si="69"/>
        <v>SDGbaseTRA_RurCRG_v6_4</v>
      </c>
      <c r="B3179" s="115" t="s">
        <v>220</v>
      </c>
      <c r="C3179" s="115" t="s">
        <v>304</v>
      </c>
      <c r="D3179" s="115"/>
    </row>
    <row r="3180" spans="1:37" s="112" customFormat="1" x14ac:dyDescent="0.3">
      <c r="A3180" s="115" t="str">
        <f t="shared" si="69"/>
        <v>SDGbaseTRA_RurCRG_v6_4</v>
      </c>
      <c r="B3180" s="115" t="s">
        <v>220</v>
      </c>
      <c r="C3180" s="115" t="s">
        <v>304</v>
      </c>
      <c r="D3180" s="115"/>
    </row>
    <row r="3181" spans="1:37" s="112" customFormat="1" x14ac:dyDescent="0.3">
      <c r="A3181" s="115" t="str">
        <f t="shared" si="69"/>
        <v>SDGbaseTRA_RurCRG_v6_4</v>
      </c>
      <c r="B3181" s="115" t="s">
        <v>220</v>
      </c>
      <c r="C3181" s="115" t="s">
        <v>304</v>
      </c>
      <c r="D3181" s="115"/>
    </row>
    <row r="3182" spans="1:37" s="112" customFormat="1" x14ac:dyDescent="0.3">
      <c r="A3182" s="115" t="str">
        <f t="shared" si="69"/>
        <v>SDGbaseTRA_RurCRG_v6_4</v>
      </c>
      <c r="B3182" s="115" t="s">
        <v>220</v>
      </c>
      <c r="C3182" s="115" t="s">
        <v>304</v>
      </c>
      <c r="D3182" s="115"/>
    </row>
    <row r="3183" spans="1:37" s="112" customFormat="1" x14ac:dyDescent="0.3">
      <c r="A3183" s="115" t="str">
        <f t="shared" si="69"/>
        <v>SDGbaseTRA_RurCRG_v6_4</v>
      </c>
      <c r="B3183" s="115" t="s">
        <v>220</v>
      </c>
      <c r="C3183" s="115" t="s">
        <v>304</v>
      </c>
      <c r="D3183" s="115"/>
    </row>
    <row r="3184" spans="1:37" s="112" customFormat="1" x14ac:dyDescent="0.3">
      <c r="A3184" s="115" t="str">
        <f t="shared" si="69"/>
        <v>SDGbaseTRA_RurCRG_v6_4</v>
      </c>
      <c r="B3184" s="115" t="s">
        <v>220</v>
      </c>
      <c r="C3184" s="115" t="s">
        <v>304</v>
      </c>
      <c r="D3184" s="115"/>
    </row>
    <row r="3185" spans="1:4" s="112" customFormat="1" x14ac:dyDescent="0.3">
      <c r="A3185" s="115" t="str">
        <f t="shared" si="69"/>
        <v>SDGbaseTRA_RurCRG_v6_4</v>
      </c>
      <c r="B3185" s="115" t="s">
        <v>220</v>
      </c>
      <c r="C3185" s="115" t="s">
        <v>304</v>
      </c>
      <c r="D3185" s="115"/>
    </row>
    <row r="3186" spans="1:4" s="112" customFormat="1" x14ac:dyDescent="0.3">
      <c r="A3186" s="115" t="str">
        <f t="shared" si="69"/>
        <v>SDGbaseTRA_RurCRG_v6_4</v>
      </c>
      <c r="B3186" s="115" t="s">
        <v>220</v>
      </c>
      <c r="C3186" s="115" t="s">
        <v>304</v>
      </c>
      <c r="D3186" s="115"/>
    </row>
    <row r="3187" spans="1:4" s="112" customFormat="1" x14ac:dyDescent="0.3">
      <c r="A3187" s="115" t="str">
        <f t="shared" si="69"/>
        <v>SDGbaseTRA_RurCRG_v6_4</v>
      </c>
      <c r="B3187" s="115" t="s">
        <v>220</v>
      </c>
      <c r="C3187" s="115" t="s">
        <v>304</v>
      </c>
      <c r="D3187" s="115"/>
    </row>
    <row r="3188" spans="1:4" s="112" customFormat="1" x14ac:dyDescent="0.3">
      <c r="A3188" s="115" t="str">
        <f t="shared" ref="A3188:A3251" si="70">_xlfn.CONCAT(C3188,D3188,E3188)</f>
        <v>SDGbaseTRA_RurCRG_v6_4</v>
      </c>
      <c r="B3188" s="115" t="s">
        <v>220</v>
      </c>
      <c r="C3188" s="115" t="s">
        <v>304</v>
      </c>
      <c r="D3188" s="115"/>
    </row>
    <row r="3189" spans="1:4" s="112" customFormat="1" x14ac:dyDescent="0.3">
      <c r="A3189" s="115" t="str">
        <f t="shared" si="70"/>
        <v>SDGbaseTRA_RurCRG_v6_4</v>
      </c>
      <c r="B3189" s="115" t="s">
        <v>220</v>
      </c>
      <c r="C3189" s="115" t="s">
        <v>304</v>
      </c>
      <c r="D3189" s="115"/>
    </row>
    <row r="3190" spans="1:4" s="112" customFormat="1" x14ac:dyDescent="0.3">
      <c r="A3190" s="115" t="str">
        <f t="shared" si="70"/>
        <v>SDGbaseTRA_RurCRG_v6_4</v>
      </c>
      <c r="B3190" s="115" t="s">
        <v>220</v>
      </c>
      <c r="C3190" s="115" t="s">
        <v>304</v>
      </c>
      <c r="D3190" s="115"/>
    </row>
    <row r="3191" spans="1:4" s="112" customFormat="1" x14ac:dyDescent="0.3">
      <c r="A3191" s="115" t="str">
        <f t="shared" si="70"/>
        <v>SDGbaseTRA_RurCRG_v6_4</v>
      </c>
      <c r="B3191" s="115" t="s">
        <v>220</v>
      </c>
      <c r="C3191" s="115" t="s">
        <v>304</v>
      </c>
      <c r="D3191" s="115"/>
    </row>
    <row r="3192" spans="1:4" s="112" customFormat="1" x14ac:dyDescent="0.3">
      <c r="A3192" s="115" t="str">
        <f t="shared" si="70"/>
        <v>SDGbaseTRA_RurCRG_v6_4</v>
      </c>
      <c r="B3192" s="115" t="s">
        <v>220</v>
      </c>
      <c r="C3192" s="115" t="s">
        <v>304</v>
      </c>
      <c r="D3192" s="115"/>
    </row>
    <row r="3193" spans="1:4" s="112" customFormat="1" x14ac:dyDescent="0.3">
      <c r="A3193" s="115" t="str">
        <f t="shared" si="70"/>
        <v>SDGbaseTRA_RurCRG_v6_4</v>
      </c>
      <c r="B3193" s="115" t="s">
        <v>220</v>
      </c>
      <c r="C3193" s="115" t="s">
        <v>304</v>
      </c>
      <c r="D3193" s="115"/>
    </row>
    <row r="3194" spans="1:4" s="112" customFormat="1" x14ac:dyDescent="0.3">
      <c r="A3194" s="115" t="str">
        <f t="shared" si="70"/>
        <v>SDGbaseTRA_RurCRG_v6_4</v>
      </c>
      <c r="B3194" s="115" t="s">
        <v>220</v>
      </c>
      <c r="C3194" s="115" t="s">
        <v>304</v>
      </c>
      <c r="D3194" s="115"/>
    </row>
    <row r="3195" spans="1:4" s="112" customFormat="1" x14ac:dyDescent="0.3">
      <c r="A3195" s="115" t="str">
        <f t="shared" si="70"/>
        <v>SDGbaseTRA_RurCRG_v6_4</v>
      </c>
      <c r="B3195" s="115" t="s">
        <v>220</v>
      </c>
      <c r="C3195" s="115" t="s">
        <v>304</v>
      </c>
      <c r="D3195" s="115"/>
    </row>
    <row r="3196" spans="1:4" s="112" customFormat="1" x14ac:dyDescent="0.3">
      <c r="A3196" s="115" t="str">
        <f t="shared" si="70"/>
        <v>SDGbaseTRA_RurCRG_v6_4</v>
      </c>
      <c r="B3196" s="115" t="s">
        <v>220</v>
      </c>
      <c r="C3196" s="115" t="s">
        <v>304</v>
      </c>
      <c r="D3196" s="115"/>
    </row>
    <row r="3197" spans="1:4" s="112" customFormat="1" x14ac:dyDescent="0.3">
      <c r="A3197" s="115" t="str">
        <f t="shared" si="70"/>
        <v>SDGbaseTRA_RurCRG_v6_4</v>
      </c>
      <c r="B3197" s="115" t="s">
        <v>220</v>
      </c>
      <c r="C3197" s="115" t="s">
        <v>304</v>
      </c>
      <c r="D3197" s="115"/>
    </row>
    <row r="3198" spans="1:4" s="112" customFormat="1" x14ac:dyDescent="0.3">
      <c r="A3198" s="115" t="str">
        <f t="shared" si="70"/>
        <v>SDGbaseTRA_RurCRG_v6_4</v>
      </c>
      <c r="B3198" s="115" t="s">
        <v>220</v>
      </c>
      <c r="C3198" s="115" t="s">
        <v>304</v>
      </c>
      <c r="D3198" s="115"/>
    </row>
    <row r="3199" spans="1:4" s="112" customFormat="1" x14ac:dyDescent="0.3">
      <c r="A3199" s="115" t="str">
        <f t="shared" si="70"/>
        <v>SDGbaseTRA_RurCRG_v6_4</v>
      </c>
      <c r="B3199" s="115" t="s">
        <v>220</v>
      </c>
      <c r="C3199" s="115" t="s">
        <v>304</v>
      </c>
      <c r="D3199" s="115"/>
    </row>
    <row r="3200" spans="1:4" s="112" customFormat="1" x14ac:dyDescent="0.3">
      <c r="A3200" s="115" t="str">
        <f t="shared" si="70"/>
        <v>SDGbaseTRA_RurCRG_v6_4</v>
      </c>
      <c r="B3200" s="115" t="s">
        <v>220</v>
      </c>
      <c r="C3200" s="115" t="s">
        <v>304</v>
      </c>
      <c r="D3200" s="115"/>
    </row>
    <row r="3201" spans="1:4" s="112" customFormat="1" x14ac:dyDescent="0.3">
      <c r="A3201" s="115" t="str">
        <f t="shared" si="70"/>
        <v>SDGbaseTRA_RurCRG_v6_4</v>
      </c>
      <c r="B3201" s="115" t="s">
        <v>220</v>
      </c>
      <c r="C3201" s="115" t="s">
        <v>304</v>
      </c>
      <c r="D3201" s="115"/>
    </row>
    <row r="3202" spans="1:4" s="112" customFormat="1" x14ac:dyDescent="0.3">
      <c r="A3202" s="115" t="str">
        <f t="shared" si="70"/>
        <v>SDGbaseTRA_RurCRG_v6_4</v>
      </c>
      <c r="B3202" s="115" t="s">
        <v>220</v>
      </c>
      <c r="C3202" s="115" t="s">
        <v>304</v>
      </c>
      <c r="D3202" s="115"/>
    </row>
    <row r="3203" spans="1:4" s="112" customFormat="1" x14ac:dyDescent="0.3">
      <c r="A3203" s="115" t="str">
        <f t="shared" si="70"/>
        <v>SDGbaseTRA_RurCRG_v6_4</v>
      </c>
      <c r="B3203" s="115" t="s">
        <v>220</v>
      </c>
      <c r="C3203" s="115" t="s">
        <v>304</v>
      </c>
      <c r="D3203" s="115"/>
    </row>
    <row r="3204" spans="1:4" s="112" customFormat="1" x14ac:dyDescent="0.3">
      <c r="A3204" s="115" t="str">
        <f t="shared" si="70"/>
        <v>SDGbaseTRA_RurCRG_v6_4</v>
      </c>
      <c r="B3204" s="115" t="s">
        <v>220</v>
      </c>
      <c r="C3204" s="115" t="s">
        <v>304</v>
      </c>
      <c r="D3204" s="115"/>
    </row>
    <row r="3205" spans="1:4" s="112" customFormat="1" x14ac:dyDescent="0.3">
      <c r="A3205" s="115" t="str">
        <f t="shared" si="70"/>
        <v>SDGbaseTRA_RurCRG_v6_4</v>
      </c>
      <c r="B3205" s="115" t="s">
        <v>220</v>
      </c>
      <c r="C3205" s="115" t="s">
        <v>304</v>
      </c>
      <c r="D3205" s="115"/>
    </row>
    <row r="3206" spans="1:4" s="112" customFormat="1" x14ac:dyDescent="0.3">
      <c r="A3206" s="115" t="str">
        <f t="shared" si="70"/>
        <v>SDGbaseTRA_RurCRG_v6_4</v>
      </c>
      <c r="B3206" s="115" t="s">
        <v>220</v>
      </c>
      <c r="C3206" s="115" t="s">
        <v>304</v>
      </c>
      <c r="D3206" s="115"/>
    </row>
    <row r="3207" spans="1:4" s="112" customFormat="1" x14ac:dyDescent="0.3">
      <c r="A3207" s="115" t="str">
        <f t="shared" si="70"/>
        <v>SDGbaseTRA_RurCRG_v6_4</v>
      </c>
      <c r="B3207" s="115" t="s">
        <v>220</v>
      </c>
      <c r="C3207" s="115" t="s">
        <v>304</v>
      </c>
      <c r="D3207" s="115"/>
    </row>
    <row r="3208" spans="1:4" s="112" customFormat="1" x14ac:dyDescent="0.3">
      <c r="A3208" s="115" t="str">
        <f t="shared" si="70"/>
        <v>SDGbaseTRA_RurCRG_v6_4</v>
      </c>
      <c r="B3208" s="115" t="s">
        <v>220</v>
      </c>
      <c r="C3208" s="115" t="s">
        <v>304</v>
      </c>
      <c r="D3208" s="115"/>
    </row>
    <row r="3209" spans="1:4" s="112" customFormat="1" x14ac:dyDescent="0.3">
      <c r="A3209" s="115" t="str">
        <f t="shared" si="70"/>
        <v>SDGbaseTRA_RurCRG_v6_4</v>
      </c>
      <c r="B3209" s="115" t="s">
        <v>220</v>
      </c>
      <c r="C3209" s="115" t="s">
        <v>304</v>
      </c>
      <c r="D3209" s="115"/>
    </row>
    <row r="3210" spans="1:4" s="112" customFormat="1" x14ac:dyDescent="0.3">
      <c r="A3210" s="115" t="str">
        <f t="shared" si="70"/>
        <v>SDGbaseTRA_RurCRG_v6_4</v>
      </c>
      <c r="B3210" s="115" t="s">
        <v>220</v>
      </c>
      <c r="C3210" s="115" t="s">
        <v>304</v>
      </c>
      <c r="D3210" s="115"/>
    </row>
    <row r="3211" spans="1:4" s="112" customFormat="1" x14ac:dyDescent="0.3">
      <c r="A3211" s="115" t="str">
        <f t="shared" si="70"/>
        <v>SDGbaseTRA_RurCRG_v6_4</v>
      </c>
      <c r="B3211" s="115" t="s">
        <v>220</v>
      </c>
      <c r="C3211" s="115" t="s">
        <v>304</v>
      </c>
      <c r="D3211" s="115"/>
    </row>
    <row r="3212" spans="1:4" s="112" customFormat="1" x14ac:dyDescent="0.3">
      <c r="A3212" s="115" t="str">
        <f t="shared" si="70"/>
        <v>SDGbaseTRA_RurCRG_v6_4</v>
      </c>
      <c r="B3212" s="115" t="s">
        <v>220</v>
      </c>
      <c r="C3212" s="115" t="s">
        <v>304</v>
      </c>
      <c r="D3212" s="115"/>
    </row>
    <row r="3213" spans="1:4" s="112" customFormat="1" x14ac:dyDescent="0.3">
      <c r="A3213" s="115" t="str">
        <f t="shared" si="70"/>
        <v>SDGbaseTRA_RurCRG_v6_4</v>
      </c>
      <c r="B3213" s="115" t="s">
        <v>220</v>
      </c>
      <c r="C3213" s="115" t="s">
        <v>304</v>
      </c>
      <c r="D3213" s="115"/>
    </row>
    <row r="3214" spans="1:4" s="112" customFormat="1" x14ac:dyDescent="0.3">
      <c r="A3214" s="115" t="str">
        <f t="shared" si="70"/>
        <v>SDGbaseTRA_RurCRG_v6_4</v>
      </c>
      <c r="B3214" s="115" t="s">
        <v>220</v>
      </c>
      <c r="C3214" s="115" t="s">
        <v>304</v>
      </c>
      <c r="D3214" s="115"/>
    </row>
    <row r="3215" spans="1:4" s="112" customFormat="1" x14ac:dyDescent="0.3">
      <c r="A3215" s="115" t="str">
        <f t="shared" si="70"/>
        <v>SDGbaseTRA_RurCRG_v6_4</v>
      </c>
      <c r="B3215" s="115" t="s">
        <v>220</v>
      </c>
      <c r="C3215" s="115" t="s">
        <v>304</v>
      </c>
      <c r="D3215" s="115"/>
    </row>
    <row r="3216" spans="1:4" s="112" customFormat="1" x14ac:dyDescent="0.3">
      <c r="A3216" s="115" t="str">
        <f t="shared" si="70"/>
        <v>SDGbaseTRA_RurCRG_v6_4</v>
      </c>
      <c r="B3216" s="115" t="s">
        <v>220</v>
      </c>
      <c r="C3216" s="115" t="s">
        <v>304</v>
      </c>
      <c r="D3216" s="115"/>
    </row>
    <row r="3217" spans="1:4" s="112" customFormat="1" x14ac:dyDescent="0.3">
      <c r="A3217" s="115" t="str">
        <f t="shared" si="70"/>
        <v>SDGbaseTRA_RurCRG_v6_4</v>
      </c>
      <c r="B3217" s="115" t="s">
        <v>220</v>
      </c>
      <c r="C3217" s="115" t="s">
        <v>304</v>
      </c>
      <c r="D3217" s="115"/>
    </row>
    <row r="3218" spans="1:4" s="112" customFormat="1" x14ac:dyDescent="0.3">
      <c r="A3218" s="115" t="str">
        <f t="shared" si="70"/>
        <v>SDGbaseTRA_RurCRG_v6_4</v>
      </c>
      <c r="B3218" s="115" t="s">
        <v>220</v>
      </c>
      <c r="C3218" s="115" t="s">
        <v>304</v>
      </c>
      <c r="D3218" s="115"/>
    </row>
    <row r="3219" spans="1:4" s="112" customFormat="1" x14ac:dyDescent="0.3">
      <c r="A3219" s="115" t="str">
        <f t="shared" si="70"/>
        <v>SDGbaseTRA_RurCRG_v6_4</v>
      </c>
      <c r="B3219" s="115" t="s">
        <v>220</v>
      </c>
      <c r="C3219" s="115" t="s">
        <v>304</v>
      </c>
      <c r="D3219" s="115"/>
    </row>
    <row r="3220" spans="1:4" s="112" customFormat="1" x14ac:dyDescent="0.3">
      <c r="A3220" s="115" t="str">
        <f t="shared" si="70"/>
        <v>SDGbaseTRA_RurCRG_v6_4</v>
      </c>
      <c r="B3220" s="115" t="s">
        <v>220</v>
      </c>
      <c r="C3220" s="115" t="s">
        <v>304</v>
      </c>
      <c r="D3220" s="115"/>
    </row>
    <row r="3221" spans="1:4" s="112" customFormat="1" x14ac:dyDescent="0.3">
      <c r="A3221" s="115" t="str">
        <f t="shared" si="70"/>
        <v>SDGbaseTRA_RurCRG_v6_4</v>
      </c>
      <c r="B3221" s="115" t="s">
        <v>220</v>
      </c>
      <c r="C3221" s="115" t="s">
        <v>304</v>
      </c>
      <c r="D3221" s="115"/>
    </row>
    <row r="3222" spans="1:4" s="112" customFormat="1" x14ac:dyDescent="0.3">
      <c r="A3222" s="115" t="str">
        <f t="shared" si="70"/>
        <v>SDGbaseTRA_RurCRG_v6_4</v>
      </c>
      <c r="B3222" s="115" t="s">
        <v>220</v>
      </c>
      <c r="C3222" s="115" t="s">
        <v>304</v>
      </c>
      <c r="D3222" s="115"/>
    </row>
    <row r="3223" spans="1:4" s="112" customFormat="1" x14ac:dyDescent="0.3">
      <c r="A3223" s="115" t="str">
        <f t="shared" si="70"/>
        <v>SDGbaseTRA_RurCRG_v6_4</v>
      </c>
      <c r="B3223" s="115" t="s">
        <v>220</v>
      </c>
      <c r="C3223" s="115" t="s">
        <v>304</v>
      </c>
      <c r="D3223" s="115"/>
    </row>
    <row r="3224" spans="1:4" s="112" customFormat="1" x14ac:dyDescent="0.3">
      <c r="A3224" s="115" t="str">
        <f t="shared" si="70"/>
        <v>SDGbaseTRA_RurCRG_v6_4</v>
      </c>
      <c r="B3224" s="115" t="s">
        <v>220</v>
      </c>
      <c r="C3224" s="115" t="s">
        <v>304</v>
      </c>
      <c r="D3224" s="115"/>
    </row>
    <row r="3225" spans="1:4" s="112" customFormat="1" x14ac:dyDescent="0.3">
      <c r="A3225" s="115" t="str">
        <f t="shared" si="70"/>
        <v>SDGbaseTRA_RurCRG_v6_4</v>
      </c>
      <c r="B3225" s="115" t="s">
        <v>220</v>
      </c>
      <c r="C3225" s="115" t="s">
        <v>304</v>
      </c>
      <c r="D3225" s="115"/>
    </row>
    <row r="3226" spans="1:4" s="112" customFormat="1" x14ac:dyDescent="0.3">
      <c r="A3226" s="115" t="str">
        <f t="shared" si="70"/>
        <v>SDGbaseTRA_RurCRG_v6_4</v>
      </c>
      <c r="B3226" s="115" t="s">
        <v>220</v>
      </c>
      <c r="C3226" s="115" t="s">
        <v>304</v>
      </c>
      <c r="D3226" s="115"/>
    </row>
    <row r="3227" spans="1:4" s="112" customFormat="1" x14ac:dyDescent="0.3">
      <c r="A3227" s="115" t="str">
        <f t="shared" si="70"/>
        <v>SDGbaseTRA_RurCRG_v6_4</v>
      </c>
      <c r="B3227" s="115" t="s">
        <v>220</v>
      </c>
      <c r="C3227" s="115" t="s">
        <v>304</v>
      </c>
      <c r="D3227" s="115"/>
    </row>
    <row r="3228" spans="1:4" s="112" customFormat="1" x14ac:dyDescent="0.3">
      <c r="A3228" s="115" t="str">
        <f t="shared" si="70"/>
        <v>SDGbaseTRA_RurCRG_v6_4</v>
      </c>
      <c r="B3228" s="115" t="s">
        <v>220</v>
      </c>
      <c r="C3228" s="115" t="s">
        <v>304</v>
      </c>
      <c r="D3228" s="115"/>
    </row>
    <row r="3229" spans="1:4" s="112" customFormat="1" x14ac:dyDescent="0.3">
      <c r="A3229" s="115" t="str">
        <f t="shared" si="70"/>
        <v>SDGbaseTRA_RurCRG_v6_4</v>
      </c>
      <c r="B3229" s="115" t="s">
        <v>220</v>
      </c>
      <c r="C3229" s="115" t="s">
        <v>304</v>
      </c>
      <c r="D3229" s="115"/>
    </row>
    <row r="3230" spans="1:4" s="112" customFormat="1" x14ac:dyDescent="0.3">
      <c r="A3230" s="115" t="str">
        <f t="shared" si="70"/>
        <v>SDGbaseTRA_RurCRG_v6_4</v>
      </c>
      <c r="B3230" s="115" t="s">
        <v>220</v>
      </c>
      <c r="C3230" s="115" t="s">
        <v>304</v>
      </c>
      <c r="D3230" s="115"/>
    </row>
    <row r="3231" spans="1:4" s="112" customFormat="1" x14ac:dyDescent="0.3">
      <c r="A3231" s="115" t="str">
        <f t="shared" si="70"/>
        <v>SDGbaseTRA_RurCRG_v6_4</v>
      </c>
      <c r="B3231" s="115" t="s">
        <v>220</v>
      </c>
      <c r="C3231" s="115" t="s">
        <v>304</v>
      </c>
      <c r="D3231" s="115"/>
    </row>
    <row r="3232" spans="1:4" s="112" customFormat="1" x14ac:dyDescent="0.3">
      <c r="A3232" s="115" t="str">
        <f t="shared" si="70"/>
        <v>SDGbaseTRA_RurCRG_v6_4</v>
      </c>
      <c r="B3232" s="115" t="s">
        <v>220</v>
      </c>
      <c r="C3232" s="115" t="s">
        <v>304</v>
      </c>
      <c r="D3232" s="115"/>
    </row>
    <row r="3233" spans="1:37" s="112" customFormat="1" x14ac:dyDescent="0.3">
      <c r="A3233" s="115" t="str">
        <f t="shared" si="70"/>
        <v>SDGbaseTRA_RurCRG_v6_4</v>
      </c>
      <c r="B3233" s="115" t="s">
        <v>220</v>
      </c>
      <c r="C3233" s="115" t="s">
        <v>304</v>
      </c>
      <c r="D3233" s="115"/>
    </row>
    <row r="3234" spans="1:37" s="112" customFormat="1" x14ac:dyDescent="0.3">
      <c r="A3234" s="115" t="str">
        <f t="shared" si="70"/>
        <v>SDGbaseTRA_RurCRG_v6_4</v>
      </c>
      <c r="B3234" s="115" t="s">
        <v>220</v>
      </c>
      <c r="C3234" s="115" t="s">
        <v>304</v>
      </c>
      <c r="D3234" s="115"/>
    </row>
    <row r="3235" spans="1:37" s="112" customFormat="1" x14ac:dyDescent="0.3">
      <c r="A3235" s="115" t="str">
        <f t="shared" si="70"/>
        <v>SDGbaseTRA_RurCRG_v6_4</v>
      </c>
      <c r="B3235" s="115" t="s">
        <v>220</v>
      </c>
      <c r="C3235" s="115" t="s">
        <v>304</v>
      </c>
      <c r="D3235" s="115"/>
    </row>
    <row r="3236" spans="1:37" s="112" customFormat="1" x14ac:dyDescent="0.3">
      <c r="A3236" s="115" t="str">
        <f t="shared" si="70"/>
        <v>SDGbaseTRA_RurCRG_v6_4</v>
      </c>
      <c r="B3236" s="115" t="s">
        <v>220</v>
      </c>
      <c r="C3236" s="115" t="s">
        <v>304</v>
      </c>
      <c r="D3236" s="115"/>
    </row>
    <row r="3237" spans="1:37" s="112" customFormat="1" x14ac:dyDescent="0.3">
      <c r="A3237" s="115" t="str">
        <f t="shared" si="70"/>
        <v>SDGbaseTRA_RurCRG_v6_4</v>
      </c>
      <c r="B3237" s="115" t="s">
        <v>220</v>
      </c>
      <c r="C3237" s="115" t="s">
        <v>304</v>
      </c>
      <c r="D3237" s="115"/>
    </row>
    <row r="3238" spans="1:37" s="112" customFormat="1" x14ac:dyDescent="0.3">
      <c r="A3238" s="115" t="str">
        <f t="shared" si="70"/>
        <v>SDGbaseTRA_RurCRG_v6_4</v>
      </c>
      <c r="B3238" s="115" t="s">
        <v>220</v>
      </c>
      <c r="C3238" s="115" t="s">
        <v>304</v>
      </c>
      <c r="D3238" s="115"/>
    </row>
    <row r="3239" spans="1:37" s="112" customFormat="1" x14ac:dyDescent="0.3">
      <c r="A3239" s="115" t="str">
        <f t="shared" si="70"/>
        <v>SDGbaseTRA_RurCRG_v6_4</v>
      </c>
      <c r="B3239" s="115" t="s">
        <v>220</v>
      </c>
      <c r="C3239" s="115" t="s">
        <v>304</v>
      </c>
      <c r="D3239" s="115"/>
    </row>
    <row r="3240" spans="1:37" s="112" customFormat="1" x14ac:dyDescent="0.3">
      <c r="A3240" s="115" t="str">
        <f t="shared" si="70"/>
        <v>SDGbaseTRA_RurCRG_v6_4</v>
      </c>
      <c r="B3240" s="115" t="s">
        <v>220</v>
      </c>
      <c r="C3240" s="115" t="s">
        <v>304</v>
      </c>
      <c r="D3240" s="115"/>
    </row>
    <row r="3241" spans="1:37" s="112" customFormat="1" x14ac:dyDescent="0.3">
      <c r="A3241" s="115" t="str">
        <f t="shared" si="70"/>
        <v>SDGbaseTRA_RurCRG_v6_4</v>
      </c>
      <c r="B3241" s="115" t="s">
        <v>220</v>
      </c>
      <c r="C3241" s="115" t="s">
        <v>304</v>
      </c>
      <c r="D3241" s="115"/>
    </row>
    <row r="3242" spans="1:37" s="112" customFormat="1" x14ac:dyDescent="0.3">
      <c r="A3242" s="115" t="str">
        <f t="shared" si="70"/>
        <v>SDGbaseTRA_RurCRG_v6_4</v>
      </c>
      <c r="B3242" s="115" t="s">
        <v>220</v>
      </c>
      <c r="C3242" s="115" t="s">
        <v>304</v>
      </c>
      <c r="D3242" s="115"/>
    </row>
    <row r="3243" spans="1:37" s="112" customFormat="1" x14ac:dyDescent="0.3">
      <c r="A3243" s="115" t="str">
        <f t="shared" si="70"/>
        <v>SDGbaseTRA_RurCRG_v6_4</v>
      </c>
      <c r="B3243" s="115" t="s">
        <v>220</v>
      </c>
      <c r="C3243" s="115" t="s">
        <v>304</v>
      </c>
      <c r="D3243" s="115"/>
      <c r="E3243" s="115"/>
    </row>
    <row r="3244" spans="1:37" s="112" customFormat="1" x14ac:dyDescent="0.3">
      <c r="A3244" s="115" t="str">
        <f t="shared" si="70"/>
        <v>SDGbaseTRA_RurCRG_v6_4</v>
      </c>
      <c r="B3244" s="115" t="s">
        <v>220</v>
      </c>
      <c r="C3244" s="115" t="s">
        <v>304</v>
      </c>
      <c r="D3244" s="115"/>
      <c r="E3244" s="115"/>
    </row>
    <row r="3245" spans="1:37" s="112" customFormat="1" x14ac:dyDescent="0.3">
      <c r="A3245" s="115" t="str">
        <f t="shared" si="70"/>
        <v>SDGbaseTRA_RurCRG_v6_4</v>
      </c>
      <c r="B3245" s="115" t="s">
        <v>220</v>
      </c>
      <c r="C3245" s="115" t="s">
        <v>304</v>
      </c>
      <c r="D3245" s="114"/>
      <c r="E3245" s="115"/>
    </row>
    <row r="3246" spans="1:37" s="112" customFormat="1" x14ac:dyDescent="0.3">
      <c r="A3246" s="115" t="str">
        <f t="shared" si="70"/>
        <v>SDGbaseTRA_RurCRG_v6_4</v>
      </c>
      <c r="B3246" s="115" t="s">
        <v>220</v>
      </c>
      <c r="C3246" s="115" t="s">
        <v>304</v>
      </c>
      <c r="D3246" s="114"/>
      <c r="E3246" s="115"/>
    </row>
    <row r="3247" spans="1:37" s="112" customFormat="1" x14ac:dyDescent="0.3">
      <c r="A3247" s="115" t="str">
        <f t="shared" si="70"/>
        <v>SDGbaseTRA_RurCRG_v6_4</v>
      </c>
      <c r="B3247" s="115" t="s">
        <v>220</v>
      </c>
      <c r="C3247" s="115" t="s">
        <v>304</v>
      </c>
      <c r="D3247" s="114"/>
      <c r="E3247" s="115"/>
      <c r="F3247" s="116"/>
      <c r="G3247" s="116"/>
      <c r="H3247" s="116"/>
      <c r="I3247" s="116"/>
      <c r="J3247" s="116"/>
      <c r="K3247" s="116"/>
      <c r="L3247" s="116"/>
      <c r="M3247" s="116"/>
      <c r="N3247" s="116"/>
      <c r="O3247" s="116"/>
      <c r="P3247" s="116"/>
      <c r="Q3247" s="116"/>
      <c r="R3247" s="116"/>
      <c r="S3247" s="116"/>
      <c r="T3247" s="116"/>
      <c r="U3247" s="116"/>
      <c r="V3247" s="116"/>
      <c r="W3247" s="116"/>
      <c r="X3247" s="116"/>
      <c r="Y3247" s="116"/>
      <c r="Z3247" s="116"/>
      <c r="AA3247" s="116"/>
      <c r="AB3247" s="116"/>
      <c r="AC3247" s="116"/>
      <c r="AD3247" s="116"/>
      <c r="AE3247" s="116"/>
      <c r="AF3247" s="116"/>
      <c r="AG3247" s="116"/>
      <c r="AH3247" s="116"/>
      <c r="AI3247" s="116"/>
      <c r="AJ3247" s="116"/>
      <c r="AK3247" s="116"/>
    </row>
    <row r="3248" spans="1:37" s="112" customFormat="1" x14ac:dyDescent="0.3">
      <c r="A3248" s="115" t="str">
        <f t="shared" si="70"/>
        <v>SDGbaseTRA_RurCRG_v6_4</v>
      </c>
      <c r="B3248" s="115" t="s">
        <v>220</v>
      </c>
      <c r="C3248" s="115" t="s">
        <v>304</v>
      </c>
      <c r="D3248" s="114"/>
      <c r="E3248" s="115"/>
    </row>
    <row r="3249" spans="1:5" s="112" customFormat="1" x14ac:dyDescent="0.3">
      <c r="A3249" s="115" t="str">
        <f t="shared" si="70"/>
        <v>SDGbaseTRA_RurCRG_v6_4</v>
      </c>
      <c r="B3249" s="115" t="s">
        <v>220</v>
      </c>
      <c r="C3249" s="115" t="s">
        <v>304</v>
      </c>
      <c r="D3249" s="114"/>
      <c r="E3249" s="115"/>
    </row>
    <row r="3250" spans="1:5" s="112" customFormat="1" x14ac:dyDescent="0.3">
      <c r="A3250" s="115" t="str">
        <f t="shared" si="70"/>
        <v>SDGbaseTRA_RurCRG_v6_4</v>
      </c>
      <c r="B3250" s="115" t="s">
        <v>220</v>
      </c>
      <c r="C3250" s="115" t="s">
        <v>304</v>
      </c>
      <c r="D3250" s="114"/>
      <c r="E3250" s="115"/>
    </row>
    <row r="3251" spans="1:5" s="112" customFormat="1" x14ac:dyDescent="0.3">
      <c r="A3251" s="115" t="str">
        <f t="shared" si="70"/>
        <v>SDGbaseTRA_RurCRG_v6_4</v>
      </c>
      <c r="B3251" s="115" t="s">
        <v>220</v>
      </c>
      <c r="C3251" s="115" t="s">
        <v>304</v>
      </c>
      <c r="D3251" s="114"/>
      <c r="E3251" s="115"/>
    </row>
    <row r="3252" spans="1:5" s="112" customFormat="1" x14ac:dyDescent="0.3">
      <c r="A3252" s="115" t="str">
        <f t="shared" ref="A3252:A3256" si="71">_xlfn.CONCAT(C3252,D3252,E3252)</f>
        <v>SDGbaseTRA_RurCRG_v6_4</v>
      </c>
      <c r="B3252" s="115" t="s">
        <v>220</v>
      </c>
      <c r="C3252" s="115" t="s">
        <v>304</v>
      </c>
      <c r="D3252" s="114"/>
      <c r="E3252" s="115"/>
    </row>
    <row r="3253" spans="1:5" s="112" customFormat="1" x14ac:dyDescent="0.3">
      <c r="A3253" s="115" t="str">
        <f t="shared" si="71"/>
        <v>SDGbaseTRA_RurCRG_v6_4</v>
      </c>
      <c r="B3253" s="115" t="s">
        <v>220</v>
      </c>
      <c r="C3253" s="115" t="s">
        <v>304</v>
      </c>
      <c r="D3253" s="114"/>
      <c r="E3253" s="115"/>
    </row>
    <row r="3254" spans="1:5" s="112" customFormat="1" x14ac:dyDescent="0.3">
      <c r="A3254" s="115" t="str">
        <f t="shared" si="71"/>
        <v>SDGbaseTRA_RurCRG_v6_4</v>
      </c>
      <c r="B3254" s="115" t="s">
        <v>220</v>
      </c>
      <c r="C3254" s="115" t="s">
        <v>304</v>
      </c>
      <c r="D3254" s="114"/>
      <c r="E3254" s="115"/>
    </row>
    <row r="3255" spans="1:5" s="112" customFormat="1" x14ac:dyDescent="0.3">
      <c r="A3255" s="115" t="str">
        <f t="shared" si="71"/>
        <v>SDGbaseTRA_RurCRG_v6_4</v>
      </c>
      <c r="B3255" s="115" t="s">
        <v>220</v>
      </c>
      <c r="C3255" s="115" t="s">
        <v>304</v>
      </c>
      <c r="D3255" s="114"/>
      <c r="E3255" s="115"/>
    </row>
    <row r="3256" spans="1:5" s="112" customFormat="1" x14ac:dyDescent="0.3">
      <c r="A3256" s="115" t="str">
        <f t="shared" si="71"/>
        <v>SDGbaseTRA_RurCRG_v6_4</v>
      </c>
      <c r="B3256" s="115" t="s">
        <v>220</v>
      </c>
      <c r="C3256" s="115" t="s">
        <v>304</v>
      </c>
      <c r="D3256" s="114"/>
      <c r="E3256" s="115"/>
    </row>
    <row r="3257" spans="1:5" s="112" customFormat="1" x14ac:dyDescent="0.3">
      <c r="A3257" s="115" t="str">
        <f t="shared" ref="A3257:A3264" si="72">_xlfn.CONCAT(C3257,D3257,E3257)</f>
        <v>SDGbaseTRA_RurCRG_v6_4</v>
      </c>
      <c r="B3257" s="115" t="s">
        <v>220</v>
      </c>
      <c r="C3257" s="115" t="s">
        <v>304</v>
      </c>
      <c r="D3257" s="114"/>
      <c r="E3257" s="115"/>
    </row>
    <row r="3258" spans="1:5" s="112" customFormat="1" x14ac:dyDescent="0.3">
      <c r="A3258" s="115" t="str">
        <f t="shared" si="72"/>
        <v>SDGbaseTRA_RurCRG_v6_4</v>
      </c>
      <c r="B3258" s="115" t="s">
        <v>220</v>
      </c>
      <c r="C3258" s="115" t="s">
        <v>304</v>
      </c>
      <c r="D3258" s="114"/>
      <c r="E3258" s="115"/>
    </row>
    <row r="3259" spans="1:5" s="112" customFormat="1" x14ac:dyDescent="0.3">
      <c r="A3259" s="115" t="str">
        <f t="shared" si="72"/>
        <v>SDGbaseTRA_RurCRG_v6_4</v>
      </c>
      <c r="B3259" s="115" t="s">
        <v>220</v>
      </c>
      <c r="C3259" s="115" t="s">
        <v>304</v>
      </c>
      <c r="D3259" s="114"/>
      <c r="E3259" s="115"/>
    </row>
    <row r="3260" spans="1:5" s="112" customFormat="1" x14ac:dyDescent="0.3">
      <c r="A3260" s="115" t="str">
        <f t="shared" si="72"/>
        <v>SDGbaseTRA_RurCRG_v6_4</v>
      </c>
      <c r="B3260" s="115" t="s">
        <v>220</v>
      </c>
      <c r="C3260" s="115" t="s">
        <v>304</v>
      </c>
      <c r="D3260" s="114"/>
      <c r="E3260" s="115"/>
    </row>
    <row r="3261" spans="1:5" s="112" customFormat="1" x14ac:dyDescent="0.3">
      <c r="A3261" s="115" t="str">
        <f t="shared" si="72"/>
        <v>SDGbaseTRA_RurCRG_v6_4</v>
      </c>
      <c r="B3261" s="115" t="s">
        <v>220</v>
      </c>
      <c r="C3261" s="115" t="s">
        <v>304</v>
      </c>
      <c r="D3261" s="114"/>
      <c r="E3261" s="115"/>
    </row>
    <row r="3262" spans="1:5" s="112" customFormat="1" x14ac:dyDescent="0.3">
      <c r="A3262" s="115" t="str">
        <f t="shared" si="72"/>
        <v>SDGbaseTRA_RurCRG_v6_4</v>
      </c>
      <c r="B3262" s="115" t="s">
        <v>220</v>
      </c>
      <c r="C3262" s="115" t="s">
        <v>304</v>
      </c>
      <c r="D3262" s="114"/>
      <c r="E3262" s="115"/>
    </row>
    <row r="3263" spans="1:5" s="112" customFormat="1" x14ac:dyDescent="0.3">
      <c r="A3263" s="115" t="str">
        <f t="shared" si="72"/>
        <v>SDGbaseTRA_RurCRG_v6_4</v>
      </c>
      <c r="B3263" s="115" t="s">
        <v>220</v>
      </c>
      <c r="C3263" s="115" t="s">
        <v>304</v>
      </c>
      <c r="D3263" s="114"/>
      <c r="E3263" s="115"/>
    </row>
    <row r="3264" spans="1:5" s="112" customFormat="1" x14ac:dyDescent="0.3">
      <c r="A3264" s="115" t="str">
        <f t="shared" si="72"/>
        <v>SDGbaseTRA_RurCRG_v6_4</v>
      </c>
      <c r="B3264" s="115" t="s">
        <v>220</v>
      </c>
      <c r="C3264" s="115" t="s">
        <v>304</v>
      </c>
      <c r="D3264" s="114"/>
      <c r="E3264" s="115"/>
    </row>
    <row r="3265" spans="1:5" s="112" customFormat="1" x14ac:dyDescent="0.3">
      <c r="A3265" s="115" t="str">
        <f t="shared" ref="A3265" si="73">_xlfn.CONCAT(C3265,D3265,E3265)</f>
        <v>SDGbaseTRA_RurCRG_v6_4</v>
      </c>
      <c r="B3265" s="115" t="s">
        <v>220</v>
      </c>
      <c r="C3265" s="115" t="s">
        <v>304</v>
      </c>
      <c r="D3265" s="114"/>
      <c r="E3265" s="115"/>
    </row>
    <row r="3266" spans="1:5" s="112" customFormat="1" x14ac:dyDescent="0.3">
      <c r="A3266" s="115" t="str">
        <f t="shared" ref="A3266" si="74">_xlfn.CONCAT(C3266,D3266,E3266)</f>
        <v>SDGbaseTRA_RurCRG_v6_4</v>
      </c>
      <c r="B3266" s="115" t="s">
        <v>220</v>
      </c>
      <c r="C3266" s="115" t="s">
        <v>304</v>
      </c>
      <c r="D3266" s="114"/>
      <c r="E3266" s="115"/>
    </row>
    <row r="3267" spans="1:5" s="117" customFormat="1" x14ac:dyDescent="0.3">
      <c r="B3267" s="118"/>
      <c r="C3267" s="119"/>
      <c r="D3267" s="120"/>
    </row>
    <row r="3268" spans="1:5" s="117" customFormat="1" x14ac:dyDescent="0.3">
      <c r="A3268" s="120" t="str">
        <f t="shared" ref="A3268" si="75">_xlfn.CONCAT(C3268,D3268,E3268)</f>
        <v>SDGbaseTRA_RurCRS_v6_4</v>
      </c>
      <c r="B3268" s="120" t="s">
        <v>220</v>
      </c>
      <c r="C3268" s="120" t="s">
        <v>305</v>
      </c>
      <c r="D3268" s="120"/>
    </row>
    <row r="3269" spans="1:5" s="117" customFormat="1" x14ac:dyDescent="0.3">
      <c r="A3269" s="120" t="str">
        <f t="shared" ref="A3269:A3332" si="76">_xlfn.CONCAT(C3269,D3269,E3269)</f>
        <v>SDGbaseTRA_RurCRS_v6_4</v>
      </c>
      <c r="B3269" s="120" t="s">
        <v>220</v>
      </c>
      <c r="C3269" s="120" t="s">
        <v>305</v>
      </c>
      <c r="D3269" s="120"/>
    </row>
    <row r="3270" spans="1:5" s="117" customFormat="1" x14ac:dyDescent="0.3">
      <c r="A3270" s="120" t="str">
        <f t="shared" si="76"/>
        <v>SDGbaseTRA_RurCRS_v6_4</v>
      </c>
      <c r="B3270" s="120" t="s">
        <v>220</v>
      </c>
      <c r="C3270" s="120" t="s">
        <v>305</v>
      </c>
      <c r="D3270" s="120"/>
    </row>
    <row r="3271" spans="1:5" s="117" customFormat="1" x14ac:dyDescent="0.3">
      <c r="A3271" s="120" t="str">
        <f t="shared" si="76"/>
        <v>SDGbaseTRA_RurCRS_v6_4</v>
      </c>
      <c r="B3271" s="120" t="s">
        <v>220</v>
      </c>
      <c r="C3271" s="120" t="s">
        <v>305</v>
      </c>
      <c r="D3271" s="120"/>
    </row>
    <row r="3272" spans="1:5" s="117" customFormat="1" x14ac:dyDescent="0.3">
      <c r="A3272" s="120" t="str">
        <f t="shared" si="76"/>
        <v>SDGbaseTRA_RurCRS_v6_4</v>
      </c>
      <c r="B3272" s="120" t="s">
        <v>220</v>
      </c>
      <c r="C3272" s="120" t="s">
        <v>305</v>
      </c>
      <c r="D3272" s="120"/>
    </row>
    <row r="3273" spans="1:5" s="117" customFormat="1" x14ac:dyDescent="0.3">
      <c r="A3273" s="120" t="str">
        <f t="shared" si="76"/>
        <v>SDGbaseTRA_RurCRS_v6_4</v>
      </c>
      <c r="B3273" s="120" t="s">
        <v>220</v>
      </c>
      <c r="C3273" s="120" t="s">
        <v>305</v>
      </c>
      <c r="D3273" s="120"/>
    </row>
    <row r="3274" spans="1:5" s="117" customFormat="1" x14ac:dyDescent="0.3">
      <c r="A3274" s="120" t="str">
        <f t="shared" si="76"/>
        <v>SDGbaseTRA_RurCRS_v6_4</v>
      </c>
      <c r="B3274" s="120" t="s">
        <v>220</v>
      </c>
      <c r="C3274" s="120" t="s">
        <v>305</v>
      </c>
      <c r="D3274" s="120"/>
    </row>
    <row r="3275" spans="1:5" s="117" customFormat="1" x14ac:dyDescent="0.3">
      <c r="A3275" s="120" t="str">
        <f t="shared" si="76"/>
        <v>SDGbaseTRA_RurCRS_v6_4</v>
      </c>
      <c r="B3275" s="120" t="s">
        <v>220</v>
      </c>
      <c r="C3275" s="120" t="s">
        <v>305</v>
      </c>
      <c r="D3275" s="120"/>
    </row>
    <row r="3276" spans="1:5" s="117" customFormat="1" x14ac:dyDescent="0.3">
      <c r="A3276" s="120" t="str">
        <f t="shared" si="76"/>
        <v>SDGbaseTRA_RurCRS_v6_4</v>
      </c>
      <c r="B3276" s="120" t="s">
        <v>220</v>
      </c>
      <c r="C3276" s="120" t="s">
        <v>305</v>
      </c>
      <c r="D3276" s="120"/>
    </row>
    <row r="3277" spans="1:5" s="117" customFormat="1" x14ac:dyDescent="0.3">
      <c r="A3277" s="120" t="str">
        <f t="shared" si="76"/>
        <v>SDGbaseTRA_RurCRS_v6_4</v>
      </c>
      <c r="B3277" s="120" t="s">
        <v>220</v>
      </c>
      <c r="C3277" s="120" t="s">
        <v>305</v>
      </c>
      <c r="D3277" s="120"/>
    </row>
    <row r="3278" spans="1:5" s="117" customFormat="1" x14ac:dyDescent="0.3">
      <c r="A3278" s="120" t="str">
        <f t="shared" si="76"/>
        <v>SDGbaseTRA_RurCRS_v6_4</v>
      </c>
      <c r="B3278" s="120" t="s">
        <v>220</v>
      </c>
      <c r="C3278" s="120" t="s">
        <v>305</v>
      </c>
      <c r="D3278" s="120"/>
    </row>
    <row r="3279" spans="1:5" s="117" customFormat="1" x14ac:dyDescent="0.3">
      <c r="A3279" s="120" t="str">
        <f t="shared" si="76"/>
        <v>SDGbaseTRA_RurCRS_v6_4</v>
      </c>
      <c r="B3279" s="120" t="s">
        <v>220</v>
      </c>
      <c r="C3279" s="120" t="s">
        <v>305</v>
      </c>
      <c r="D3279" s="120"/>
    </row>
    <row r="3280" spans="1:5" s="117" customFormat="1" x14ac:dyDescent="0.3">
      <c r="A3280" s="120" t="str">
        <f t="shared" si="76"/>
        <v>SDGbaseTRA_RurCRS_v6_4</v>
      </c>
      <c r="B3280" s="120" t="s">
        <v>220</v>
      </c>
      <c r="C3280" s="120" t="s">
        <v>305</v>
      </c>
      <c r="D3280" s="120"/>
    </row>
    <row r="3281" spans="1:4" s="117" customFormat="1" x14ac:dyDescent="0.3">
      <c r="A3281" s="120" t="str">
        <f t="shared" si="76"/>
        <v>SDGbaseTRA_RurCRS_v6_4</v>
      </c>
      <c r="B3281" s="120" t="s">
        <v>220</v>
      </c>
      <c r="C3281" s="120" t="s">
        <v>305</v>
      </c>
      <c r="D3281" s="120"/>
    </row>
    <row r="3282" spans="1:4" s="117" customFormat="1" x14ac:dyDescent="0.3">
      <c r="A3282" s="120" t="str">
        <f t="shared" si="76"/>
        <v>SDGbaseTRA_RurCRS_v6_4</v>
      </c>
      <c r="B3282" s="120" t="s">
        <v>220</v>
      </c>
      <c r="C3282" s="120" t="s">
        <v>305</v>
      </c>
      <c r="D3282" s="120"/>
    </row>
    <row r="3283" spans="1:4" s="117" customFormat="1" x14ac:dyDescent="0.3">
      <c r="A3283" s="120" t="str">
        <f t="shared" si="76"/>
        <v>SDGbaseTRA_RurCRS_v6_4</v>
      </c>
      <c r="B3283" s="120" t="s">
        <v>220</v>
      </c>
      <c r="C3283" s="120" t="s">
        <v>305</v>
      </c>
      <c r="D3283" s="120"/>
    </row>
    <row r="3284" spans="1:4" s="117" customFormat="1" x14ac:dyDescent="0.3">
      <c r="A3284" s="120" t="str">
        <f t="shared" si="76"/>
        <v>SDGbaseTRA_RurCRS_v6_4</v>
      </c>
      <c r="B3284" s="120" t="s">
        <v>220</v>
      </c>
      <c r="C3284" s="120" t="s">
        <v>305</v>
      </c>
      <c r="D3284" s="120"/>
    </row>
    <row r="3285" spans="1:4" s="117" customFormat="1" x14ac:dyDescent="0.3">
      <c r="A3285" s="120" t="str">
        <f t="shared" si="76"/>
        <v>SDGbaseTRA_RurCRS_v6_4</v>
      </c>
      <c r="B3285" s="120" t="s">
        <v>220</v>
      </c>
      <c r="C3285" s="120" t="s">
        <v>305</v>
      </c>
      <c r="D3285" s="120"/>
    </row>
    <row r="3286" spans="1:4" s="117" customFormat="1" x14ac:dyDescent="0.3">
      <c r="A3286" s="120" t="str">
        <f t="shared" si="76"/>
        <v>SDGbaseTRA_RurCRS_v6_4</v>
      </c>
      <c r="B3286" s="120" t="s">
        <v>220</v>
      </c>
      <c r="C3286" s="120" t="s">
        <v>305</v>
      </c>
      <c r="D3286" s="120"/>
    </row>
    <row r="3287" spans="1:4" s="117" customFormat="1" x14ac:dyDescent="0.3">
      <c r="A3287" s="120" t="str">
        <f t="shared" si="76"/>
        <v>SDGbaseTRA_RurCRS_v6_4</v>
      </c>
      <c r="B3287" s="120" t="s">
        <v>220</v>
      </c>
      <c r="C3287" s="120" t="s">
        <v>305</v>
      </c>
      <c r="D3287" s="120"/>
    </row>
    <row r="3288" spans="1:4" s="117" customFormat="1" x14ac:dyDescent="0.3">
      <c r="A3288" s="120" t="str">
        <f t="shared" si="76"/>
        <v>SDGbaseTRA_RurCRS_v6_4</v>
      </c>
      <c r="B3288" s="120" t="s">
        <v>220</v>
      </c>
      <c r="C3288" s="120" t="s">
        <v>305</v>
      </c>
      <c r="D3288" s="120"/>
    </row>
    <row r="3289" spans="1:4" s="117" customFormat="1" x14ac:dyDescent="0.3">
      <c r="A3289" s="120" t="str">
        <f t="shared" si="76"/>
        <v>SDGbaseTRA_RurCRS_v6_4</v>
      </c>
      <c r="B3289" s="120" t="s">
        <v>220</v>
      </c>
      <c r="C3289" s="120" t="s">
        <v>305</v>
      </c>
      <c r="D3289" s="120"/>
    </row>
    <row r="3290" spans="1:4" s="117" customFormat="1" x14ac:dyDescent="0.3">
      <c r="A3290" s="120" t="str">
        <f t="shared" si="76"/>
        <v>SDGbaseTRA_RurCRS_v6_4</v>
      </c>
      <c r="B3290" s="120" t="s">
        <v>220</v>
      </c>
      <c r="C3290" s="120" t="s">
        <v>305</v>
      </c>
      <c r="D3290" s="120"/>
    </row>
    <row r="3291" spans="1:4" s="117" customFormat="1" x14ac:dyDescent="0.3">
      <c r="A3291" s="120" t="str">
        <f t="shared" si="76"/>
        <v>SDGbaseTRA_RurCRS_v6_4</v>
      </c>
      <c r="B3291" s="120" t="s">
        <v>220</v>
      </c>
      <c r="C3291" s="120" t="s">
        <v>305</v>
      </c>
      <c r="D3291" s="120"/>
    </row>
    <row r="3292" spans="1:4" s="117" customFormat="1" x14ac:dyDescent="0.3">
      <c r="A3292" s="120" t="str">
        <f t="shared" si="76"/>
        <v>SDGbaseTRA_RurCRS_v6_4</v>
      </c>
      <c r="B3292" s="120" t="s">
        <v>220</v>
      </c>
      <c r="C3292" s="120" t="s">
        <v>305</v>
      </c>
      <c r="D3292" s="120"/>
    </row>
    <row r="3293" spans="1:4" s="117" customFormat="1" x14ac:dyDescent="0.3">
      <c r="A3293" s="120" t="str">
        <f t="shared" si="76"/>
        <v>SDGbaseTRA_RurCRS_v6_4</v>
      </c>
      <c r="B3293" s="120" t="s">
        <v>220</v>
      </c>
      <c r="C3293" s="120" t="s">
        <v>305</v>
      </c>
      <c r="D3293" s="120"/>
    </row>
    <row r="3294" spans="1:4" s="117" customFormat="1" x14ac:dyDescent="0.3">
      <c r="A3294" s="120" t="str">
        <f t="shared" si="76"/>
        <v>SDGbaseTRA_RurCRS_v6_4</v>
      </c>
      <c r="B3294" s="120" t="s">
        <v>220</v>
      </c>
      <c r="C3294" s="120" t="s">
        <v>305</v>
      </c>
      <c r="D3294" s="120"/>
    </row>
    <row r="3295" spans="1:4" s="117" customFormat="1" x14ac:dyDescent="0.3">
      <c r="A3295" s="120" t="str">
        <f t="shared" si="76"/>
        <v>SDGbaseTRA_RurCRS_v6_4</v>
      </c>
      <c r="B3295" s="120" t="s">
        <v>220</v>
      </c>
      <c r="C3295" s="120" t="s">
        <v>305</v>
      </c>
      <c r="D3295" s="120"/>
    </row>
    <row r="3296" spans="1:4" s="117" customFormat="1" x14ac:dyDescent="0.3">
      <c r="A3296" s="120" t="str">
        <f t="shared" si="76"/>
        <v>SDGbaseTRA_RurCRS_v6_4</v>
      </c>
      <c r="B3296" s="120" t="s">
        <v>220</v>
      </c>
      <c r="C3296" s="120" t="s">
        <v>305</v>
      </c>
      <c r="D3296" s="120"/>
    </row>
    <row r="3297" spans="1:4" s="117" customFormat="1" x14ac:dyDescent="0.3">
      <c r="A3297" s="120" t="str">
        <f t="shared" si="76"/>
        <v>SDGbaseTRA_RurCRS_v6_4</v>
      </c>
      <c r="B3297" s="120" t="s">
        <v>220</v>
      </c>
      <c r="C3297" s="120" t="s">
        <v>305</v>
      </c>
      <c r="D3297" s="120"/>
    </row>
    <row r="3298" spans="1:4" s="117" customFormat="1" x14ac:dyDescent="0.3">
      <c r="A3298" s="120" t="str">
        <f t="shared" si="76"/>
        <v>SDGbaseTRA_RurCRS_v6_4</v>
      </c>
      <c r="B3298" s="120" t="s">
        <v>220</v>
      </c>
      <c r="C3298" s="120" t="s">
        <v>305</v>
      </c>
      <c r="D3298" s="120"/>
    </row>
    <row r="3299" spans="1:4" s="117" customFormat="1" x14ac:dyDescent="0.3">
      <c r="A3299" s="120" t="str">
        <f t="shared" si="76"/>
        <v>SDGbaseTRA_RurCRS_v6_4</v>
      </c>
      <c r="B3299" s="120" t="s">
        <v>220</v>
      </c>
      <c r="C3299" s="120" t="s">
        <v>305</v>
      </c>
      <c r="D3299" s="120"/>
    </row>
    <row r="3300" spans="1:4" s="117" customFormat="1" x14ac:dyDescent="0.3">
      <c r="A3300" s="120" t="str">
        <f t="shared" si="76"/>
        <v>SDGbaseTRA_RurCRS_v6_4</v>
      </c>
      <c r="B3300" s="120" t="s">
        <v>220</v>
      </c>
      <c r="C3300" s="120" t="s">
        <v>305</v>
      </c>
      <c r="D3300" s="120"/>
    </row>
    <row r="3301" spans="1:4" s="117" customFormat="1" x14ac:dyDescent="0.3">
      <c r="A3301" s="120" t="str">
        <f t="shared" si="76"/>
        <v>SDGbaseTRA_RurCRS_v6_4</v>
      </c>
      <c r="B3301" s="120" t="s">
        <v>220</v>
      </c>
      <c r="C3301" s="120" t="s">
        <v>305</v>
      </c>
      <c r="D3301" s="120"/>
    </row>
    <row r="3302" spans="1:4" s="117" customFormat="1" x14ac:dyDescent="0.3">
      <c r="A3302" s="120" t="str">
        <f t="shared" si="76"/>
        <v>SDGbaseTRA_RurCRS_v6_4</v>
      </c>
      <c r="B3302" s="120" t="s">
        <v>220</v>
      </c>
      <c r="C3302" s="120" t="s">
        <v>305</v>
      </c>
      <c r="D3302" s="120"/>
    </row>
    <row r="3303" spans="1:4" s="117" customFormat="1" x14ac:dyDescent="0.3">
      <c r="A3303" s="120" t="str">
        <f t="shared" si="76"/>
        <v>SDGbaseTRA_RurCRS_v6_4</v>
      </c>
      <c r="B3303" s="120" t="s">
        <v>220</v>
      </c>
      <c r="C3303" s="120" t="s">
        <v>305</v>
      </c>
      <c r="D3303" s="120"/>
    </row>
    <row r="3304" spans="1:4" s="117" customFormat="1" x14ac:dyDescent="0.3">
      <c r="A3304" s="120" t="str">
        <f t="shared" si="76"/>
        <v>SDGbaseTRA_RurCRS_v6_4</v>
      </c>
      <c r="B3304" s="120" t="s">
        <v>220</v>
      </c>
      <c r="C3304" s="120" t="s">
        <v>305</v>
      </c>
      <c r="D3304" s="120"/>
    </row>
    <row r="3305" spans="1:4" s="117" customFormat="1" x14ac:dyDescent="0.3">
      <c r="A3305" s="120" t="str">
        <f t="shared" si="76"/>
        <v>SDGbaseTRA_RurCRS_v6_4</v>
      </c>
      <c r="B3305" s="120" t="s">
        <v>220</v>
      </c>
      <c r="C3305" s="120" t="s">
        <v>305</v>
      </c>
      <c r="D3305" s="120"/>
    </row>
    <row r="3306" spans="1:4" s="117" customFormat="1" x14ac:dyDescent="0.3">
      <c r="A3306" s="120" t="str">
        <f t="shared" si="76"/>
        <v>SDGbaseTRA_RurCRS_v6_4</v>
      </c>
      <c r="B3306" s="120" t="s">
        <v>220</v>
      </c>
      <c r="C3306" s="120" t="s">
        <v>305</v>
      </c>
      <c r="D3306" s="120"/>
    </row>
    <row r="3307" spans="1:4" s="117" customFormat="1" x14ac:dyDescent="0.3">
      <c r="A3307" s="120" t="str">
        <f t="shared" si="76"/>
        <v>SDGbaseTRA_RurCRS_v6_4</v>
      </c>
      <c r="B3307" s="120" t="s">
        <v>220</v>
      </c>
      <c r="C3307" s="120" t="s">
        <v>305</v>
      </c>
      <c r="D3307" s="120"/>
    </row>
    <row r="3308" spans="1:4" s="117" customFormat="1" x14ac:dyDescent="0.3">
      <c r="A3308" s="120" t="str">
        <f t="shared" si="76"/>
        <v>SDGbaseTRA_RurCRS_v6_4</v>
      </c>
      <c r="B3308" s="120" t="s">
        <v>220</v>
      </c>
      <c r="C3308" s="120" t="s">
        <v>305</v>
      </c>
      <c r="D3308" s="120"/>
    </row>
    <row r="3309" spans="1:4" s="117" customFormat="1" x14ac:dyDescent="0.3">
      <c r="A3309" s="120" t="str">
        <f t="shared" si="76"/>
        <v>SDGbaseTRA_RurCRS_v6_4</v>
      </c>
      <c r="B3309" s="120" t="s">
        <v>220</v>
      </c>
      <c r="C3309" s="120" t="s">
        <v>305</v>
      </c>
      <c r="D3309" s="120"/>
    </row>
    <row r="3310" spans="1:4" s="117" customFormat="1" x14ac:dyDescent="0.3">
      <c r="A3310" s="120" t="str">
        <f t="shared" si="76"/>
        <v>SDGbaseTRA_RurCRS_v6_4</v>
      </c>
      <c r="B3310" s="120" t="s">
        <v>220</v>
      </c>
      <c r="C3310" s="120" t="s">
        <v>305</v>
      </c>
      <c r="D3310" s="120"/>
    </row>
    <row r="3311" spans="1:4" s="117" customFormat="1" x14ac:dyDescent="0.3">
      <c r="A3311" s="120" t="str">
        <f t="shared" si="76"/>
        <v>SDGbaseTRA_RurCRS_v6_4</v>
      </c>
      <c r="B3311" s="120" t="s">
        <v>220</v>
      </c>
      <c r="C3311" s="120" t="s">
        <v>305</v>
      </c>
      <c r="D3311" s="120"/>
    </row>
    <row r="3312" spans="1:4" s="117" customFormat="1" x14ac:dyDescent="0.3">
      <c r="A3312" s="120" t="str">
        <f t="shared" si="76"/>
        <v>SDGbaseTRA_RurCRS_v6_4</v>
      </c>
      <c r="B3312" s="120" t="s">
        <v>220</v>
      </c>
      <c r="C3312" s="120" t="s">
        <v>305</v>
      </c>
      <c r="D3312" s="120"/>
    </row>
    <row r="3313" spans="1:4" s="117" customFormat="1" x14ac:dyDescent="0.3">
      <c r="A3313" s="120" t="str">
        <f t="shared" si="76"/>
        <v>SDGbaseTRA_RurCRS_v6_4</v>
      </c>
      <c r="B3313" s="120" t="s">
        <v>220</v>
      </c>
      <c r="C3313" s="120" t="s">
        <v>305</v>
      </c>
      <c r="D3313" s="120"/>
    </row>
    <row r="3314" spans="1:4" s="117" customFormat="1" x14ac:dyDescent="0.3">
      <c r="A3314" s="120" t="str">
        <f t="shared" si="76"/>
        <v>SDGbaseTRA_RurCRS_v6_4</v>
      </c>
      <c r="B3314" s="120" t="s">
        <v>220</v>
      </c>
      <c r="C3314" s="120" t="s">
        <v>305</v>
      </c>
      <c r="D3314" s="120"/>
    </row>
    <row r="3315" spans="1:4" s="117" customFormat="1" x14ac:dyDescent="0.3">
      <c r="A3315" s="120" t="str">
        <f t="shared" si="76"/>
        <v>SDGbaseTRA_RurCRS_v6_4</v>
      </c>
      <c r="B3315" s="120" t="s">
        <v>220</v>
      </c>
      <c r="C3315" s="120" t="s">
        <v>305</v>
      </c>
      <c r="D3315" s="120"/>
    </row>
    <row r="3316" spans="1:4" s="117" customFormat="1" x14ac:dyDescent="0.3">
      <c r="A3316" s="120" t="str">
        <f t="shared" si="76"/>
        <v>SDGbaseTRA_RurCRS_v6_4</v>
      </c>
      <c r="B3316" s="120" t="s">
        <v>220</v>
      </c>
      <c r="C3316" s="120" t="s">
        <v>305</v>
      </c>
      <c r="D3316" s="120"/>
    </row>
    <row r="3317" spans="1:4" s="117" customFormat="1" x14ac:dyDescent="0.3">
      <c r="A3317" s="120" t="str">
        <f t="shared" si="76"/>
        <v>SDGbaseTRA_RurCRS_v6_4</v>
      </c>
      <c r="B3317" s="120" t="s">
        <v>220</v>
      </c>
      <c r="C3317" s="120" t="s">
        <v>305</v>
      </c>
      <c r="D3317" s="120"/>
    </row>
    <row r="3318" spans="1:4" s="117" customFormat="1" x14ac:dyDescent="0.3">
      <c r="A3318" s="120" t="str">
        <f t="shared" si="76"/>
        <v>SDGbaseTRA_RurCRS_v6_4</v>
      </c>
      <c r="B3318" s="120" t="s">
        <v>220</v>
      </c>
      <c r="C3318" s="120" t="s">
        <v>305</v>
      </c>
      <c r="D3318" s="120"/>
    </row>
    <row r="3319" spans="1:4" s="117" customFormat="1" x14ac:dyDescent="0.3">
      <c r="A3319" s="120" t="str">
        <f t="shared" si="76"/>
        <v>SDGbaseTRA_RurCRS_v6_4</v>
      </c>
      <c r="B3319" s="120" t="s">
        <v>220</v>
      </c>
      <c r="C3319" s="120" t="s">
        <v>305</v>
      </c>
      <c r="D3319" s="120"/>
    </row>
    <row r="3320" spans="1:4" s="117" customFormat="1" x14ac:dyDescent="0.3">
      <c r="A3320" s="120" t="str">
        <f t="shared" si="76"/>
        <v>SDGbaseTRA_RurCRS_v6_4</v>
      </c>
      <c r="B3320" s="120" t="s">
        <v>220</v>
      </c>
      <c r="C3320" s="120" t="s">
        <v>305</v>
      </c>
      <c r="D3320" s="120"/>
    </row>
    <row r="3321" spans="1:4" s="117" customFormat="1" x14ac:dyDescent="0.3">
      <c r="A3321" s="120" t="str">
        <f t="shared" si="76"/>
        <v>SDGbaseTRA_RurCRS_v6_4</v>
      </c>
      <c r="B3321" s="120" t="s">
        <v>220</v>
      </c>
      <c r="C3321" s="120" t="s">
        <v>305</v>
      </c>
      <c r="D3321" s="120"/>
    </row>
    <row r="3322" spans="1:4" s="117" customFormat="1" x14ac:dyDescent="0.3">
      <c r="A3322" s="120" t="str">
        <f t="shared" si="76"/>
        <v>SDGbaseTRA_RurCRS_v6_4</v>
      </c>
      <c r="B3322" s="120" t="s">
        <v>220</v>
      </c>
      <c r="C3322" s="120" t="s">
        <v>305</v>
      </c>
      <c r="D3322" s="120"/>
    </row>
    <row r="3323" spans="1:4" s="117" customFormat="1" x14ac:dyDescent="0.3">
      <c r="A3323" s="120" t="str">
        <f t="shared" si="76"/>
        <v>SDGbaseTRA_RurCRS_v6_4</v>
      </c>
      <c r="B3323" s="120" t="s">
        <v>220</v>
      </c>
      <c r="C3323" s="120" t="s">
        <v>305</v>
      </c>
      <c r="D3323" s="120"/>
    </row>
    <row r="3324" spans="1:4" s="117" customFormat="1" x14ac:dyDescent="0.3">
      <c r="A3324" s="120" t="str">
        <f t="shared" si="76"/>
        <v>SDGbaseTRA_RurCRS_v6_4</v>
      </c>
      <c r="B3324" s="120" t="s">
        <v>220</v>
      </c>
      <c r="C3324" s="120" t="s">
        <v>305</v>
      </c>
      <c r="D3324" s="120"/>
    </row>
    <row r="3325" spans="1:4" s="117" customFormat="1" x14ac:dyDescent="0.3">
      <c r="A3325" s="120" t="str">
        <f t="shared" si="76"/>
        <v>SDGbaseTRA_RurCRS_v6_4</v>
      </c>
      <c r="B3325" s="120" t="s">
        <v>220</v>
      </c>
      <c r="C3325" s="120" t="s">
        <v>305</v>
      </c>
      <c r="D3325" s="120"/>
    </row>
    <row r="3326" spans="1:4" s="117" customFormat="1" x14ac:dyDescent="0.3">
      <c r="A3326" s="120" t="str">
        <f t="shared" si="76"/>
        <v>SDGbaseTRA_RurCRS_v6_4</v>
      </c>
      <c r="B3326" s="120" t="s">
        <v>220</v>
      </c>
      <c r="C3326" s="120" t="s">
        <v>305</v>
      </c>
      <c r="D3326" s="120"/>
    </row>
    <row r="3327" spans="1:4" s="117" customFormat="1" x14ac:dyDescent="0.3">
      <c r="A3327" s="120" t="str">
        <f t="shared" si="76"/>
        <v>SDGbaseTRA_RurCRS_v6_4</v>
      </c>
      <c r="B3327" s="120" t="s">
        <v>220</v>
      </c>
      <c r="C3327" s="120" t="s">
        <v>305</v>
      </c>
      <c r="D3327" s="120"/>
    </row>
    <row r="3328" spans="1:4" s="117" customFormat="1" x14ac:dyDescent="0.3">
      <c r="A3328" s="120" t="str">
        <f t="shared" si="76"/>
        <v>SDGbaseTRA_RurCRS_v6_4</v>
      </c>
      <c r="B3328" s="120" t="s">
        <v>220</v>
      </c>
      <c r="C3328" s="120" t="s">
        <v>305</v>
      </c>
      <c r="D3328" s="120"/>
    </row>
    <row r="3329" spans="1:37" s="117" customFormat="1" x14ac:dyDescent="0.3">
      <c r="A3329" s="120" t="str">
        <f t="shared" si="76"/>
        <v>SDGbaseTRA_RurCRS_v6_4</v>
      </c>
      <c r="B3329" s="120" t="s">
        <v>220</v>
      </c>
      <c r="C3329" s="120" t="s">
        <v>305</v>
      </c>
      <c r="D3329" s="120"/>
    </row>
    <row r="3330" spans="1:37" s="117" customFormat="1" x14ac:dyDescent="0.3">
      <c r="A3330" s="120" t="str">
        <f t="shared" si="76"/>
        <v>SDGbaseTRA_RurCRS_v6_4</v>
      </c>
      <c r="B3330" s="120" t="s">
        <v>220</v>
      </c>
      <c r="C3330" s="120" t="s">
        <v>305</v>
      </c>
      <c r="D3330" s="120"/>
    </row>
    <row r="3331" spans="1:37" s="117" customFormat="1" x14ac:dyDescent="0.3">
      <c r="A3331" s="120" t="str">
        <f t="shared" si="76"/>
        <v>SDGbaseTRA_RurCRS_v6_4</v>
      </c>
      <c r="B3331" s="120" t="s">
        <v>220</v>
      </c>
      <c r="C3331" s="120" t="s">
        <v>305</v>
      </c>
      <c r="D3331" s="120"/>
    </row>
    <row r="3332" spans="1:37" s="117" customFormat="1" x14ac:dyDescent="0.3">
      <c r="A3332" s="120" t="str">
        <f t="shared" si="76"/>
        <v>SDGbaseTRA_RurCRS_v6_4</v>
      </c>
      <c r="B3332" s="120" t="s">
        <v>220</v>
      </c>
      <c r="C3332" s="120" t="s">
        <v>305</v>
      </c>
      <c r="D3332" s="120"/>
    </row>
    <row r="3333" spans="1:37" s="117" customFormat="1" x14ac:dyDescent="0.3">
      <c r="A3333" s="120" t="str">
        <f t="shared" ref="A3333:A3396" si="77">_xlfn.CONCAT(C3333,D3333,E3333)</f>
        <v>SDGbaseTRA_RurCRS_v6_4</v>
      </c>
      <c r="B3333" s="120" t="s">
        <v>220</v>
      </c>
      <c r="C3333" s="120" t="s">
        <v>305</v>
      </c>
      <c r="D3333" s="120"/>
    </row>
    <row r="3334" spans="1:37" s="117" customFormat="1" x14ac:dyDescent="0.3">
      <c r="A3334" s="120" t="str">
        <f t="shared" si="77"/>
        <v>SDGbaseTRA_RurCRS_v6_4</v>
      </c>
      <c r="B3334" s="120" t="s">
        <v>220</v>
      </c>
      <c r="C3334" s="120" t="s">
        <v>305</v>
      </c>
      <c r="D3334" s="120"/>
    </row>
    <row r="3335" spans="1:37" s="117" customFormat="1" x14ac:dyDescent="0.3">
      <c r="A3335" s="120" t="str">
        <f t="shared" si="77"/>
        <v>SDGbaseTRA_RurCRS_v6_4</v>
      </c>
      <c r="B3335" s="120" t="s">
        <v>220</v>
      </c>
      <c r="C3335" s="120" t="s">
        <v>305</v>
      </c>
      <c r="D3335" s="120"/>
    </row>
    <row r="3336" spans="1:37" s="117" customFormat="1" x14ac:dyDescent="0.3">
      <c r="A3336" s="120" t="str">
        <f t="shared" si="77"/>
        <v>SDGbaseTRA_RurCRS_v6_4</v>
      </c>
      <c r="B3336" s="120" t="s">
        <v>220</v>
      </c>
      <c r="C3336" s="120" t="s">
        <v>305</v>
      </c>
      <c r="D3336" s="120"/>
    </row>
    <row r="3337" spans="1:37" s="117" customFormat="1" x14ac:dyDescent="0.3">
      <c r="A3337" s="120" t="str">
        <f t="shared" si="77"/>
        <v>SDGbaseTRA_RurCRS_v6_4</v>
      </c>
      <c r="B3337" s="120" t="s">
        <v>220</v>
      </c>
      <c r="C3337" s="120" t="s">
        <v>305</v>
      </c>
      <c r="D3337" s="120"/>
    </row>
    <row r="3338" spans="1:37" s="117" customFormat="1" x14ac:dyDescent="0.3">
      <c r="A3338" s="120" t="str">
        <f t="shared" si="77"/>
        <v>SDGbaseTRA_RurCRS_v6_4</v>
      </c>
      <c r="B3338" s="120" t="s">
        <v>220</v>
      </c>
      <c r="C3338" s="120" t="s">
        <v>305</v>
      </c>
      <c r="D3338" s="120"/>
    </row>
    <row r="3339" spans="1:37" s="117" customFormat="1" x14ac:dyDescent="0.3">
      <c r="A3339" s="120" t="str">
        <f t="shared" si="77"/>
        <v>SDGbaseTRA_RurCRS_v6_4</v>
      </c>
      <c r="B3339" s="120" t="s">
        <v>220</v>
      </c>
      <c r="C3339" s="120" t="s">
        <v>305</v>
      </c>
      <c r="D3339" s="120"/>
    </row>
    <row r="3340" spans="1:37" s="117" customFormat="1" x14ac:dyDescent="0.3">
      <c r="A3340" s="120" t="str">
        <f t="shared" si="77"/>
        <v>SDGbaseTRA_RurCRS_v6_4</v>
      </c>
      <c r="B3340" s="120" t="s">
        <v>220</v>
      </c>
      <c r="C3340" s="120" t="s">
        <v>305</v>
      </c>
      <c r="D3340" s="120"/>
      <c r="F3340" s="121"/>
      <c r="G3340" s="121"/>
      <c r="H3340" s="121"/>
      <c r="I3340" s="121"/>
      <c r="J3340" s="121"/>
      <c r="K3340" s="121"/>
      <c r="L3340" s="121"/>
      <c r="M3340" s="121"/>
      <c r="N3340" s="121"/>
      <c r="O3340" s="121"/>
      <c r="P3340" s="121"/>
      <c r="Q3340" s="121"/>
      <c r="R3340" s="121"/>
      <c r="S3340" s="121"/>
      <c r="T3340" s="121"/>
      <c r="U3340" s="121"/>
      <c r="V3340" s="121"/>
      <c r="W3340" s="121"/>
      <c r="X3340" s="121"/>
      <c r="Y3340" s="121"/>
      <c r="Z3340" s="121"/>
      <c r="AA3340" s="121"/>
      <c r="AB3340" s="121"/>
      <c r="AC3340" s="121"/>
      <c r="AD3340" s="121"/>
      <c r="AE3340" s="121"/>
      <c r="AF3340" s="121"/>
      <c r="AG3340" s="121"/>
      <c r="AH3340" s="121"/>
      <c r="AI3340" s="121"/>
      <c r="AJ3340" s="121"/>
      <c r="AK3340" s="121"/>
    </row>
    <row r="3341" spans="1:37" s="117" customFormat="1" x14ac:dyDescent="0.3">
      <c r="A3341" s="120" t="str">
        <f t="shared" si="77"/>
        <v>SDGbaseTRA_RurCRS_v6_4</v>
      </c>
      <c r="B3341" s="120" t="s">
        <v>220</v>
      </c>
      <c r="C3341" s="120" t="s">
        <v>305</v>
      </c>
      <c r="D3341" s="120"/>
    </row>
    <row r="3342" spans="1:37" s="117" customFormat="1" x14ac:dyDescent="0.3">
      <c r="A3342" s="120" t="str">
        <f t="shared" si="77"/>
        <v>SDGbaseTRA_RurCRS_v6_4</v>
      </c>
      <c r="B3342" s="120" t="s">
        <v>220</v>
      </c>
      <c r="C3342" s="120" t="s">
        <v>305</v>
      </c>
      <c r="D3342" s="120"/>
    </row>
    <row r="3343" spans="1:37" s="117" customFormat="1" x14ac:dyDescent="0.3">
      <c r="A3343" s="120" t="str">
        <f t="shared" si="77"/>
        <v>SDGbaseTRA_RurCRS_v6_4</v>
      </c>
      <c r="B3343" s="120" t="s">
        <v>220</v>
      </c>
      <c r="C3343" s="120" t="s">
        <v>305</v>
      </c>
      <c r="D3343" s="120"/>
    </row>
    <row r="3344" spans="1:37" s="117" customFormat="1" x14ac:dyDescent="0.3">
      <c r="A3344" s="120" t="str">
        <f t="shared" si="77"/>
        <v>SDGbaseTRA_RurCRS_v6_4</v>
      </c>
      <c r="B3344" s="120" t="s">
        <v>220</v>
      </c>
      <c r="C3344" s="120" t="s">
        <v>305</v>
      </c>
      <c r="D3344" s="120"/>
    </row>
    <row r="3345" spans="1:4" s="117" customFormat="1" x14ac:dyDescent="0.3">
      <c r="A3345" s="120" t="str">
        <f t="shared" si="77"/>
        <v>SDGbaseTRA_RurCRS_v6_4</v>
      </c>
      <c r="B3345" s="120" t="s">
        <v>220</v>
      </c>
      <c r="C3345" s="120" t="s">
        <v>305</v>
      </c>
      <c r="D3345" s="120"/>
    </row>
    <row r="3346" spans="1:4" s="117" customFormat="1" x14ac:dyDescent="0.3">
      <c r="A3346" s="120" t="str">
        <f t="shared" si="77"/>
        <v>SDGbaseTRA_RurCRS_v6_4</v>
      </c>
      <c r="B3346" s="120" t="s">
        <v>220</v>
      </c>
      <c r="C3346" s="120" t="s">
        <v>305</v>
      </c>
      <c r="D3346" s="120"/>
    </row>
    <row r="3347" spans="1:4" s="117" customFormat="1" x14ac:dyDescent="0.3">
      <c r="A3347" s="120" t="str">
        <f t="shared" si="77"/>
        <v>SDGbaseTRA_RurCRS_v6_4</v>
      </c>
      <c r="B3347" s="120" t="s">
        <v>220</v>
      </c>
      <c r="C3347" s="120" t="s">
        <v>305</v>
      </c>
      <c r="D3347" s="120"/>
    </row>
    <row r="3348" spans="1:4" s="117" customFormat="1" x14ac:dyDescent="0.3">
      <c r="A3348" s="120" t="str">
        <f t="shared" si="77"/>
        <v>SDGbaseTRA_RurCRS_v6_4</v>
      </c>
      <c r="B3348" s="120" t="s">
        <v>220</v>
      </c>
      <c r="C3348" s="120" t="s">
        <v>305</v>
      </c>
      <c r="D3348" s="120"/>
    </row>
    <row r="3349" spans="1:4" s="117" customFormat="1" x14ac:dyDescent="0.3">
      <c r="A3349" s="120" t="str">
        <f t="shared" si="77"/>
        <v>SDGbaseTRA_RurCRS_v6_4</v>
      </c>
      <c r="B3349" s="120" t="s">
        <v>220</v>
      </c>
      <c r="C3349" s="120" t="s">
        <v>305</v>
      </c>
      <c r="D3349" s="120"/>
    </row>
    <row r="3350" spans="1:4" s="117" customFormat="1" x14ac:dyDescent="0.3">
      <c r="A3350" s="120" t="str">
        <f t="shared" si="77"/>
        <v>SDGbaseTRA_RurCRS_v6_4</v>
      </c>
      <c r="B3350" s="120" t="s">
        <v>220</v>
      </c>
      <c r="C3350" s="120" t="s">
        <v>305</v>
      </c>
      <c r="D3350" s="120"/>
    </row>
    <row r="3351" spans="1:4" s="117" customFormat="1" x14ac:dyDescent="0.3">
      <c r="A3351" s="120" t="str">
        <f t="shared" si="77"/>
        <v>SDGbaseTRA_RurCRS_v6_4</v>
      </c>
      <c r="B3351" s="120" t="s">
        <v>220</v>
      </c>
      <c r="C3351" s="120" t="s">
        <v>305</v>
      </c>
      <c r="D3351" s="120"/>
    </row>
    <row r="3352" spans="1:4" s="117" customFormat="1" x14ac:dyDescent="0.3">
      <c r="A3352" s="120" t="str">
        <f t="shared" si="77"/>
        <v>SDGbaseTRA_RurCRS_v6_4</v>
      </c>
      <c r="B3352" s="120" t="s">
        <v>220</v>
      </c>
      <c r="C3352" s="120" t="s">
        <v>305</v>
      </c>
      <c r="D3352" s="120"/>
    </row>
    <row r="3353" spans="1:4" s="117" customFormat="1" x14ac:dyDescent="0.3">
      <c r="A3353" s="120" t="str">
        <f t="shared" si="77"/>
        <v>SDGbaseTRA_RurCRS_v6_4</v>
      </c>
      <c r="B3353" s="120" t="s">
        <v>220</v>
      </c>
      <c r="C3353" s="120" t="s">
        <v>305</v>
      </c>
      <c r="D3353" s="120"/>
    </row>
    <row r="3354" spans="1:4" s="117" customFormat="1" x14ac:dyDescent="0.3">
      <c r="A3354" s="120" t="str">
        <f t="shared" si="77"/>
        <v>SDGbaseTRA_RurCRS_v6_4</v>
      </c>
      <c r="B3354" s="120" t="s">
        <v>220</v>
      </c>
      <c r="C3354" s="120" t="s">
        <v>305</v>
      </c>
      <c r="D3354" s="120"/>
    </row>
    <row r="3355" spans="1:4" s="117" customFormat="1" x14ac:dyDescent="0.3">
      <c r="A3355" s="120" t="str">
        <f t="shared" si="77"/>
        <v>SDGbaseTRA_RurCRS_v6_4</v>
      </c>
      <c r="B3355" s="120" t="s">
        <v>220</v>
      </c>
      <c r="C3355" s="120" t="s">
        <v>305</v>
      </c>
      <c r="D3355" s="120"/>
    </row>
    <row r="3356" spans="1:4" s="117" customFormat="1" x14ac:dyDescent="0.3">
      <c r="A3356" s="120" t="str">
        <f t="shared" si="77"/>
        <v>SDGbaseTRA_RurCRS_v6_4</v>
      </c>
      <c r="B3356" s="120" t="s">
        <v>220</v>
      </c>
      <c r="C3356" s="120" t="s">
        <v>305</v>
      </c>
      <c r="D3356" s="120"/>
    </row>
    <row r="3357" spans="1:4" s="117" customFormat="1" x14ac:dyDescent="0.3">
      <c r="A3357" s="120" t="str">
        <f t="shared" si="77"/>
        <v>SDGbaseTRA_RurCRS_v6_4</v>
      </c>
      <c r="B3357" s="120" t="s">
        <v>220</v>
      </c>
      <c r="C3357" s="120" t="s">
        <v>305</v>
      </c>
      <c r="D3357" s="120"/>
    </row>
    <row r="3358" spans="1:4" s="117" customFormat="1" x14ac:dyDescent="0.3">
      <c r="A3358" s="120" t="str">
        <f t="shared" si="77"/>
        <v>SDGbaseTRA_RurCRS_v6_4</v>
      </c>
      <c r="B3358" s="120" t="s">
        <v>220</v>
      </c>
      <c r="C3358" s="120" t="s">
        <v>305</v>
      </c>
      <c r="D3358" s="120"/>
    </row>
    <row r="3359" spans="1:4" s="117" customFormat="1" x14ac:dyDescent="0.3">
      <c r="A3359" s="120" t="str">
        <f t="shared" si="77"/>
        <v>SDGbaseTRA_RurCRS_v6_4</v>
      </c>
      <c r="B3359" s="120" t="s">
        <v>220</v>
      </c>
      <c r="C3359" s="120" t="s">
        <v>305</v>
      </c>
      <c r="D3359" s="120"/>
    </row>
    <row r="3360" spans="1:4" s="117" customFormat="1" x14ac:dyDescent="0.3">
      <c r="A3360" s="120" t="str">
        <f t="shared" si="77"/>
        <v>SDGbaseTRA_RurCRS_v6_4</v>
      </c>
      <c r="B3360" s="120" t="s">
        <v>220</v>
      </c>
      <c r="C3360" s="120" t="s">
        <v>305</v>
      </c>
      <c r="D3360" s="120"/>
    </row>
    <row r="3361" spans="1:4" s="117" customFormat="1" x14ac:dyDescent="0.3">
      <c r="A3361" s="120" t="str">
        <f t="shared" si="77"/>
        <v>SDGbaseTRA_RurCRS_v6_4</v>
      </c>
      <c r="B3361" s="120" t="s">
        <v>220</v>
      </c>
      <c r="C3361" s="120" t="s">
        <v>305</v>
      </c>
      <c r="D3361" s="120"/>
    </row>
    <row r="3362" spans="1:4" s="117" customFormat="1" x14ac:dyDescent="0.3">
      <c r="A3362" s="120" t="str">
        <f t="shared" si="77"/>
        <v>SDGbaseTRA_RurCRS_v6_4</v>
      </c>
      <c r="B3362" s="120" t="s">
        <v>220</v>
      </c>
      <c r="C3362" s="120" t="s">
        <v>305</v>
      </c>
      <c r="D3362" s="120"/>
    </row>
    <row r="3363" spans="1:4" s="117" customFormat="1" x14ac:dyDescent="0.3">
      <c r="A3363" s="120" t="str">
        <f t="shared" si="77"/>
        <v>SDGbaseTRA_RurCRS_v6_4</v>
      </c>
      <c r="B3363" s="120" t="s">
        <v>220</v>
      </c>
      <c r="C3363" s="120" t="s">
        <v>305</v>
      </c>
      <c r="D3363" s="120"/>
    </row>
    <row r="3364" spans="1:4" s="117" customFormat="1" x14ac:dyDescent="0.3">
      <c r="A3364" s="120" t="str">
        <f t="shared" si="77"/>
        <v>SDGbaseTRA_RurCRS_v6_4</v>
      </c>
      <c r="B3364" s="120" t="s">
        <v>220</v>
      </c>
      <c r="C3364" s="120" t="s">
        <v>305</v>
      </c>
      <c r="D3364" s="120"/>
    </row>
    <row r="3365" spans="1:4" s="117" customFormat="1" x14ac:dyDescent="0.3">
      <c r="A3365" s="120" t="str">
        <f t="shared" si="77"/>
        <v>SDGbaseTRA_RurCRS_v6_4</v>
      </c>
      <c r="B3365" s="120" t="s">
        <v>220</v>
      </c>
      <c r="C3365" s="120" t="s">
        <v>305</v>
      </c>
      <c r="D3365" s="120"/>
    </row>
    <row r="3366" spans="1:4" s="117" customFormat="1" x14ac:dyDescent="0.3">
      <c r="A3366" s="120" t="str">
        <f t="shared" si="77"/>
        <v>SDGbaseTRA_RurCRS_v6_4</v>
      </c>
      <c r="B3366" s="120" t="s">
        <v>220</v>
      </c>
      <c r="C3366" s="120" t="s">
        <v>305</v>
      </c>
      <c r="D3366" s="120"/>
    </row>
    <row r="3367" spans="1:4" s="117" customFormat="1" x14ac:dyDescent="0.3">
      <c r="A3367" s="120" t="str">
        <f t="shared" si="77"/>
        <v>SDGbaseTRA_RurCRS_v6_4</v>
      </c>
      <c r="B3367" s="120" t="s">
        <v>220</v>
      </c>
      <c r="C3367" s="120" t="s">
        <v>305</v>
      </c>
      <c r="D3367" s="120"/>
    </row>
    <row r="3368" spans="1:4" s="117" customFormat="1" x14ac:dyDescent="0.3">
      <c r="A3368" s="120" t="str">
        <f t="shared" si="77"/>
        <v>SDGbaseTRA_RurCRS_v6_4</v>
      </c>
      <c r="B3368" s="120" t="s">
        <v>220</v>
      </c>
      <c r="C3368" s="120" t="s">
        <v>305</v>
      </c>
      <c r="D3368" s="120"/>
    </row>
    <row r="3369" spans="1:4" s="117" customFormat="1" x14ac:dyDescent="0.3">
      <c r="A3369" s="120" t="str">
        <f t="shared" si="77"/>
        <v>SDGbaseTRA_RurCRS_v6_4</v>
      </c>
      <c r="B3369" s="120" t="s">
        <v>220</v>
      </c>
      <c r="C3369" s="120" t="s">
        <v>305</v>
      </c>
      <c r="D3369" s="120"/>
    </row>
    <row r="3370" spans="1:4" s="117" customFormat="1" x14ac:dyDescent="0.3">
      <c r="A3370" s="120" t="str">
        <f t="shared" si="77"/>
        <v>SDGbaseTRA_RurCRS_v6_4</v>
      </c>
      <c r="B3370" s="120" t="s">
        <v>220</v>
      </c>
      <c r="C3370" s="120" t="s">
        <v>305</v>
      </c>
      <c r="D3370" s="120"/>
    </row>
    <row r="3371" spans="1:4" s="117" customFormat="1" x14ac:dyDescent="0.3">
      <c r="A3371" s="120" t="str">
        <f t="shared" si="77"/>
        <v>SDGbaseTRA_RurCRS_v6_4</v>
      </c>
      <c r="B3371" s="120" t="s">
        <v>220</v>
      </c>
      <c r="C3371" s="120" t="s">
        <v>305</v>
      </c>
      <c r="D3371" s="120"/>
    </row>
    <row r="3372" spans="1:4" s="117" customFormat="1" x14ac:dyDescent="0.3">
      <c r="A3372" s="120" t="str">
        <f t="shared" si="77"/>
        <v>SDGbaseTRA_RurCRS_v6_4</v>
      </c>
      <c r="B3372" s="120" t="s">
        <v>220</v>
      </c>
      <c r="C3372" s="120" t="s">
        <v>305</v>
      </c>
      <c r="D3372" s="120"/>
    </row>
    <row r="3373" spans="1:4" s="117" customFormat="1" x14ac:dyDescent="0.3">
      <c r="A3373" s="120" t="str">
        <f t="shared" si="77"/>
        <v>SDGbaseTRA_RurCRS_v6_4</v>
      </c>
      <c r="B3373" s="120" t="s">
        <v>220</v>
      </c>
      <c r="C3373" s="120" t="s">
        <v>305</v>
      </c>
      <c r="D3373" s="120"/>
    </row>
    <row r="3374" spans="1:4" s="117" customFormat="1" x14ac:dyDescent="0.3">
      <c r="A3374" s="120" t="str">
        <f t="shared" si="77"/>
        <v>SDGbaseTRA_RurCRS_v6_4</v>
      </c>
      <c r="B3374" s="120" t="s">
        <v>220</v>
      </c>
      <c r="C3374" s="120" t="s">
        <v>305</v>
      </c>
      <c r="D3374" s="120"/>
    </row>
    <row r="3375" spans="1:4" s="117" customFormat="1" x14ac:dyDescent="0.3">
      <c r="A3375" s="120" t="str">
        <f t="shared" si="77"/>
        <v>SDGbaseTRA_RurCRS_v6_4</v>
      </c>
      <c r="B3375" s="120" t="s">
        <v>220</v>
      </c>
      <c r="C3375" s="120" t="s">
        <v>305</v>
      </c>
      <c r="D3375" s="120"/>
    </row>
    <row r="3376" spans="1:4" s="117" customFormat="1" x14ac:dyDescent="0.3">
      <c r="A3376" s="120" t="str">
        <f t="shared" si="77"/>
        <v>SDGbaseTRA_RurCRS_v6_4</v>
      </c>
      <c r="B3376" s="120" t="s">
        <v>220</v>
      </c>
      <c r="C3376" s="120" t="s">
        <v>305</v>
      </c>
      <c r="D3376" s="120"/>
    </row>
    <row r="3377" spans="1:7" s="117" customFormat="1" x14ac:dyDescent="0.3">
      <c r="A3377" s="120" t="str">
        <f t="shared" si="77"/>
        <v>SDGbaseTRA_RurCRS_v6_4</v>
      </c>
      <c r="B3377" s="120" t="s">
        <v>220</v>
      </c>
      <c r="C3377" s="120" t="s">
        <v>305</v>
      </c>
      <c r="D3377" s="120"/>
    </row>
    <row r="3378" spans="1:7" s="117" customFormat="1" x14ac:dyDescent="0.3">
      <c r="A3378" s="120" t="str">
        <f t="shared" si="77"/>
        <v>SDGbaseTRA_RurCRS_v6_4</v>
      </c>
      <c r="B3378" s="120" t="s">
        <v>220</v>
      </c>
      <c r="C3378" s="120" t="s">
        <v>305</v>
      </c>
      <c r="D3378" s="120"/>
    </row>
    <row r="3379" spans="1:7" s="117" customFormat="1" x14ac:dyDescent="0.3">
      <c r="A3379" s="120" t="str">
        <f t="shared" si="77"/>
        <v>SDGbaseTRA_RurCRS_v6_4</v>
      </c>
      <c r="B3379" s="120" t="s">
        <v>220</v>
      </c>
      <c r="C3379" s="120" t="s">
        <v>305</v>
      </c>
      <c r="D3379" s="120"/>
      <c r="G3379" s="121"/>
    </row>
    <row r="3380" spans="1:7" s="117" customFormat="1" x14ac:dyDescent="0.3">
      <c r="A3380" s="120" t="str">
        <f t="shared" si="77"/>
        <v>SDGbaseTRA_RurCRS_v6_4</v>
      </c>
      <c r="B3380" s="120" t="s">
        <v>220</v>
      </c>
      <c r="C3380" s="120" t="s">
        <v>305</v>
      </c>
      <c r="D3380" s="120"/>
      <c r="G3380" s="121"/>
    </row>
    <row r="3381" spans="1:7" s="117" customFormat="1" x14ac:dyDescent="0.3">
      <c r="A3381" s="120" t="str">
        <f t="shared" si="77"/>
        <v>SDGbaseTRA_RurCRS_v6_4</v>
      </c>
      <c r="B3381" s="120" t="s">
        <v>220</v>
      </c>
      <c r="C3381" s="120" t="s">
        <v>305</v>
      </c>
      <c r="D3381" s="120"/>
    </row>
    <row r="3382" spans="1:7" s="117" customFormat="1" x14ac:dyDescent="0.3">
      <c r="A3382" s="120" t="str">
        <f t="shared" si="77"/>
        <v>SDGbaseTRA_RurCRS_v6_4</v>
      </c>
      <c r="B3382" s="120" t="s">
        <v>220</v>
      </c>
      <c r="C3382" s="120" t="s">
        <v>305</v>
      </c>
      <c r="D3382" s="120"/>
    </row>
    <row r="3383" spans="1:7" s="117" customFormat="1" x14ac:dyDescent="0.3">
      <c r="A3383" s="120" t="str">
        <f t="shared" si="77"/>
        <v>SDGbaseTRA_RurCRS_v6_4</v>
      </c>
      <c r="B3383" s="120" t="s">
        <v>220</v>
      </c>
      <c r="C3383" s="120" t="s">
        <v>305</v>
      </c>
      <c r="D3383" s="120"/>
    </row>
    <row r="3384" spans="1:7" s="117" customFormat="1" x14ac:dyDescent="0.3">
      <c r="A3384" s="120" t="str">
        <f t="shared" si="77"/>
        <v>SDGbaseTRA_RurCRS_v6_4</v>
      </c>
      <c r="B3384" s="120" t="s">
        <v>220</v>
      </c>
      <c r="C3384" s="120" t="s">
        <v>305</v>
      </c>
      <c r="D3384" s="120"/>
    </row>
    <row r="3385" spans="1:7" s="117" customFormat="1" x14ac:dyDescent="0.3">
      <c r="A3385" s="120" t="str">
        <f t="shared" si="77"/>
        <v>SDGbaseTRA_RurCRS_v6_4</v>
      </c>
      <c r="B3385" s="120" t="s">
        <v>220</v>
      </c>
      <c r="C3385" s="120" t="s">
        <v>305</v>
      </c>
      <c r="D3385" s="120"/>
    </row>
    <row r="3386" spans="1:7" s="117" customFormat="1" x14ac:dyDescent="0.3">
      <c r="A3386" s="120" t="str">
        <f t="shared" si="77"/>
        <v>SDGbaseTRA_RurCRS_v6_4</v>
      </c>
      <c r="B3386" s="120" t="s">
        <v>220</v>
      </c>
      <c r="C3386" s="120" t="s">
        <v>305</v>
      </c>
      <c r="D3386" s="120"/>
    </row>
    <row r="3387" spans="1:7" s="117" customFormat="1" x14ac:dyDescent="0.3">
      <c r="A3387" s="120" t="str">
        <f t="shared" si="77"/>
        <v>SDGbaseTRA_RurCRS_v6_4</v>
      </c>
      <c r="B3387" s="120" t="s">
        <v>220</v>
      </c>
      <c r="C3387" s="120" t="s">
        <v>305</v>
      </c>
      <c r="D3387" s="120"/>
    </row>
    <row r="3388" spans="1:7" s="117" customFormat="1" x14ac:dyDescent="0.3">
      <c r="A3388" s="120" t="str">
        <f t="shared" si="77"/>
        <v>SDGbaseTRA_RurCRS_v6_4</v>
      </c>
      <c r="B3388" s="120" t="s">
        <v>220</v>
      </c>
      <c r="C3388" s="120" t="s">
        <v>305</v>
      </c>
      <c r="D3388" s="120"/>
    </row>
    <row r="3389" spans="1:7" s="117" customFormat="1" x14ac:dyDescent="0.3">
      <c r="A3389" s="120" t="str">
        <f t="shared" si="77"/>
        <v>SDGbaseTRA_RurCRS_v6_4</v>
      </c>
      <c r="B3389" s="120" t="s">
        <v>220</v>
      </c>
      <c r="C3389" s="120" t="s">
        <v>305</v>
      </c>
      <c r="D3389" s="120"/>
    </row>
    <row r="3390" spans="1:7" s="117" customFormat="1" x14ac:dyDescent="0.3">
      <c r="A3390" s="120" t="str">
        <f t="shared" si="77"/>
        <v>SDGbaseTRA_RurCRS_v6_4</v>
      </c>
      <c r="B3390" s="120" t="s">
        <v>220</v>
      </c>
      <c r="C3390" s="120" t="s">
        <v>305</v>
      </c>
      <c r="D3390" s="120"/>
    </row>
    <row r="3391" spans="1:7" s="117" customFormat="1" x14ac:dyDescent="0.3">
      <c r="A3391" s="120" t="str">
        <f t="shared" si="77"/>
        <v>SDGbaseTRA_RurCRS_v6_4</v>
      </c>
      <c r="B3391" s="120" t="s">
        <v>220</v>
      </c>
      <c r="C3391" s="120" t="s">
        <v>305</v>
      </c>
      <c r="D3391" s="120"/>
    </row>
    <row r="3392" spans="1:7" s="117" customFormat="1" x14ac:dyDescent="0.3">
      <c r="A3392" s="120" t="str">
        <f t="shared" si="77"/>
        <v>SDGbaseTRA_RurCRS_v6_4</v>
      </c>
      <c r="B3392" s="120" t="s">
        <v>220</v>
      </c>
      <c r="C3392" s="120" t="s">
        <v>305</v>
      </c>
      <c r="D3392" s="120"/>
    </row>
    <row r="3393" spans="1:4" s="117" customFormat="1" x14ac:dyDescent="0.3">
      <c r="A3393" s="120" t="str">
        <f t="shared" si="77"/>
        <v>SDGbaseTRA_RurCRS_v6_4</v>
      </c>
      <c r="B3393" s="120" t="s">
        <v>220</v>
      </c>
      <c r="C3393" s="120" t="s">
        <v>305</v>
      </c>
      <c r="D3393" s="120"/>
    </row>
    <row r="3394" spans="1:4" s="117" customFormat="1" x14ac:dyDescent="0.3">
      <c r="A3394" s="120" t="str">
        <f t="shared" si="77"/>
        <v>SDGbaseTRA_RurCRS_v6_4</v>
      </c>
      <c r="B3394" s="120" t="s">
        <v>220</v>
      </c>
      <c r="C3394" s="120" t="s">
        <v>305</v>
      </c>
      <c r="D3394" s="120"/>
    </row>
    <row r="3395" spans="1:4" s="117" customFormat="1" x14ac:dyDescent="0.3">
      <c r="A3395" s="120" t="str">
        <f t="shared" si="77"/>
        <v>SDGbaseTRA_RurCRS_v6_4</v>
      </c>
      <c r="B3395" s="120" t="s">
        <v>220</v>
      </c>
      <c r="C3395" s="120" t="s">
        <v>305</v>
      </c>
      <c r="D3395" s="120"/>
    </row>
    <row r="3396" spans="1:4" s="117" customFormat="1" x14ac:dyDescent="0.3">
      <c r="A3396" s="120" t="str">
        <f t="shared" si="77"/>
        <v>SDGbaseTRA_RurCRS_v6_4</v>
      </c>
      <c r="B3396" s="120" t="s">
        <v>220</v>
      </c>
      <c r="C3396" s="120" t="s">
        <v>305</v>
      </c>
      <c r="D3396" s="120"/>
    </row>
    <row r="3397" spans="1:4" s="117" customFormat="1" x14ac:dyDescent="0.3">
      <c r="A3397" s="120" t="str">
        <f t="shared" ref="A3397:A3460" si="78">_xlfn.CONCAT(C3397,D3397,E3397)</f>
        <v>SDGbaseTRA_RurCRS_v6_4</v>
      </c>
      <c r="B3397" s="120" t="s">
        <v>220</v>
      </c>
      <c r="C3397" s="120" t="s">
        <v>305</v>
      </c>
      <c r="D3397" s="120"/>
    </row>
    <row r="3398" spans="1:4" s="117" customFormat="1" x14ac:dyDescent="0.3">
      <c r="A3398" s="120" t="str">
        <f t="shared" si="78"/>
        <v>SDGbaseTRA_RurCRS_v6_4</v>
      </c>
      <c r="B3398" s="120" t="s">
        <v>220</v>
      </c>
      <c r="C3398" s="120" t="s">
        <v>305</v>
      </c>
      <c r="D3398" s="120"/>
    </row>
    <row r="3399" spans="1:4" s="117" customFormat="1" x14ac:dyDescent="0.3">
      <c r="A3399" s="120" t="str">
        <f t="shared" si="78"/>
        <v>SDGbaseTRA_RurCRS_v6_4</v>
      </c>
      <c r="B3399" s="120" t="s">
        <v>220</v>
      </c>
      <c r="C3399" s="120" t="s">
        <v>305</v>
      </c>
      <c r="D3399" s="120"/>
    </row>
    <row r="3400" spans="1:4" s="117" customFormat="1" x14ac:dyDescent="0.3">
      <c r="A3400" s="120" t="str">
        <f t="shared" si="78"/>
        <v>SDGbaseTRA_RurCRS_v6_4</v>
      </c>
      <c r="B3400" s="120" t="s">
        <v>220</v>
      </c>
      <c r="C3400" s="120" t="s">
        <v>305</v>
      </c>
      <c r="D3400" s="120"/>
    </row>
    <row r="3401" spans="1:4" s="117" customFormat="1" x14ac:dyDescent="0.3">
      <c r="A3401" s="120" t="str">
        <f t="shared" si="78"/>
        <v>SDGbaseTRA_RurCRS_v6_4</v>
      </c>
      <c r="B3401" s="120" t="s">
        <v>220</v>
      </c>
      <c r="C3401" s="120" t="s">
        <v>305</v>
      </c>
      <c r="D3401" s="120"/>
    </row>
    <row r="3402" spans="1:4" s="117" customFormat="1" x14ac:dyDescent="0.3">
      <c r="A3402" s="120" t="str">
        <f t="shared" si="78"/>
        <v>SDGbaseTRA_RurCRS_v6_4</v>
      </c>
      <c r="B3402" s="120" t="s">
        <v>220</v>
      </c>
      <c r="C3402" s="120" t="s">
        <v>305</v>
      </c>
      <c r="D3402" s="120"/>
    </row>
    <row r="3403" spans="1:4" s="117" customFormat="1" x14ac:dyDescent="0.3">
      <c r="A3403" s="120" t="str">
        <f t="shared" si="78"/>
        <v>SDGbaseTRA_RurCRS_v6_4</v>
      </c>
      <c r="B3403" s="120" t="s">
        <v>220</v>
      </c>
      <c r="C3403" s="120" t="s">
        <v>305</v>
      </c>
      <c r="D3403" s="120"/>
    </row>
    <row r="3404" spans="1:4" s="117" customFormat="1" x14ac:dyDescent="0.3">
      <c r="A3404" s="120" t="str">
        <f t="shared" si="78"/>
        <v>SDGbaseTRA_RurCRS_v6_4</v>
      </c>
      <c r="B3404" s="120" t="s">
        <v>220</v>
      </c>
      <c r="C3404" s="120" t="s">
        <v>305</v>
      </c>
      <c r="D3404" s="120"/>
    </row>
    <row r="3405" spans="1:4" s="117" customFormat="1" x14ac:dyDescent="0.3">
      <c r="A3405" s="120" t="str">
        <f t="shared" si="78"/>
        <v>SDGbaseTRA_RurCRS_v6_4</v>
      </c>
      <c r="B3405" s="120" t="s">
        <v>220</v>
      </c>
      <c r="C3405" s="120" t="s">
        <v>305</v>
      </c>
      <c r="D3405" s="120"/>
    </row>
    <row r="3406" spans="1:4" s="117" customFormat="1" x14ac:dyDescent="0.3">
      <c r="A3406" s="120" t="str">
        <f t="shared" si="78"/>
        <v>SDGbaseTRA_RurCRS_v6_4</v>
      </c>
      <c r="B3406" s="120" t="s">
        <v>220</v>
      </c>
      <c r="C3406" s="120" t="s">
        <v>305</v>
      </c>
      <c r="D3406" s="120"/>
    </row>
    <row r="3407" spans="1:4" s="117" customFormat="1" x14ac:dyDescent="0.3">
      <c r="A3407" s="120" t="str">
        <f t="shared" si="78"/>
        <v>SDGbaseTRA_RurCRS_v6_4</v>
      </c>
      <c r="B3407" s="120" t="s">
        <v>220</v>
      </c>
      <c r="C3407" s="120" t="s">
        <v>305</v>
      </c>
      <c r="D3407" s="120"/>
    </row>
    <row r="3408" spans="1:4" s="117" customFormat="1" x14ac:dyDescent="0.3">
      <c r="A3408" s="120" t="str">
        <f t="shared" si="78"/>
        <v>SDGbaseTRA_RurCRS_v6_4</v>
      </c>
      <c r="B3408" s="120" t="s">
        <v>220</v>
      </c>
      <c r="C3408" s="120" t="s">
        <v>305</v>
      </c>
      <c r="D3408" s="120"/>
    </row>
    <row r="3409" spans="1:37" s="117" customFormat="1" x14ac:dyDescent="0.3">
      <c r="A3409" s="120" t="str">
        <f t="shared" si="78"/>
        <v>SDGbaseTRA_RurCRS_v6_4</v>
      </c>
      <c r="B3409" s="120" t="s">
        <v>220</v>
      </c>
      <c r="C3409" s="120" t="s">
        <v>305</v>
      </c>
      <c r="D3409" s="120"/>
    </row>
    <row r="3410" spans="1:37" s="117" customFormat="1" x14ac:dyDescent="0.3">
      <c r="A3410" s="120" t="str">
        <f t="shared" si="78"/>
        <v>SDGbaseTRA_RurCRS_v6_4</v>
      </c>
      <c r="B3410" s="120" t="s">
        <v>220</v>
      </c>
      <c r="C3410" s="120" t="s">
        <v>305</v>
      </c>
      <c r="D3410" s="120"/>
    </row>
    <row r="3411" spans="1:37" s="117" customFormat="1" x14ac:dyDescent="0.3">
      <c r="A3411" s="120" t="str">
        <f t="shared" si="78"/>
        <v>SDGbaseTRA_RurCRS_v6_4</v>
      </c>
      <c r="B3411" s="120" t="s">
        <v>220</v>
      </c>
      <c r="C3411" s="120" t="s">
        <v>305</v>
      </c>
      <c r="D3411" s="120"/>
    </row>
    <row r="3412" spans="1:37" s="117" customFormat="1" x14ac:dyDescent="0.3">
      <c r="A3412" s="120" t="str">
        <f t="shared" si="78"/>
        <v>SDGbaseTRA_RurCRS_v6_4</v>
      </c>
      <c r="B3412" s="120" t="s">
        <v>220</v>
      </c>
      <c r="C3412" s="120" t="s">
        <v>305</v>
      </c>
      <c r="D3412" s="120"/>
      <c r="F3412" s="121"/>
      <c r="G3412" s="121"/>
      <c r="H3412" s="121"/>
      <c r="I3412" s="121"/>
      <c r="J3412" s="121"/>
      <c r="K3412" s="121"/>
      <c r="L3412" s="121"/>
      <c r="M3412" s="121"/>
      <c r="N3412" s="121"/>
      <c r="O3412" s="121"/>
      <c r="P3412" s="121"/>
      <c r="Q3412" s="121"/>
      <c r="R3412" s="121"/>
      <c r="S3412" s="121"/>
      <c r="T3412" s="121"/>
      <c r="U3412" s="121"/>
      <c r="V3412" s="121"/>
      <c r="W3412" s="121"/>
      <c r="X3412" s="121"/>
      <c r="Y3412" s="121"/>
      <c r="Z3412" s="121"/>
      <c r="AA3412" s="121"/>
      <c r="AB3412" s="121"/>
      <c r="AC3412" s="121"/>
      <c r="AD3412" s="121"/>
      <c r="AE3412" s="121"/>
      <c r="AF3412" s="121"/>
      <c r="AG3412" s="121"/>
      <c r="AH3412" s="121"/>
      <c r="AI3412" s="121"/>
      <c r="AJ3412" s="121"/>
      <c r="AK3412" s="121"/>
    </row>
    <row r="3413" spans="1:37" s="117" customFormat="1" x14ac:dyDescent="0.3">
      <c r="A3413" s="120" t="str">
        <f t="shared" si="78"/>
        <v>SDGbaseTRA_RurCRS_v6_4</v>
      </c>
      <c r="B3413" s="120" t="s">
        <v>220</v>
      </c>
      <c r="C3413" s="120" t="s">
        <v>305</v>
      </c>
      <c r="D3413" s="120"/>
    </row>
    <row r="3414" spans="1:37" s="117" customFormat="1" x14ac:dyDescent="0.3">
      <c r="A3414" s="120" t="str">
        <f t="shared" si="78"/>
        <v>SDGbaseTRA_RurCRS_v6_4</v>
      </c>
      <c r="B3414" s="120" t="s">
        <v>220</v>
      </c>
      <c r="C3414" s="120" t="s">
        <v>305</v>
      </c>
      <c r="D3414" s="120"/>
    </row>
    <row r="3415" spans="1:37" s="117" customFormat="1" x14ac:dyDescent="0.3">
      <c r="A3415" s="120" t="str">
        <f t="shared" si="78"/>
        <v>SDGbaseTRA_RurCRS_v6_4</v>
      </c>
      <c r="B3415" s="120" t="s">
        <v>220</v>
      </c>
      <c r="C3415" s="120" t="s">
        <v>305</v>
      </c>
      <c r="D3415" s="120"/>
    </row>
    <row r="3416" spans="1:37" s="117" customFormat="1" x14ac:dyDescent="0.3">
      <c r="A3416" s="120" t="str">
        <f t="shared" si="78"/>
        <v>SDGbaseTRA_RurCRS_v6_4</v>
      </c>
      <c r="B3416" s="120" t="s">
        <v>220</v>
      </c>
      <c r="C3416" s="120" t="s">
        <v>305</v>
      </c>
      <c r="D3416" s="120"/>
    </row>
    <row r="3417" spans="1:37" s="117" customFormat="1" x14ac:dyDescent="0.3">
      <c r="A3417" s="120" t="str">
        <f t="shared" si="78"/>
        <v>SDGbaseTRA_RurCRS_v6_4</v>
      </c>
      <c r="B3417" s="120" t="s">
        <v>220</v>
      </c>
      <c r="C3417" s="120" t="s">
        <v>305</v>
      </c>
      <c r="D3417" s="120"/>
    </row>
    <row r="3418" spans="1:37" s="117" customFormat="1" x14ac:dyDescent="0.3">
      <c r="A3418" s="120" t="str">
        <f t="shared" si="78"/>
        <v>SDGbaseTRA_RurCRS_v6_4</v>
      </c>
      <c r="B3418" s="120" t="s">
        <v>220</v>
      </c>
      <c r="C3418" s="120" t="s">
        <v>305</v>
      </c>
      <c r="D3418" s="120"/>
    </row>
    <row r="3419" spans="1:37" s="117" customFormat="1" x14ac:dyDescent="0.3">
      <c r="A3419" s="120" t="str">
        <f t="shared" si="78"/>
        <v>SDGbaseTRA_RurCRS_v6_4</v>
      </c>
      <c r="B3419" s="120" t="s">
        <v>220</v>
      </c>
      <c r="C3419" s="120" t="s">
        <v>305</v>
      </c>
      <c r="D3419" s="120"/>
    </row>
    <row r="3420" spans="1:37" s="117" customFormat="1" x14ac:dyDescent="0.3">
      <c r="A3420" s="120" t="str">
        <f t="shared" si="78"/>
        <v>SDGbaseTRA_RurCRS_v6_4</v>
      </c>
      <c r="B3420" s="120" t="s">
        <v>220</v>
      </c>
      <c r="C3420" s="120" t="s">
        <v>305</v>
      </c>
      <c r="D3420" s="120"/>
    </row>
    <row r="3421" spans="1:37" s="117" customFormat="1" x14ac:dyDescent="0.3">
      <c r="A3421" s="120" t="str">
        <f t="shared" si="78"/>
        <v>SDGbaseTRA_RurCRS_v6_4</v>
      </c>
      <c r="B3421" s="120" t="s">
        <v>220</v>
      </c>
      <c r="C3421" s="120" t="s">
        <v>305</v>
      </c>
      <c r="D3421" s="120"/>
    </row>
    <row r="3422" spans="1:37" s="117" customFormat="1" x14ac:dyDescent="0.3">
      <c r="A3422" s="120" t="str">
        <f t="shared" si="78"/>
        <v>SDGbaseTRA_RurCRS_v6_4</v>
      </c>
      <c r="B3422" s="120" t="s">
        <v>220</v>
      </c>
      <c r="C3422" s="120" t="s">
        <v>305</v>
      </c>
      <c r="D3422" s="120"/>
    </row>
    <row r="3423" spans="1:37" s="117" customFormat="1" x14ac:dyDescent="0.3">
      <c r="A3423" s="120" t="str">
        <f t="shared" si="78"/>
        <v>SDGbaseTRA_RurCRS_v6_4</v>
      </c>
      <c r="B3423" s="120" t="s">
        <v>220</v>
      </c>
      <c r="C3423" s="120" t="s">
        <v>305</v>
      </c>
      <c r="D3423" s="120"/>
    </row>
    <row r="3424" spans="1:37" s="117" customFormat="1" x14ac:dyDescent="0.3">
      <c r="A3424" s="120" t="str">
        <f t="shared" si="78"/>
        <v>SDGbaseTRA_RurCRS_v6_4</v>
      </c>
      <c r="B3424" s="120" t="s">
        <v>220</v>
      </c>
      <c r="C3424" s="120" t="s">
        <v>305</v>
      </c>
      <c r="D3424" s="120"/>
    </row>
    <row r="3425" spans="1:4" s="117" customFormat="1" x14ac:dyDescent="0.3">
      <c r="A3425" s="120" t="str">
        <f t="shared" si="78"/>
        <v>SDGbaseTRA_RurCRS_v6_4</v>
      </c>
      <c r="B3425" s="120" t="s">
        <v>220</v>
      </c>
      <c r="C3425" s="120" t="s">
        <v>305</v>
      </c>
      <c r="D3425" s="120"/>
    </row>
    <row r="3426" spans="1:4" s="117" customFormat="1" x14ac:dyDescent="0.3">
      <c r="A3426" s="120" t="str">
        <f t="shared" si="78"/>
        <v>SDGbaseTRA_RurCRS_v6_4</v>
      </c>
      <c r="B3426" s="120" t="s">
        <v>220</v>
      </c>
      <c r="C3426" s="120" t="s">
        <v>305</v>
      </c>
      <c r="D3426" s="120"/>
    </row>
    <row r="3427" spans="1:4" s="117" customFormat="1" x14ac:dyDescent="0.3">
      <c r="A3427" s="120" t="str">
        <f t="shared" si="78"/>
        <v>SDGbaseTRA_RurCRS_v6_4</v>
      </c>
      <c r="B3427" s="120" t="s">
        <v>220</v>
      </c>
      <c r="C3427" s="120" t="s">
        <v>305</v>
      </c>
      <c r="D3427" s="120"/>
    </row>
    <row r="3428" spans="1:4" s="117" customFormat="1" x14ac:dyDescent="0.3">
      <c r="A3428" s="120" t="str">
        <f t="shared" si="78"/>
        <v>SDGbaseTRA_RurCRS_v6_4</v>
      </c>
      <c r="B3428" s="120" t="s">
        <v>220</v>
      </c>
      <c r="C3428" s="120" t="s">
        <v>305</v>
      </c>
      <c r="D3428" s="120"/>
    </row>
    <row r="3429" spans="1:4" s="117" customFormat="1" x14ac:dyDescent="0.3">
      <c r="A3429" s="120" t="str">
        <f t="shared" si="78"/>
        <v>SDGbaseTRA_RurCRS_v6_4</v>
      </c>
      <c r="B3429" s="120" t="s">
        <v>220</v>
      </c>
      <c r="C3429" s="120" t="s">
        <v>305</v>
      </c>
      <c r="D3429" s="120"/>
    </row>
    <row r="3430" spans="1:4" s="117" customFormat="1" x14ac:dyDescent="0.3">
      <c r="A3430" s="120" t="str">
        <f t="shared" si="78"/>
        <v>SDGbaseTRA_RurCRS_v6_4</v>
      </c>
      <c r="B3430" s="120" t="s">
        <v>220</v>
      </c>
      <c r="C3430" s="120" t="s">
        <v>305</v>
      </c>
      <c r="D3430" s="120"/>
    </row>
    <row r="3431" spans="1:4" s="117" customFormat="1" x14ac:dyDescent="0.3">
      <c r="A3431" s="120" t="str">
        <f t="shared" si="78"/>
        <v>SDGbaseTRA_RurCRS_v6_4</v>
      </c>
      <c r="B3431" s="120" t="s">
        <v>220</v>
      </c>
      <c r="C3431" s="120" t="s">
        <v>305</v>
      </c>
      <c r="D3431" s="120"/>
    </row>
    <row r="3432" spans="1:4" s="117" customFormat="1" x14ac:dyDescent="0.3">
      <c r="A3432" s="120" t="str">
        <f t="shared" si="78"/>
        <v>SDGbaseTRA_RurCRS_v6_4</v>
      </c>
      <c r="B3432" s="120" t="s">
        <v>220</v>
      </c>
      <c r="C3432" s="120" t="s">
        <v>305</v>
      </c>
      <c r="D3432" s="120"/>
    </row>
    <row r="3433" spans="1:4" s="117" customFormat="1" x14ac:dyDescent="0.3">
      <c r="A3433" s="120" t="str">
        <f t="shared" si="78"/>
        <v>SDGbaseTRA_RurCRS_v6_4</v>
      </c>
      <c r="B3433" s="120" t="s">
        <v>220</v>
      </c>
      <c r="C3433" s="120" t="s">
        <v>305</v>
      </c>
      <c r="D3433" s="120"/>
    </row>
    <row r="3434" spans="1:4" s="117" customFormat="1" x14ac:dyDescent="0.3">
      <c r="A3434" s="120" t="str">
        <f t="shared" si="78"/>
        <v>SDGbaseTRA_RurCRS_v6_4</v>
      </c>
      <c r="B3434" s="120" t="s">
        <v>220</v>
      </c>
      <c r="C3434" s="120" t="s">
        <v>305</v>
      </c>
      <c r="D3434" s="120"/>
    </row>
    <row r="3435" spans="1:4" s="117" customFormat="1" x14ac:dyDescent="0.3">
      <c r="A3435" s="120" t="str">
        <f t="shared" si="78"/>
        <v>SDGbaseTRA_RurCRS_v6_4</v>
      </c>
      <c r="B3435" s="120" t="s">
        <v>220</v>
      </c>
      <c r="C3435" s="120" t="s">
        <v>305</v>
      </c>
      <c r="D3435" s="120"/>
    </row>
    <row r="3436" spans="1:4" s="117" customFormat="1" x14ac:dyDescent="0.3">
      <c r="A3436" s="120" t="str">
        <f t="shared" si="78"/>
        <v>SDGbaseTRA_RurCRS_v6_4</v>
      </c>
      <c r="B3436" s="120" t="s">
        <v>220</v>
      </c>
      <c r="C3436" s="120" t="s">
        <v>305</v>
      </c>
      <c r="D3436" s="120"/>
    </row>
    <row r="3437" spans="1:4" s="117" customFormat="1" x14ac:dyDescent="0.3">
      <c r="A3437" s="120" t="str">
        <f t="shared" si="78"/>
        <v>SDGbaseTRA_RurCRS_v6_4</v>
      </c>
      <c r="B3437" s="120" t="s">
        <v>220</v>
      </c>
      <c r="C3437" s="120" t="s">
        <v>305</v>
      </c>
      <c r="D3437" s="120"/>
    </row>
    <row r="3438" spans="1:4" s="117" customFormat="1" x14ac:dyDescent="0.3">
      <c r="A3438" s="120" t="str">
        <f t="shared" si="78"/>
        <v>SDGbaseTRA_RurCRS_v6_4</v>
      </c>
      <c r="B3438" s="120" t="s">
        <v>220</v>
      </c>
      <c r="C3438" s="120" t="s">
        <v>305</v>
      </c>
      <c r="D3438" s="120"/>
    </row>
    <row r="3439" spans="1:4" s="117" customFormat="1" x14ac:dyDescent="0.3">
      <c r="A3439" s="120" t="str">
        <f t="shared" si="78"/>
        <v>SDGbaseTRA_RurCRS_v6_4</v>
      </c>
      <c r="B3439" s="120" t="s">
        <v>220</v>
      </c>
      <c r="C3439" s="120" t="s">
        <v>305</v>
      </c>
      <c r="D3439" s="120"/>
    </row>
    <row r="3440" spans="1:4" s="117" customFormat="1" x14ac:dyDescent="0.3">
      <c r="A3440" s="120" t="str">
        <f t="shared" si="78"/>
        <v>SDGbaseTRA_RurCRS_v6_4</v>
      </c>
      <c r="B3440" s="120" t="s">
        <v>220</v>
      </c>
      <c r="C3440" s="120" t="s">
        <v>305</v>
      </c>
      <c r="D3440" s="120"/>
    </row>
    <row r="3441" spans="1:4" s="117" customFormat="1" x14ac:dyDescent="0.3">
      <c r="A3441" s="120" t="str">
        <f t="shared" si="78"/>
        <v>SDGbaseTRA_RurCRS_v6_4</v>
      </c>
      <c r="B3441" s="120" t="s">
        <v>220</v>
      </c>
      <c r="C3441" s="120" t="s">
        <v>305</v>
      </c>
      <c r="D3441" s="120"/>
    </row>
    <row r="3442" spans="1:4" s="117" customFormat="1" x14ac:dyDescent="0.3">
      <c r="A3442" s="120" t="str">
        <f t="shared" si="78"/>
        <v>SDGbaseTRA_RurCRS_v6_4</v>
      </c>
      <c r="B3442" s="120" t="s">
        <v>220</v>
      </c>
      <c r="C3442" s="120" t="s">
        <v>305</v>
      </c>
      <c r="D3442" s="120"/>
    </row>
    <row r="3443" spans="1:4" s="117" customFormat="1" x14ac:dyDescent="0.3">
      <c r="A3443" s="120" t="str">
        <f t="shared" si="78"/>
        <v>SDGbaseTRA_RurCRS_v6_4</v>
      </c>
      <c r="B3443" s="120" t="s">
        <v>220</v>
      </c>
      <c r="C3443" s="120" t="s">
        <v>305</v>
      </c>
      <c r="D3443" s="120"/>
    </row>
    <row r="3444" spans="1:4" s="117" customFormat="1" x14ac:dyDescent="0.3">
      <c r="A3444" s="120" t="str">
        <f t="shared" si="78"/>
        <v>SDGbaseTRA_RurCRS_v6_4</v>
      </c>
      <c r="B3444" s="120" t="s">
        <v>220</v>
      </c>
      <c r="C3444" s="120" t="s">
        <v>305</v>
      </c>
      <c r="D3444" s="120"/>
    </row>
    <row r="3445" spans="1:4" s="117" customFormat="1" x14ac:dyDescent="0.3">
      <c r="A3445" s="120" t="str">
        <f t="shared" si="78"/>
        <v>SDGbaseTRA_RurCRS_v6_4</v>
      </c>
      <c r="B3445" s="120" t="s">
        <v>220</v>
      </c>
      <c r="C3445" s="120" t="s">
        <v>305</v>
      </c>
      <c r="D3445" s="120"/>
    </row>
    <row r="3446" spans="1:4" s="117" customFormat="1" x14ac:dyDescent="0.3">
      <c r="A3446" s="120" t="str">
        <f t="shared" si="78"/>
        <v>SDGbaseTRA_RurCRS_v6_4</v>
      </c>
      <c r="B3446" s="120" t="s">
        <v>220</v>
      </c>
      <c r="C3446" s="120" t="s">
        <v>305</v>
      </c>
      <c r="D3446" s="120"/>
    </row>
    <row r="3447" spans="1:4" s="117" customFormat="1" x14ac:dyDescent="0.3">
      <c r="A3447" s="120" t="str">
        <f t="shared" si="78"/>
        <v>SDGbaseTRA_RurCRS_v6_4</v>
      </c>
      <c r="B3447" s="120" t="s">
        <v>220</v>
      </c>
      <c r="C3447" s="120" t="s">
        <v>305</v>
      </c>
      <c r="D3447" s="120"/>
    </row>
    <row r="3448" spans="1:4" s="117" customFormat="1" x14ac:dyDescent="0.3">
      <c r="A3448" s="120" t="str">
        <f t="shared" si="78"/>
        <v>SDGbaseTRA_RurCRS_v6_4</v>
      </c>
      <c r="B3448" s="120" t="s">
        <v>220</v>
      </c>
      <c r="C3448" s="120" t="s">
        <v>305</v>
      </c>
      <c r="D3448" s="120"/>
    </row>
    <row r="3449" spans="1:4" s="117" customFormat="1" x14ac:dyDescent="0.3">
      <c r="A3449" s="120" t="str">
        <f t="shared" si="78"/>
        <v>SDGbaseTRA_RurCRS_v6_4</v>
      </c>
      <c r="B3449" s="120" t="s">
        <v>220</v>
      </c>
      <c r="C3449" s="120" t="s">
        <v>305</v>
      </c>
      <c r="D3449" s="120"/>
    </row>
    <row r="3450" spans="1:4" s="117" customFormat="1" x14ac:dyDescent="0.3">
      <c r="A3450" s="120" t="str">
        <f t="shared" si="78"/>
        <v>SDGbaseTRA_RurCRS_v6_4</v>
      </c>
      <c r="B3450" s="120" t="s">
        <v>220</v>
      </c>
      <c r="C3450" s="120" t="s">
        <v>305</v>
      </c>
      <c r="D3450" s="120"/>
    </row>
    <row r="3451" spans="1:4" s="117" customFormat="1" x14ac:dyDescent="0.3">
      <c r="A3451" s="120" t="str">
        <f t="shared" si="78"/>
        <v>SDGbaseTRA_RurCRS_v6_4</v>
      </c>
      <c r="B3451" s="120" t="s">
        <v>220</v>
      </c>
      <c r="C3451" s="120" t="s">
        <v>305</v>
      </c>
      <c r="D3451" s="120"/>
    </row>
    <row r="3452" spans="1:4" s="117" customFormat="1" x14ac:dyDescent="0.3">
      <c r="A3452" s="120" t="str">
        <f t="shared" si="78"/>
        <v>SDGbaseTRA_RurCRS_v6_4</v>
      </c>
      <c r="B3452" s="120" t="s">
        <v>220</v>
      </c>
      <c r="C3452" s="120" t="s">
        <v>305</v>
      </c>
      <c r="D3452" s="120"/>
    </row>
    <row r="3453" spans="1:4" s="117" customFormat="1" x14ac:dyDescent="0.3">
      <c r="A3453" s="120" t="str">
        <f t="shared" si="78"/>
        <v>SDGbaseTRA_RurCRS_v6_4</v>
      </c>
      <c r="B3453" s="120" t="s">
        <v>220</v>
      </c>
      <c r="C3453" s="120" t="s">
        <v>305</v>
      </c>
      <c r="D3453" s="120"/>
    </row>
    <row r="3454" spans="1:4" s="117" customFormat="1" x14ac:dyDescent="0.3">
      <c r="A3454" s="120" t="str">
        <f t="shared" si="78"/>
        <v>SDGbaseTRA_RurCRS_v6_4</v>
      </c>
      <c r="B3454" s="120" t="s">
        <v>220</v>
      </c>
      <c r="C3454" s="120" t="s">
        <v>305</v>
      </c>
      <c r="D3454" s="120"/>
    </row>
    <row r="3455" spans="1:4" s="117" customFormat="1" x14ac:dyDescent="0.3">
      <c r="A3455" s="120" t="str">
        <f t="shared" si="78"/>
        <v>SDGbaseTRA_RurCRS_v6_4</v>
      </c>
      <c r="B3455" s="120" t="s">
        <v>220</v>
      </c>
      <c r="C3455" s="120" t="s">
        <v>305</v>
      </c>
      <c r="D3455" s="120"/>
    </row>
    <row r="3456" spans="1:4" s="117" customFormat="1" x14ac:dyDescent="0.3">
      <c r="A3456" s="120" t="str">
        <f t="shared" si="78"/>
        <v>SDGbaseTRA_RurCRS_v6_4</v>
      </c>
      <c r="B3456" s="120" t="s">
        <v>220</v>
      </c>
      <c r="C3456" s="120" t="s">
        <v>305</v>
      </c>
      <c r="D3456" s="120"/>
    </row>
    <row r="3457" spans="1:4" s="117" customFormat="1" x14ac:dyDescent="0.3">
      <c r="A3457" s="120" t="str">
        <f t="shared" si="78"/>
        <v>SDGbaseTRA_RurCRS_v6_4</v>
      </c>
      <c r="B3457" s="120" t="s">
        <v>220</v>
      </c>
      <c r="C3457" s="120" t="s">
        <v>305</v>
      </c>
      <c r="D3457" s="120"/>
    </row>
    <row r="3458" spans="1:4" s="117" customFormat="1" x14ac:dyDescent="0.3">
      <c r="A3458" s="120" t="str">
        <f t="shared" si="78"/>
        <v>SDGbaseTRA_RurCRS_v6_4</v>
      </c>
      <c r="B3458" s="120" t="s">
        <v>220</v>
      </c>
      <c r="C3458" s="120" t="s">
        <v>305</v>
      </c>
      <c r="D3458" s="120"/>
    </row>
    <row r="3459" spans="1:4" s="117" customFormat="1" x14ac:dyDescent="0.3">
      <c r="A3459" s="120" t="str">
        <f t="shared" si="78"/>
        <v>SDGbaseTRA_RurCRS_v6_4</v>
      </c>
      <c r="B3459" s="120" t="s">
        <v>220</v>
      </c>
      <c r="C3459" s="120" t="s">
        <v>305</v>
      </c>
      <c r="D3459" s="120"/>
    </row>
    <row r="3460" spans="1:4" s="117" customFormat="1" x14ac:dyDescent="0.3">
      <c r="A3460" s="120" t="str">
        <f t="shared" si="78"/>
        <v>SDGbaseTRA_RurCRS_v6_4</v>
      </c>
      <c r="B3460" s="120" t="s">
        <v>220</v>
      </c>
      <c r="C3460" s="120" t="s">
        <v>305</v>
      </c>
      <c r="D3460" s="120"/>
    </row>
    <row r="3461" spans="1:4" s="117" customFormat="1" x14ac:dyDescent="0.3">
      <c r="A3461" s="120" t="str">
        <f t="shared" ref="A3461:A3524" si="79">_xlfn.CONCAT(C3461,D3461,E3461)</f>
        <v>SDGbaseTRA_RurCRS_v6_4</v>
      </c>
      <c r="B3461" s="120" t="s">
        <v>220</v>
      </c>
      <c r="C3461" s="120" t="s">
        <v>305</v>
      </c>
      <c r="D3461" s="120"/>
    </row>
    <row r="3462" spans="1:4" s="117" customFormat="1" x14ac:dyDescent="0.3">
      <c r="A3462" s="120" t="str">
        <f t="shared" si="79"/>
        <v>SDGbaseTRA_RurCRS_v6_4</v>
      </c>
      <c r="B3462" s="120" t="s">
        <v>220</v>
      </c>
      <c r="C3462" s="120" t="s">
        <v>305</v>
      </c>
      <c r="D3462" s="120"/>
    </row>
    <row r="3463" spans="1:4" s="117" customFormat="1" x14ac:dyDescent="0.3">
      <c r="A3463" s="120" t="str">
        <f t="shared" si="79"/>
        <v>SDGbaseTRA_RurCRS_v6_4</v>
      </c>
      <c r="B3463" s="120" t="s">
        <v>220</v>
      </c>
      <c r="C3463" s="120" t="s">
        <v>305</v>
      </c>
      <c r="D3463" s="120"/>
    </row>
    <row r="3464" spans="1:4" s="117" customFormat="1" x14ac:dyDescent="0.3">
      <c r="A3464" s="120" t="str">
        <f t="shared" si="79"/>
        <v>SDGbaseTRA_RurCRS_v6_4</v>
      </c>
      <c r="B3464" s="120" t="s">
        <v>220</v>
      </c>
      <c r="C3464" s="120" t="s">
        <v>305</v>
      </c>
      <c r="D3464" s="120"/>
    </row>
    <row r="3465" spans="1:4" s="117" customFormat="1" x14ac:dyDescent="0.3">
      <c r="A3465" s="120" t="str">
        <f t="shared" si="79"/>
        <v>SDGbaseTRA_RurCRS_v6_4</v>
      </c>
      <c r="B3465" s="120" t="s">
        <v>220</v>
      </c>
      <c r="C3465" s="120" t="s">
        <v>305</v>
      </c>
      <c r="D3465" s="120"/>
    </row>
    <row r="3466" spans="1:4" s="117" customFormat="1" x14ac:dyDescent="0.3">
      <c r="A3466" s="120" t="str">
        <f t="shared" si="79"/>
        <v>SDGbaseTRA_RurCRS_v6_4</v>
      </c>
      <c r="B3466" s="120" t="s">
        <v>220</v>
      </c>
      <c r="C3466" s="120" t="s">
        <v>305</v>
      </c>
      <c r="D3466" s="120"/>
    </row>
    <row r="3467" spans="1:4" s="117" customFormat="1" x14ac:dyDescent="0.3">
      <c r="A3467" s="120" t="str">
        <f t="shared" si="79"/>
        <v>SDGbaseTRA_RurCRS_v6_4</v>
      </c>
      <c r="B3467" s="120" t="s">
        <v>220</v>
      </c>
      <c r="C3467" s="120" t="s">
        <v>305</v>
      </c>
      <c r="D3467" s="120"/>
    </row>
    <row r="3468" spans="1:4" s="117" customFormat="1" x14ac:dyDescent="0.3">
      <c r="A3468" s="120" t="str">
        <f t="shared" si="79"/>
        <v>SDGbaseTRA_RurCRS_v6_4</v>
      </c>
      <c r="B3468" s="120" t="s">
        <v>220</v>
      </c>
      <c r="C3468" s="120" t="s">
        <v>305</v>
      </c>
      <c r="D3468" s="120"/>
    </row>
    <row r="3469" spans="1:4" s="117" customFormat="1" x14ac:dyDescent="0.3">
      <c r="A3469" s="120" t="str">
        <f t="shared" si="79"/>
        <v>SDGbaseTRA_RurCRS_v6_4</v>
      </c>
      <c r="B3469" s="120" t="s">
        <v>220</v>
      </c>
      <c r="C3469" s="120" t="s">
        <v>305</v>
      </c>
      <c r="D3469" s="120"/>
    </row>
    <row r="3470" spans="1:4" s="117" customFormat="1" x14ac:dyDescent="0.3">
      <c r="A3470" s="120" t="str">
        <f t="shared" si="79"/>
        <v>SDGbaseTRA_RurCRS_v6_4</v>
      </c>
      <c r="B3470" s="120" t="s">
        <v>220</v>
      </c>
      <c r="C3470" s="120" t="s">
        <v>305</v>
      </c>
      <c r="D3470" s="120"/>
    </row>
    <row r="3471" spans="1:4" s="117" customFormat="1" x14ac:dyDescent="0.3">
      <c r="A3471" s="120" t="str">
        <f t="shared" si="79"/>
        <v>SDGbaseTRA_RurCRS_v6_4</v>
      </c>
      <c r="B3471" s="120" t="s">
        <v>220</v>
      </c>
      <c r="C3471" s="120" t="s">
        <v>305</v>
      </c>
      <c r="D3471" s="120"/>
    </row>
    <row r="3472" spans="1:4" s="117" customFormat="1" x14ac:dyDescent="0.3">
      <c r="A3472" s="120" t="str">
        <f t="shared" si="79"/>
        <v>SDGbaseTRA_RurCRS_v6_4</v>
      </c>
      <c r="B3472" s="120" t="s">
        <v>220</v>
      </c>
      <c r="C3472" s="120" t="s">
        <v>305</v>
      </c>
      <c r="D3472" s="120"/>
    </row>
    <row r="3473" spans="1:4" s="117" customFormat="1" x14ac:dyDescent="0.3">
      <c r="A3473" s="120" t="str">
        <f t="shared" si="79"/>
        <v>SDGbaseTRA_RurCRS_v6_4</v>
      </c>
      <c r="B3473" s="120" t="s">
        <v>220</v>
      </c>
      <c r="C3473" s="120" t="s">
        <v>305</v>
      </c>
      <c r="D3473" s="120"/>
    </row>
    <row r="3474" spans="1:4" s="117" customFormat="1" x14ac:dyDescent="0.3">
      <c r="A3474" s="120" t="str">
        <f t="shared" si="79"/>
        <v>SDGbaseTRA_RurCRS_v6_4</v>
      </c>
      <c r="B3474" s="120" t="s">
        <v>220</v>
      </c>
      <c r="C3474" s="120" t="s">
        <v>305</v>
      </c>
      <c r="D3474" s="120"/>
    </row>
    <row r="3475" spans="1:4" s="117" customFormat="1" x14ac:dyDescent="0.3">
      <c r="A3475" s="120" t="str">
        <f t="shared" si="79"/>
        <v>SDGbaseTRA_RurCRS_v6_4</v>
      </c>
      <c r="B3475" s="120" t="s">
        <v>220</v>
      </c>
      <c r="C3475" s="120" t="s">
        <v>305</v>
      </c>
      <c r="D3475" s="120"/>
    </row>
    <row r="3476" spans="1:4" s="117" customFormat="1" x14ac:dyDescent="0.3">
      <c r="A3476" s="120" t="str">
        <f t="shared" si="79"/>
        <v>SDGbaseTRA_RurCRS_v6_4</v>
      </c>
      <c r="B3476" s="120" t="s">
        <v>220</v>
      </c>
      <c r="C3476" s="120" t="s">
        <v>305</v>
      </c>
      <c r="D3476" s="120"/>
    </row>
    <row r="3477" spans="1:4" s="117" customFormat="1" x14ac:dyDescent="0.3">
      <c r="A3477" s="120" t="str">
        <f t="shared" si="79"/>
        <v>SDGbaseTRA_RurCRS_v6_4</v>
      </c>
      <c r="B3477" s="120" t="s">
        <v>220</v>
      </c>
      <c r="C3477" s="120" t="s">
        <v>305</v>
      </c>
      <c r="D3477" s="120"/>
    </row>
    <row r="3478" spans="1:4" s="117" customFormat="1" x14ac:dyDescent="0.3">
      <c r="A3478" s="120" t="str">
        <f t="shared" si="79"/>
        <v>SDGbaseTRA_RurCRS_v6_4</v>
      </c>
      <c r="B3478" s="120" t="s">
        <v>220</v>
      </c>
      <c r="C3478" s="120" t="s">
        <v>305</v>
      </c>
      <c r="D3478" s="120"/>
    </row>
    <row r="3479" spans="1:4" s="117" customFormat="1" x14ac:dyDescent="0.3">
      <c r="A3479" s="120" t="str">
        <f t="shared" si="79"/>
        <v>SDGbaseTRA_RurCRS_v6_4</v>
      </c>
      <c r="B3479" s="120" t="s">
        <v>220</v>
      </c>
      <c r="C3479" s="120" t="s">
        <v>305</v>
      </c>
      <c r="D3479" s="120"/>
    </row>
    <row r="3480" spans="1:4" s="117" customFormat="1" x14ac:dyDescent="0.3">
      <c r="A3480" s="120" t="str">
        <f t="shared" si="79"/>
        <v>SDGbaseTRA_RurCRS_v6_4</v>
      </c>
      <c r="B3480" s="120" t="s">
        <v>220</v>
      </c>
      <c r="C3480" s="120" t="s">
        <v>305</v>
      </c>
      <c r="D3480" s="120"/>
    </row>
    <row r="3481" spans="1:4" s="117" customFormat="1" x14ac:dyDescent="0.3">
      <c r="A3481" s="120" t="str">
        <f t="shared" si="79"/>
        <v>SDGbaseTRA_RurCRS_v6_4</v>
      </c>
      <c r="B3481" s="120" t="s">
        <v>220</v>
      </c>
      <c r="C3481" s="120" t="s">
        <v>305</v>
      </c>
      <c r="D3481" s="120"/>
    </row>
    <row r="3482" spans="1:4" s="117" customFormat="1" x14ac:dyDescent="0.3">
      <c r="A3482" s="120" t="str">
        <f t="shared" si="79"/>
        <v>SDGbaseTRA_RurCRS_v6_4</v>
      </c>
      <c r="B3482" s="120" t="s">
        <v>220</v>
      </c>
      <c r="C3482" s="120" t="s">
        <v>305</v>
      </c>
      <c r="D3482" s="120"/>
    </row>
    <row r="3483" spans="1:4" s="117" customFormat="1" x14ac:dyDescent="0.3">
      <c r="A3483" s="120" t="str">
        <f t="shared" si="79"/>
        <v>SDGbaseTRA_RurCRS_v6_4</v>
      </c>
      <c r="B3483" s="120" t="s">
        <v>220</v>
      </c>
      <c r="C3483" s="120" t="s">
        <v>305</v>
      </c>
      <c r="D3483" s="120"/>
    </row>
    <row r="3484" spans="1:4" s="117" customFormat="1" x14ac:dyDescent="0.3">
      <c r="A3484" s="120" t="str">
        <f t="shared" si="79"/>
        <v>SDGbaseTRA_RurCRS_v6_4</v>
      </c>
      <c r="B3484" s="120" t="s">
        <v>220</v>
      </c>
      <c r="C3484" s="120" t="s">
        <v>305</v>
      </c>
      <c r="D3484" s="120"/>
    </row>
    <row r="3485" spans="1:4" s="117" customFormat="1" x14ac:dyDescent="0.3">
      <c r="A3485" s="120" t="str">
        <f t="shared" si="79"/>
        <v>SDGbaseTRA_RurCRS_v6_4</v>
      </c>
      <c r="B3485" s="120" t="s">
        <v>220</v>
      </c>
      <c r="C3485" s="120" t="s">
        <v>305</v>
      </c>
      <c r="D3485" s="120"/>
    </row>
    <row r="3486" spans="1:4" s="117" customFormat="1" x14ac:dyDescent="0.3">
      <c r="A3486" s="120" t="str">
        <f t="shared" si="79"/>
        <v>SDGbaseTRA_RurCRS_v6_4</v>
      </c>
      <c r="B3486" s="120" t="s">
        <v>220</v>
      </c>
      <c r="C3486" s="120" t="s">
        <v>305</v>
      </c>
      <c r="D3486" s="120"/>
    </row>
    <row r="3487" spans="1:4" s="117" customFormat="1" x14ac:dyDescent="0.3">
      <c r="A3487" s="120" t="str">
        <f t="shared" si="79"/>
        <v>SDGbaseTRA_RurCRS_v6_4</v>
      </c>
      <c r="B3487" s="120" t="s">
        <v>220</v>
      </c>
      <c r="C3487" s="120" t="s">
        <v>305</v>
      </c>
      <c r="D3487" s="120"/>
    </row>
    <row r="3488" spans="1:4" s="117" customFormat="1" x14ac:dyDescent="0.3">
      <c r="A3488" s="120" t="str">
        <f t="shared" si="79"/>
        <v>SDGbaseTRA_RurCRS_v6_4</v>
      </c>
      <c r="B3488" s="120" t="s">
        <v>220</v>
      </c>
      <c r="C3488" s="120" t="s">
        <v>305</v>
      </c>
      <c r="D3488" s="120"/>
    </row>
    <row r="3489" spans="1:4" s="117" customFormat="1" x14ac:dyDescent="0.3">
      <c r="A3489" s="120" t="str">
        <f t="shared" si="79"/>
        <v>SDGbaseTRA_RurCRS_v6_4</v>
      </c>
      <c r="B3489" s="120" t="s">
        <v>220</v>
      </c>
      <c r="C3489" s="120" t="s">
        <v>305</v>
      </c>
      <c r="D3489" s="120"/>
    </row>
    <row r="3490" spans="1:4" s="117" customFormat="1" x14ac:dyDescent="0.3">
      <c r="A3490" s="120" t="str">
        <f t="shared" si="79"/>
        <v>SDGbaseTRA_RurCRS_v6_4</v>
      </c>
      <c r="B3490" s="120" t="s">
        <v>220</v>
      </c>
      <c r="C3490" s="120" t="s">
        <v>305</v>
      </c>
      <c r="D3490" s="120"/>
    </row>
    <row r="3491" spans="1:4" s="117" customFormat="1" x14ac:dyDescent="0.3">
      <c r="A3491" s="120" t="str">
        <f t="shared" si="79"/>
        <v>SDGbaseTRA_RurCRS_v6_4</v>
      </c>
      <c r="B3491" s="120" t="s">
        <v>220</v>
      </c>
      <c r="C3491" s="120" t="s">
        <v>305</v>
      </c>
      <c r="D3491" s="120"/>
    </row>
    <row r="3492" spans="1:4" s="117" customFormat="1" x14ac:dyDescent="0.3">
      <c r="A3492" s="120" t="str">
        <f t="shared" si="79"/>
        <v>SDGbaseTRA_RurCRS_v6_4</v>
      </c>
      <c r="B3492" s="120" t="s">
        <v>220</v>
      </c>
      <c r="C3492" s="120" t="s">
        <v>305</v>
      </c>
      <c r="D3492" s="120"/>
    </row>
    <row r="3493" spans="1:4" s="117" customFormat="1" x14ac:dyDescent="0.3">
      <c r="A3493" s="120" t="str">
        <f t="shared" si="79"/>
        <v>SDGbaseTRA_RurCRS_v6_4</v>
      </c>
      <c r="B3493" s="120" t="s">
        <v>220</v>
      </c>
      <c r="C3493" s="120" t="s">
        <v>305</v>
      </c>
      <c r="D3493" s="120"/>
    </row>
    <row r="3494" spans="1:4" s="117" customFormat="1" x14ac:dyDescent="0.3">
      <c r="A3494" s="120" t="str">
        <f t="shared" si="79"/>
        <v>SDGbaseTRA_RurCRS_v6_4</v>
      </c>
      <c r="B3494" s="120" t="s">
        <v>220</v>
      </c>
      <c r="C3494" s="120" t="s">
        <v>305</v>
      </c>
      <c r="D3494" s="120"/>
    </row>
    <row r="3495" spans="1:4" s="117" customFormat="1" x14ac:dyDescent="0.3">
      <c r="A3495" s="120" t="str">
        <f t="shared" si="79"/>
        <v>SDGbaseTRA_RurCRS_v6_4</v>
      </c>
      <c r="B3495" s="120" t="s">
        <v>220</v>
      </c>
      <c r="C3495" s="120" t="s">
        <v>305</v>
      </c>
      <c r="D3495" s="120"/>
    </row>
    <row r="3496" spans="1:4" s="117" customFormat="1" x14ac:dyDescent="0.3">
      <c r="A3496" s="120" t="str">
        <f t="shared" si="79"/>
        <v>SDGbaseTRA_RurCRS_v6_4</v>
      </c>
      <c r="B3496" s="120" t="s">
        <v>220</v>
      </c>
      <c r="C3496" s="120" t="s">
        <v>305</v>
      </c>
      <c r="D3496" s="120"/>
    </row>
    <row r="3497" spans="1:4" s="117" customFormat="1" x14ac:dyDescent="0.3">
      <c r="A3497" s="120" t="str">
        <f t="shared" si="79"/>
        <v>SDGbaseTRA_RurCRS_v6_4</v>
      </c>
      <c r="B3497" s="120" t="s">
        <v>220</v>
      </c>
      <c r="C3497" s="120" t="s">
        <v>305</v>
      </c>
      <c r="D3497" s="120"/>
    </row>
    <row r="3498" spans="1:4" s="117" customFormat="1" x14ac:dyDescent="0.3">
      <c r="A3498" s="120" t="str">
        <f t="shared" si="79"/>
        <v>SDGbaseTRA_RurCRS_v6_4</v>
      </c>
      <c r="B3498" s="120" t="s">
        <v>220</v>
      </c>
      <c r="C3498" s="120" t="s">
        <v>305</v>
      </c>
      <c r="D3498" s="120"/>
    </row>
    <row r="3499" spans="1:4" s="117" customFormat="1" x14ac:dyDescent="0.3">
      <c r="A3499" s="120" t="str">
        <f t="shared" si="79"/>
        <v>SDGbaseTRA_RurCRS_v6_4</v>
      </c>
      <c r="B3499" s="120" t="s">
        <v>220</v>
      </c>
      <c r="C3499" s="120" t="s">
        <v>305</v>
      </c>
      <c r="D3499" s="120"/>
    </row>
    <row r="3500" spans="1:4" s="117" customFormat="1" x14ac:dyDescent="0.3">
      <c r="A3500" s="120" t="str">
        <f t="shared" si="79"/>
        <v>SDGbaseTRA_RurCRS_v6_4</v>
      </c>
      <c r="B3500" s="120" t="s">
        <v>220</v>
      </c>
      <c r="C3500" s="120" t="s">
        <v>305</v>
      </c>
      <c r="D3500" s="120"/>
    </row>
    <row r="3501" spans="1:4" s="117" customFormat="1" x14ac:dyDescent="0.3">
      <c r="A3501" s="120" t="str">
        <f t="shared" si="79"/>
        <v>SDGbaseTRA_RurCRS_v6_4</v>
      </c>
      <c r="B3501" s="120" t="s">
        <v>220</v>
      </c>
      <c r="C3501" s="120" t="s">
        <v>305</v>
      </c>
      <c r="D3501" s="120"/>
    </row>
    <row r="3502" spans="1:4" s="117" customFormat="1" x14ac:dyDescent="0.3">
      <c r="A3502" s="120" t="str">
        <f t="shared" si="79"/>
        <v>SDGbaseTRA_RurCRS_v6_4</v>
      </c>
      <c r="B3502" s="120" t="s">
        <v>220</v>
      </c>
      <c r="C3502" s="120" t="s">
        <v>305</v>
      </c>
      <c r="D3502" s="120"/>
    </row>
    <row r="3503" spans="1:4" s="117" customFormat="1" x14ac:dyDescent="0.3">
      <c r="A3503" s="120" t="str">
        <f t="shared" si="79"/>
        <v>SDGbaseTRA_RurCRS_v6_4</v>
      </c>
      <c r="B3503" s="120" t="s">
        <v>220</v>
      </c>
      <c r="C3503" s="120" t="s">
        <v>305</v>
      </c>
      <c r="D3503" s="120"/>
    </row>
    <row r="3504" spans="1:4" s="117" customFormat="1" x14ac:dyDescent="0.3">
      <c r="A3504" s="120" t="str">
        <f t="shared" si="79"/>
        <v>SDGbaseTRA_RurCRS_v6_4</v>
      </c>
      <c r="B3504" s="120" t="s">
        <v>220</v>
      </c>
      <c r="C3504" s="120" t="s">
        <v>305</v>
      </c>
      <c r="D3504" s="120"/>
    </row>
    <row r="3505" spans="1:37" s="117" customFormat="1" x14ac:dyDescent="0.3">
      <c r="A3505" s="120" t="str">
        <f t="shared" si="79"/>
        <v>SDGbaseTRA_RurCRS_v6_4</v>
      </c>
      <c r="B3505" s="120" t="s">
        <v>220</v>
      </c>
      <c r="C3505" s="120" t="s">
        <v>305</v>
      </c>
      <c r="D3505" s="120"/>
    </row>
    <row r="3506" spans="1:37" s="117" customFormat="1" x14ac:dyDescent="0.3">
      <c r="A3506" s="120" t="str">
        <f t="shared" si="79"/>
        <v>SDGbaseTRA_RurCRS_v6_4</v>
      </c>
      <c r="B3506" s="120" t="s">
        <v>220</v>
      </c>
      <c r="C3506" s="120" t="s">
        <v>305</v>
      </c>
      <c r="D3506" s="120"/>
    </row>
    <row r="3507" spans="1:37" s="117" customFormat="1" x14ac:dyDescent="0.3">
      <c r="A3507" s="120" t="str">
        <f t="shared" si="79"/>
        <v>SDGbaseTRA_RurCRS_v6_4</v>
      </c>
      <c r="B3507" s="120" t="s">
        <v>220</v>
      </c>
      <c r="C3507" s="120" t="s">
        <v>305</v>
      </c>
      <c r="D3507" s="120"/>
    </row>
    <row r="3508" spans="1:37" s="117" customFormat="1" x14ac:dyDescent="0.3">
      <c r="A3508" s="120" t="str">
        <f t="shared" si="79"/>
        <v>SDGbaseTRA_RurCRS_v6_4</v>
      </c>
      <c r="B3508" s="120" t="s">
        <v>220</v>
      </c>
      <c r="C3508" s="120" t="s">
        <v>305</v>
      </c>
      <c r="D3508" s="120"/>
    </row>
    <row r="3509" spans="1:37" s="117" customFormat="1" x14ac:dyDescent="0.3">
      <c r="A3509" s="120" t="str">
        <f t="shared" si="79"/>
        <v>SDGbaseTRA_RurCRS_v6_4</v>
      </c>
      <c r="B3509" s="120" t="s">
        <v>220</v>
      </c>
      <c r="C3509" s="120" t="s">
        <v>305</v>
      </c>
      <c r="D3509" s="120"/>
    </row>
    <row r="3510" spans="1:37" s="117" customFormat="1" x14ac:dyDescent="0.3">
      <c r="A3510" s="120" t="str">
        <f t="shared" si="79"/>
        <v>SDGbaseTRA_RurCRS_v6_4</v>
      </c>
      <c r="B3510" s="120" t="s">
        <v>220</v>
      </c>
      <c r="C3510" s="120" t="s">
        <v>305</v>
      </c>
      <c r="D3510" s="120"/>
    </row>
    <row r="3511" spans="1:37" s="117" customFormat="1" x14ac:dyDescent="0.3">
      <c r="A3511" s="120" t="str">
        <f t="shared" si="79"/>
        <v>SDGbaseTRA_RurCRS_v6_4</v>
      </c>
      <c r="B3511" s="120" t="s">
        <v>220</v>
      </c>
      <c r="C3511" s="120" t="s">
        <v>305</v>
      </c>
      <c r="D3511" s="120"/>
    </row>
    <row r="3512" spans="1:37" s="117" customFormat="1" x14ac:dyDescent="0.3">
      <c r="A3512" s="120" t="str">
        <f t="shared" si="79"/>
        <v>SDGbaseTRA_RurCRS_v6_4</v>
      </c>
      <c r="B3512" s="120" t="s">
        <v>220</v>
      </c>
      <c r="C3512" s="120" t="s">
        <v>305</v>
      </c>
      <c r="D3512" s="120"/>
    </row>
    <row r="3513" spans="1:37" s="117" customFormat="1" x14ac:dyDescent="0.3">
      <c r="A3513" s="120" t="str">
        <f t="shared" si="79"/>
        <v>SDGbaseTRA_RurCRS_v6_4</v>
      </c>
      <c r="B3513" s="120" t="s">
        <v>220</v>
      </c>
      <c r="C3513" s="120" t="s">
        <v>305</v>
      </c>
      <c r="D3513" s="120"/>
      <c r="F3513" s="121"/>
      <c r="G3513" s="121"/>
      <c r="H3513" s="121"/>
      <c r="I3513" s="121"/>
      <c r="J3513" s="121"/>
      <c r="K3513" s="121"/>
      <c r="L3513" s="121"/>
      <c r="M3513" s="121"/>
      <c r="N3513" s="121"/>
      <c r="O3513" s="121"/>
      <c r="P3513" s="121"/>
      <c r="Q3513" s="121"/>
      <c r="R3513" s="121"/>
      <c r="S3513" s="121"/>
      <c r="T3513" s="121"/>
      <c r="U3513" s="121"/>
      <c r="V3513" s="121"/>
      <c r="W3513" s="121"/>
      <c r="X3513" s="121"/>
      <c r="Y3513" s="121"/>
      <c r="Z3513" s="121"/>
      <c r="AA3513" s="121"/>
      <c r="AB3513" s="121"/>
      <c r="AC3513" s="121"/>
      <c r="AD3513" s="121"/>
      <c r="AE3513" s="121"/>
      <c r="AF3513" s="121"/>
      <c r="AG3513" s="121"/>
      <c r="AH3513" s="121"/>
      <c r="AI3513" s="121"/>
      <c r="AJ3513" s="121"/>
      <c r="AK3513" s="121"/>
    </row>
    <row r="3514" spans="1:37" s="117" customFormat="1" x14ac:dyDescent="0.3">
      <c r="A3514" s="120" t="str">
        <f t="shared" si="79"/>
        <v>SDGbaseTRA_RurCRS_v6_4</v>
      </c>
      <c r="B3514" s="120" t="s">
        <v>220</v>
      </c>
      <c r="C3514" s="120" t="s">
        <v>305</v>
      </c>
      <c r="D3514" s="120"/>
    </row>
    <row r="3515" spans="1:37" s="117" customFormat="1" x14ac:dyDescent="0.3">
      <c r="A3515" s="120" t="str">
        <f t="shared" si="79"/>
        <v>SDGbaseTRA_RurCRS_v6_4</v>
      </c>
      <c r="B3515" s="120" t="s">
        <v>220</v>
      </c>
      <c r="C3515" s="120" t="s">
        <v>305</v>
      </c>
      <c r="D3515" s="120"/>
    </row>
    <row r="3516" spans="1:37" s="117" customFormat="1" x14ac:dyDescent="0.3">
      <c r="A3516" s="120" t="str">
        <f t="shared" si="79"/>
        <v>SDGbaseTRA_RurCRS_v6_4</v>
      </c>
      <c r="B3516" s="120" t="s">
        <v>220</v>
      </c>
      <c r="C3516" s="120" t="s">
        <v>305</v>
      </c>
      <c r="D3516" s="120"/>
    </row>
    <row r="3517" spans="1:37" s="117" customFormat="1" x14ac:dyDescent="0.3">
      <c r="A3517" s="120" t="str">
        <f t="shared" si="79"/>
        <v>SDGbaseTRA_RurCRS_v6_4</v>
      </c>
      <c r="B3517" s="120" t="s">
        <v>220</v>
      </c>
      <c r="C3517" s="120" t="s">
        <v>305</v>
      </c>
      <c r="D3517" s="120"/>
    </row>
    <row r="3518" spans="1:37" s="117" customFormat="1" x14ac:dyDescent="0.3">
      <c r="A3518" s="120" t="str">
        <f t="shared" si="79"/>
        <v>SDGbaseTRA_RurCRS_v6_4</v>
      </c>
      <c r="B3518" s="120" t="s">
        <v>220</v>
      </c>
      <c r="C3518" s="120" t="s">
        <v>305</v>
      </c>
      <c r="D3518" s="120"/>
    </row>
    <row r="3519" spans="1:37" s="117" customFormat="1" x14ac:dyDescent="0.3">
      <c r="A3519" s="120" t="str">
        <f t="shared" si="79"/>
        <v>SDGbaseTRA_RurCRS_v6_4</v>
      </c>
      <c r="B3519" s="120" t="s">
        <v>220</v>
      </c>
      <c r="C3519" s="120" t="s">
        <v>305</v>
      </c>
      <c r="D3519" s="120"/>
    </row>
    <row r="3520" spans="1:37" s="117" customFormat="1" x14ac:dyDescent="0.3">
      <c r="A3520" s="120" t="str">
        <f t="shared" si="79"/>
        <v>SDGbaseTRA_RurCRS_v6_4</v>
      </c>
      <c r="B3520" s="120" t="s">
        <v>220</v>
      </c>
      <c r="C3520" s="120" t="s">
        <v>305</v>
      </c>
      <c r="D3520" s="120"/>
    </row>
    <row r="3521" spans="1:4" s="117" customFormat="1" x14ac:dyDescent="0.3">
      <c r="A3521" s="120" t="str">
        <f t="shared" si="79"/>
        <v>SDGbaseTRA_RurCRS_v6_4</v>
      </c>
      <c r="B3521" s="120" t="s">
        <v>220</v>
      </c>
      <c r="C3521" s="120" t="s">
        <v>305</v>
      </c>
      <c r="D3521" s="120"/>
    </row>
    <row r="3522" spans="1:4" s="117" customFormat="1" x14ac:dyDescent="0.3">
      <c r="A3522" s="120" t="str">
        <f t="shared" si="79"/>
        <v>SDGbaseTRA_RurCRS_v6_4</v>
      </c>
      <c r="B3522" s="120" t="s">
        <v>220</v>
      </c>
      <c r="C3522" s="120" t="s">
        <v>305</v>
      </c>
      <c r="D3522" s="120"/>
    </row>
    <row r="3523" spans="1:4" s="117" customFormat="1" x14ac:dyDescent="0.3">
      <c r="A3523" s="120" t="str">
        <f t="shared" si="79"/>
        <v>SDGbaseTRA_RurCRS_v6_4</v>
      </c>
      <c r="B3523" s="120" t="s">
        <v>220</v>
      </c>
      <c r="C3523" s="120" t="s">
        <v>305</v>
      </c>
      <c r="D3523" s="120"/>
    </row>
    <row r="3524" spans="1:4" s="117" customFormat="1" x14ac:dyDescent="0.3">
      <c r="A3524" s="120" t="str">
        <f t="shared" si="79"/>
        <v>SDGbaseTRA_RurCRS_v6_4</v>
      </c>
      <c r="B3524" s="120" t="s">
        <v>220</v>
      </c>
      <c r="C3524" s="120" t="s">
        <v>305</v>
      </c>
      <c r="D3524" s="120"/>
    </row>
    <row r="3525" spans="1:4" s="117" customFormat="1" x14ac:dyDescent="0.3">
      <c r="A3525" s="120" t="str">
        <f t="shared" ref="A3525:A3588" si="80">_xlfn.CONCAT(C3525,D3525,E3525)</f>
        <v>SDGbaseTRA_RurCRS_v6_4</v>
      </c>
      <c r="B3525" s="120" t="s">
        <v>220</v>
      </c>
      <c r="C3525" s="120" t="s">
        <v>305</v>
      </c>
      <c r="D3525" s="120"/>
    </row>
    <row r="3526" spans="1:4" s="117" customFormat="1" x14ac:dyDescent="0.3">
      <c r="A3526" s="120" t="str">
        <f t="shared" si="80"/>
        <v>SDGbaseTRA_RurCRS_v6_4</v>
      </c>
      <c r="B3526" s="120" t="s">
        <v>220</v>
      </c>
      <c r="C3526" s="120" t="s">
        <v>305</v>
      </c>
      <c r="D3526" s="120"/>
    </row>
    <row r="3527" spans="1:4" s="117" customFormat="1" x14ac:dyDescent="0.3">
      <c r="A3527" s="120" t="str">
        <f t="shared" si="80"/>
        <v>SDGbaseTRA_RurCRS_v6_4</v>
      </c>
      <c r="B3527" s="120" t="s">
        <v>220</v>
      </c>
      <c r="C3527" s="120" t="s">
        <v>305</v>
      </c>
      <c r="D3527" s="120"/>
    </row>
    <row r="3528" spans="1:4" s="117" customFormat="1" x14ac:dyDescent="0.3">
      <c r="A3528" s="120" t="str">
        <f t="shared" si="80"/>
        <v>SDGbaseTRA_RurCRS_v6_4</v>
      </c>
      <c r="B3528" s="120" t="s">
        <v>220</v>
      </c>
      <c r="C3528" s="120" t="s">
        <v>305</v>
      </c>
      <c r="D3528" s="120"/>
    </row>
    <row r="3529" spans="1:4" s="117" customFormat="1" x14ac:dyDescent="0.3">
      <c r="A3529" s="120" t="str">
        <f t="shared" si="80"/>
        <v>SDGbaseTRA_RurCRS_v6_4</v>
      </c>
      <c r="B3529" s="120" t="s">
        <v>220</v>
      </c>
      <c r="C3529" s="120" t="s">
        <v>305</v>
      </c>
      <c r="D3529" s="120"/>
    </row>
    <row r="3530" spans="1:4" s="117" customFormat="1" x14ac:dyDescent="0.3">
      <c r="A3530" s="120" t="str">
        <f t="shared" si="80"/>
        <v>SDGbaseTRA_RurCRS_v6_4</v>
      </c>
      <c r="B3530" s="120" t="s">
        <v>220</v>
      </c>
      <c r="C3530" s="120" t="s">
        <v>305</v>
      </c>
      <c r="D3530" s="120"/>
    </row>
    <row r="3531" spans="1:4" s="117" customFormat="1" x14ac:dyDescent="0.3">
      <c r="A3531" s="120" t="str">
        <f t="shared" si="80"/>
        <v>SDGbaseTRA_RurCRS_v6_4</v>
      </c>
      <c r="B3531" s="120" t="s">
        <v>220</v>
      </c>
      <c r="C3531" s="120" t="s">
        <v>305</v>
      </c>
      <c r="D3531" s="120"/>
    </row>
    <row r="3532" spans="1:4" s="117" customFormat="1" x14ac:dyDescent="0.3">
      <c r="A3532" s="120" t="str">
        <f t="shared" si="80"/>
        <v>SDGbaseTRA_RurCRS_v6_4</v>
      </c>
      <c r="B3532" s="120" t="s">
        <v>220</v>
      </c>
      <c r="C3532" s="120" t="s">
        <v>305</v>
      </c>
      <c r="D3532" s="120"/>
    </row>
    <row r="3533" spans="1:4" s="117" customFormat="1" x14ac:dyDescent="0.3">
      <c r="A3533" s="120" t="str">
        <f t="shared" si="80"/>
        <v>SDGbaseTRA_RurCRS_v6_4</v>
      </c>
      <c r="B3533" s="120" t="s">
        <v>220</v>
      </c>
      <c r="C3533" s="120" t="s">
        <v>305</v>
      </c>
      <c r="D3533" s="120"/>
    </row>
    <row r="3534" spans="1:4" s="117" customFormat="1" x14ac:dyDescent="0.3">
      <c r="A3534" s="120" t="str">
        <f t="shared" si="80"/>
        <v>SDGbaseTRA_RurCRS_v6_4</v>
      </c>
      <c r="B3534" s="120" t="s">
        <v>220</v>
      </c>
      <c r="C3534" s="120" t="s">
        <v>305</v>
      </c>
      <c r="D3534" s="120"/>
    </row>
    <row r="3535" spans="1:4" s="117" customFormat="1" x14ac:dyDescent="0.3">
      <c r="A3535" s="120" t="str">
        <f t="shared" si="80"/>
        <v>SDGbaseTRA_RurCRS_v6_4</v>
      </c>
      <c r="B3535" s="120" t="s">
        <v>220</v>
      </c>
      <c r="C3535" s="120" t="s">
        <v>305</v>
      </c>
      <c r="D3535" s="120"/>
    </row>
    <row r="3536" spans="1:4" s="117" customFormat="1" x14ac:dyDescent="0.3">
      <c r="A3536" s="120" t="str">
        <f t="shared" si="80"/>
        <v>SDGbaseTRA_RurCRS_v6_4</v>
      </c>
      <c r="B3536" s="120" t="s">
        <v>220</v>
      </c>
      <c r="C3536" s="120" t="s">
        <v>305</v>
      </c>
      <c r="D3536" s="120"/>
    </row>
    <row r="3537" spans="1:4" s="117" customFormat="1" x14ac:dyDescent="0.3">
      <c r="A3537" s="120" t="str">
        <f t="shared" si="80"/>
        <v>SDGbaseTRA_RurCRS_v6_4</v>
      </c>
      <c r="B3537" s="120" t="s">
        <v>220</v>
      </c>
      <c r="C3537" s="120" t="s">
        <v>305</v>
      </c>
      <c r="D3537" s="120"/>
    </row>
    <row r="3538" spans="1:4" s="117" customFormat="1" x14ac:dyDescent="0.3">
      <c r="A3538" s="120" t="str">
        <f t="shared" si="80"/>
        <v>SDGbaseTRA_RurCRS_v6_4</v>
      </c>
      <c r="B3538" s="120" t="s">
        <v>220</v>
      </c>
      <c r="C3538" s="120" t="s">
        <v>305</v>
      </c>
      <c r="D3538" s="120"/>
    </row>
    <row r="3539" spans="1:4" s="117" customFormat="1" x14ac:dyDescent="0.3">
      <c r="A3539" s="120" t="str">
        <f t="shared" si="80"/>
        <v>SDGbaseTRA_RurCRS_v6_4</v>
      </c>
      <c r="B3539" s="120" t="s">
        <v>220</v>
      </c>
      <c r="C3539" s="120" t="s">
        <v>305</v>
      </c>
      <c r="D3539" s="120"/>
    </row>
    <row r="3540" spans="1:4" s="117" customFormat="1" x14ac:dyDescent="0.3">
      <c r="A3540" s="120" t="str">
        <f t="shared" si="80"/>
        <v>SDGbaseTRA_RurCRS_v6_4</v>
      </c>
      <c r="B3540" s="120" t="s">
        <v>220</v>
      </c>
      <c r="C3540" s="120" t="s">
        <v>305</v>
      </c>
      <c r="D3540" s="120"/>
    </row>
    <row r="3541" spans="1:4" s="117" customFormat="1" x14ac:dyDescent="0.3">
      <c r="A3541" s="120" t="str">
        <f t="shared" si="80"/>
        <v>SDGbaseTRA_RurCRS_v6_4</v>
      </c>
      <c r="B3541" s="120" t="s">
        <v>220</v>
      </c>
      <c r="C3541" s="120" t="s">
        <v>305</v>
      </c>
      <c r="D3541" s="120"/>
    </row>
    <row r="3542" spans="1:4" s="117" customFormat="1" x14ac:dyDescent="0.3">
      <c r="A3542" s="120" t="str">
        <f t="shared" si="80"/>
        <v>SDGbaseTRA_RurCRS_v6_4</v>
      </c>
      <c r="B3542" s="120" t="s">
        <v>220</v>
      </c>
      <c r="C3542" s="120" t="s">
        <v>305</v>
      </c>
      <c r="D3542" s="120"/>
    </row>
    <row r="3543" spans="1:4" s="117" customFormat="1" x14ac:dyDescent="0.3">
      <c r="A3543" s="120" t="str">
        <f t="shared" si="80"/>
        <v>SDGbaseTRA_RurCRS_v6_4</v>
      </c>
      <c r="B3543" s="120" t="s">
        <v>220</v>
      </c>
      <c r="C3543" s="120" t="s">
        <v>305</v>
      </c>
      <c r="D3543" s="120"/>
    </row>
    <row r="3544" spans="1:4" s="117" customFormat="1" x14ac:dyDescent="0.3">
      <c r="A3544" s="120" t="str">
        <f t="shared" si="80"/>
        <v>SDGbaseTRA_RurCRS_v6_4</v>
      </c>
      <c r="B3544" s="120" t="s">
        <v>220</v>
      </c>
      <c r="C3544" s="120" t="s">
        <v>305</v>
      </c>
      <c r="D3544" s="120"/>
    </row>
    <row r="3545" spans="1:4" s="117" customFormat="1" x14ac:dyDescent="0.3">
      <c r="A3545" s="120" t="str">
        <f t="shared" si="80"/>
        <v>SDGbaseTRA_RurCRS_v6_4</v>
      </c>
      <c r="B3545" s="120" t="s">
        <v>220</v>
      </c>
      <c r="C3545" s="120" t="s">
        <v>305</v>
      </c>
      <c r="D3545" s="120"/>
    </row>
    <row r="3546" spans="1:4" s="117" customFormat="1" x14ac:dyDescent="0.3">
      <c r="A3546" s="120" t="str">
        <f t="shared" si="80"/>
        <v>SDGbaseTRA_RurCRS_v6_4</v>
      </c>
      <c r="B3546" s="120" t="s">
        <v>220</v>
      </c>
      <c r="C3546" s="120" t="s">
        <v>305</v>
      </c>
      <c r="D3546" s="120"/>
    </row>
    <row r="3547" spans="1:4" s="117" customFormat="1" x14ac:dyDescent="0.3">
      <c r="A3547" s="120" t="str">
        <f t="shared" si="80"/>
        <v>SDGbaseTRA_RurCRS_v6_4</v>
      </c>
      <c r="B3547" s="120" t="s">
        <v>220</v>
      </c>
      <c r="C3547" s="120" t="s">
        <v>305</v>
      </c>
      <c r="D3547" s="120"/>
    </row>
    <row r="3548" spans="1:4" s="117" customFormat="1" x14ac:dyDescent="0.3">
      <c r="A3548" s="120" t="str">
        <f t="shared" si="80"/>
        <v>SDGbaseTRA_RurCRS_v6_4</v>
      </c>
      <c r="B3548" s="120" t="s">
        <v>220</v>
      </c>
      <c r="C3548" s="120" t="s">
        <v>305</v>
      </c>
      <c r="D3548" s="120"/>
    </row>
    <row r="3549" spans="1:4" s="117" customFormat="1" x14ac:dyDescent="0.3">
      <c r="A3549" s="120" t="str">
        <f t="shared" si="80"/>
        <v>SDGbaseTRA_RurCRS_v6_4</v>
      </c>
      <c r="B3549" s="120" t="s">
        <v>220</v>
      </c>
      <c r="C3549" s="120" t="s">
        <v>305</v>
      </c>
      <c r="D3549" s="120"/>
    </row>
    <row r="3550" spans="1:4" s="117" customFormat="1" x14ac:dyDescent="0.3">
      <c r="A3550" s="120" t="str">
        <f t="shared" si="80"/>
        <v>SDGbaseTRA_RurCRS_v6_4</v>
      </c>
      <c r="B3550" s="120" t="s">
        <v>220</v>
      </c>
      <c r="C3550" s="120" t="s">
        <v>305</v>
      </c>
      <c r="D3550" s="120"/>
    </row>
    <row r="3551" spans="1:4" s="117" customFormat="1" x14ac:dyDescent="0.3">
      <c r="A3551" s="120" t="str">
        <f t="shared" si="80"/>
        <v>SDGbaseTRA_RurCRS_v6_4</v>
      </c>
      <c r="B3551" s="120" t="s">
        <v>220</v>
      </c>
      <c r="C3551" s="120" t="s">
        <v>305</v>
      </c>
      <c r="D3551" s="120"/>
    </row>
    <row r="3552" spans="1:4" s="117" customFormat="1" x14ac:dyDescent="0.3">
      <c r="A3552" s="120" t="str">
        <f t="shared" si="80"/>
        <v>SDGbaseTRA_RurCRS_v6_4</v>
      </c>
      <c r="B3552" s="120" t="s">
        <v>220</v>
      </c>
      <c r="C3552" s="120" t="s">
        <v>305</v>
      </c>
      <c r="D3552" s="120"/>
    </row>
    <row r="3553" spans="1:4" s="117" customFormat="1" x14ac:dyDescent="0.3">
      <c r="A3553" s="120" t="str">
        <f t="shared" si="80"/>
        <v>SDGbaseTRA_RurCRS_v6_4</v>
      </c>
      <c r="B3553" s="120" t="s">
        <v>220</v>
      </c>
      <c r="C3553" s="120" t="s">
        <v>305</v>
      </c>
      <c r="D3553" s="120"/>
    </row>
    <row r="3554" spans="1:4" s="117" customFormat="1" x14ac:dyDescent="0.3">
      <c r="A3554" s="120" t="str">
        <f t="shared" si="80"/>
        <v>SDGbaseTRA_RurCRS_v6_4</v>
      </c>
      <c r="B3554" s="120" t="s">
        <v>220</v>
      </c>
      <c r="C3554" s="120" t="s">
        <v>305</v>
      </c>
      <c r="D3554" s="120"/>
    </row>
    <row r="3555" spans="1:4" s="117" customFormat="1" x14ac:dyDescent="0.3">
      <c r="A3555" s="120" t="str">
        <f t="shared" si="80"/>
        <v>SDGbaseTRA_RurCRS_v6_4</v>
      </c>
      <c r="B3555" s="120" t="s">
        <v>220</v>
      </c>
      <c r="C3555" s="120" t="s">
        <v>305</v>
      </c>
      <c r="D3555" s="120"/>
    </row>
    <row r="3556" spans="1:4" s="117" customFormat="1" x14ac:dyDescent="0.3">
      <c r="A3556" s="120" t="str">
        <f t="shared" si="80"/>
        <v>SDGbaseTRA_RurCRS_v6_4</v>
      </c>
      <c r="B3556" s="120" t="s">
        <v>220</v>
      </c>
      <c r="C3556" s="120" t="s">
        <v>305</v>
      </c>
      <c r="D3556" s="120"/>
    </row>
    <row r="3557" spans="1:4" s="117" customFormat="1" x14ac:dyDescent="0.3">
      <c r="A3557" s="120" t="str">
        <f t="shared" si="80"/>
        <v>SDGbaseTRA_RurCRS_v6_4</v>
      </c>
      <c r="B3557" s="120" t="s">
        <v>220</v>
      </c>
      <c r="C3557" s="120" t="s">
        <v>305</v>
      </c>
      <c r="D3557" s="120"/>
    </row>
    <row r="3558" spans="1:4" s="117" customFormat="1" x14ac:dyDescent="0.3">
      <c r="A3558" s="120" t="str">
        <f t="shared" si="80"/>
        <v>SDGbaseTRA_RurCRS_v6_4</v>
      </c>
      <c r="B3558" s="120" t="s">
        <v>220</v>
      </c>
      <c r="C3558" s="120" t="s">
        <v>305</v>
      </c>
      <c r="D3558" s="120"/>
    </row>
    <row r="3559" spans="1:4" s="117" customFormat="1" x14ac:dyDescent="0.3">
      <c r="A3559" s="120" t="str">
        <f t="shared" si="80"/>
        <v>SDGbaseTRA_RurCRS_v6_4</v>
      </c>
      <c r="B3559" s="120" t="s">
        <v>220</v>
      </c>
      <c r="C3559" s="120" t="s">
        <v>305</v>
      </c>
      <c r="D3559" s="120"/>
    </row>
    <row r="3560" spans="1:4" s="117" customFormat="1" x14ac:dyDescent="0.3">
      <c r="A3560" s="120" t="str">
        <f t="shared" si="80"/>
        <v>SDGbaseTRA_RurCRS_v6_4</v>
      </c>
      <c r="B3560" s="120" t="s">
        <v>220</v>
      </c>
      <c r="C3560" s="120" t="s">
        <v>305</v>
      </c>
      <c r="D3560" s="120"/>
    </row>
    <row r="3561" spans="1:4" s="117" customFormat="1" x14ac:dyDescent="0.3">
      <c r="A3561" s="120" t="str">
        <f t="shared" si="80"/>
        <v>SDGbaseTRA_RurCRS_v6_4</v>
      </c>
      <c r="B3561" s="120" t="s">
        <v>220</v>
      </c>
      <c r="C3561" s="120" t="s">
        <v>305</v>
      </c>
      <c r="D3561" s="120"/>
    </row>
    <row r="3562" spans="1:4" s="117" customFormat="1" x14ac:dyDescent="0.3">
      <c r="A3562" s="120" t="str">
        <f t="shared" si="80"/>
        <v>SDGbaseTRA_RurCRS_v6_4</v>
      </c>
      <c r="B3562" s="120" t="s">
        <v>220</v>
      </c>
      <c r="C3562" s="120" t="s">
        <v>305</v>
      </c>
      <c r="D3562" s="120"/>
    </row>
    <row r="3563" spans="1:4" s="117" customFormat="1" x14ac:dyDescent="0.3">
      <c r="A3563" s="120" t="str">
        <f t="shared" si="80"/>
        <v>SDGbaseTRA_RurCRS_v6_4</v>
      </c>
      <c r="B3563" s="120" t="s">
        <v>220</v>
      </c>
      <c r="C3563" s="120" t="s">
        <v>305</v>
      </c>
      <c r="D3563" s="120"/>
    </row>
    <row r="3564" spans="1:4" s="117" customFormat="1" x14ac:dyDescent="0.3">
      <c r="A3564" s="120" t="str">
        <f t="shared" si="80"/>
        <v>SDGbaseTRA_RurCRS_v6_4</v>
      </c>
      <c r="B3564" s="120" t="s">
        <v>220</v>
      </c>
      <c r="C3564" s="120" t="s">
        <v>305</v>
      </c>
      <c r="D3564" s="120"/>
    </row>
    <row r="3565" spans="1:4" s="117" customFormat="1" x14ac:dyDescent="0.3">
      <c r="A3565" s="120" t="str">
        <f t="shared" si="80"/>
        <v>SDGbaseTRA_RurCRS_v6_4</v>
      </c>
      <c r="B3565" s="120" t="s">
        <v>220</v>
      </c>
      <c r="C3565" s="120" t="s">
        <v>305</v>
      </c>
      <c r="D3565" s="120"/>
    </row>
    <row r="3566" spans="1:4" s="117" customFormat="1" x14ac:dyDescent="0.3">
      <c r="A3566" s="120" t="str">
        <f t="shared" si="80"/>
        <v>SDGbaseTRA_RurCRS_v6_4</v>
      </c>
      <c r="B3566" s="120" t="s">
        <v>220</v>
      </c>
      <c r="C3566" s="120" t="s">
        <v>305</v>
      </c>
      <c r="D3566" s="120"/>
    </row>
    <row r="3567" spans="1:4" s="117" customFormat="1" x14ac:dyDescent="0.3">
      <c r="A3567" s="120" t="str">
        <f t="shared" si="80"/>
        <v>SDGbaseTRA_RurCRS_v6_4</v>
      </c>
      <c r="B3567" s="120" t="s">
        <v>220</v>
      </c>
      <c r="C3567" s="120" t="s">
        <v>305</v>
      </c>
      <c r="D3567" s="120"/>
    </row>
    <row r="3568" spans="1:4" s="117" customFormat="1" x14ac:dyDescent="0.3">
      <c r="A3568" s="120" t="str">
        <f t="shared" si="80"/>
        <v>SDGbaseTRA_RurCRS_v6_4</v>
      </c>
      <c r="B3568" s="120" t="s">
        <v>220</v>
      </c>
      <c r="C3568" s="120" t="s">
        <v>305</v>
      </c>
      <c r="D3568" s="120"/>
    </row>
    <row r="3569" spans="1:4" s="117" customFormat="1" x14ac:dyDescent="0.3">
      <c r="A3569" s="120" t="str">
        <f t="shared" si="80"/>
        <v>SDGbaseTRA_RurCRS_v6_4</v>
      </c>
      <c r="B3569" s="120" t="s">
        <v>220</v>
      </c>
      <c r="C3569" s="120" t="s">
        <v>305</v>
      </c>
      <c r="D3569" s="120"/>
    </row>
    <row r="3570" spans="1:4" s="117" customFormat="1" x14ac:dyDescent="0.3">
      <c r="A3570" s="120" t="str">
        <f t="shared" si="80"/>
        <v>SDGbaseTRA_RurCRS_v6_4</v>
      </c>
      <c r="B3570" s="120" t="s">
        <v>220</v>
      </c>
      <c r="C3570" s="120" t="s">
        <v>305</v>
      </c>
      <c r="D3570" s="120"/>
    </row>
    <row r="3571" spans="1:4" s="117" customFormat="1" x14ac:dyDescent="0.3">
      <c r="A3571" s="120" t="str">
        <f t="shared" si="80"/>
        <v>SDGbaseTRA_RurCRS_v6_4</v>
      </c>
      <c r="B3571" s="120" t="s">
        <v>220</v>
      </c>
      <c r="C3571" s="120" t="s">
        <v>305</v>
      </c>
      <c r="D3571" s="120"/>
    </row>
    <row r="3572" spans="1:4" s="117" customFormat="1" x14ac:dyDescent="0.3">
      <c r="A3572" s="120" t="str">
        <f t="shared" si="80"/>
        <v>SDGbaseTRA_RurCRS_v6_4</v>
      </c>
      <c r="B3572" s="120" t="s">
        <v>220</v>
      </c>
      <c r="C3572" s="120" t="s">
        <v>305</v>
      </c>
      <c r="D3572" s="120"/>
    </row>
    <row r="3573" spans="1:4" s="117" customFormat="1" x14ac:dyDescent="0.3">
      <c r="A3573" s="120" t="str">
        <f t="shared" si="80"/>
        <v>SDGbaseTRA_RurCRS_v6_4</v>
      </c>
      <c r="B3573" s="120" t="s">
        <v>220</v>
      </c>
      <c r="C3573" s="120" t="s">
        <v>305</v>
      </c>
      <c r="D3573" s="120"/>
    </row>
    <row r="3574" spans="1:4" s="117" customFormat="1" x14ac:dyDescent="0.3">
      <c r="A3574" s="120" t="str">
        <f t="shared" si="80"/>
        <v>SDGbaseTRA_RurCRS_v6_4</v>
      </c>
      <c r="B3574" s="120" t="s">
        <v>220</v>
      </c>
      <c r="C3574" s="120" t="s">
        <v>305</v>
      </c>
      <c r="D3574" s="120"/>
    </row>
    <row r="3575" spans="1:4" s="117" customFormat="1" x14ac:dyDescent="0.3">
      <c r="A3575" s="120" t="str">
        <f t="shared" si="80"/>
        <v>SDGbaseTRA_RurCRS_v6_4</v>
      </c>
      <c r="B3575" s="120" t="s">
        <v>220</v>
      </c>
      <c r="C3575" s="120" t="s">
        <v>305</v>
      </c>
      <c r="D3575" s="120"/>
    </row>
    <row r="3576" spans="1:4" s="117" customFormat="1" x14ac:dyDescent="0.3">
      <c r="A3576" s="120" t="str">
        <f t="shared" si="80"/>
        <v>SDGbaseTRA_RurCRS_v6_4</v>
      </c>
      <c r="B3576" s="120" t="s">
        <v>220</v>
      </c>
      <c r="C3576" s="120" t="s">
        <v>305</v>
      </c>
      <c r="D3576" s="120"/>
    </row>
    <row r="3577" spans="1:4" s="117" customFormat="1" x14ac:dyDescent="0.3">
      <c r="A3577" s="120" t="str">
        <f t="shared" si="80"/>
        <v>SDGbaseTRA_RurCRS_v6_4</v>
      </c>
      <c r="B3577" s="120" t="s">
        <v>220</v>
      </c>
      <c r="C3577" s="120" t="s">
        <v>305</v>
      </c>
      <c r="D3577" s="120"/>
    </row>
    <row r="3578" spans="1:4" s="117" customFormat="1" x14ac:dyDescent="0.3">
      <c r="A3578" s="120" t="str">
        <f t="shared" si="80"/>
        <v>SDGbaseTRA_RurCRS_v6_4</v>
      </c>
      <c r="B3578" s="120" t="s">
        <v>220</v>
      </c>
      <c r="C3578" s="120" t="s">
        <v>305</v>
      </c>
      <c r="D3578" s="120"/>
    </row>
    <row r="3579" spans="1:4" s="117" customFormat="1" x14ac:dyDescent="0.3">
      <c r="A3579" s="120" t="str">
        <f t="shared" si="80"/>
        <v>SDGbaseTRA_RurCRS_v6_4</v>
      </c>
      <c r="B3579" s="120" t="s">
        <v>220</v>
      </c>
      <c r="C3579" s="120" t="s">
        <v>305</v>
      </c>
      <c r="D3579" s="120"/>
    </row>
    <row r="3580" spans="1:4" s="117" customFormat="1" x14ac:dyDescent="0.3">
      <c r="A3580" s="120" t="str">
        <f t="shared" si="80"/>
        <v>SDGbaseTRA_RurCRS_v6_4</v>
      </c>
      <c r="B3580" s="120" t="s">
        <v>220</v>
      </c>
      <c r="C3580" s="120" t="s">
        <v>305</v>
      </c>
      <c r="D3580" s="120"/>
    </row>
    <row r="3581" spans="1:4" s="117" customFormat="1" x14ac:dyDescent="0.3">
      <c r="A3581" s="120" t="str">
        <f t="shared" si="80"/>
        <v>SDGbaseTRA_RurCRS_v6_4</v>
      </c>
      <c r="B3581" s="120" t="s">
        <v>220</v>
      </c>
      <c r="C3581" s="120" t="s">
        <v>305</v>
      </c>
      <c r="D3581" s="120"/>
    </row>
    <row r="3582" spans="1:4" s="117" customFormat="1" x14ac:dyDescent="0.3">
      <c r="A3582" s="120" t="str">
        <f t="shared" si="80"/>
        <v>SDGbaseTRA_RurCRS_v6_4</v>
      </c>
      <c r="B3582" s="120" t="s">
        <v>220</v>
      </c>
      <c r="C3582" s="120" t="s">
        <v>305</v>
      </c>
      <c r="D3582" s="120"/>
    </row>
    <row r="3583" spans="1:4" s="117" customFormat="1" x14ac:dyDescent="0.3">
      <c r="A3583" s="120" t="str">
        <f t="shared" si="80"/>
        <v>SDGbaseTRA_RurCRS_v6_4</v>
      </c>
      <c r="B3583" s="120" t="s">
        <v>220</v>
      </c>
      <c r="C3583" s="120" t="s">
        <v>305</v>
      </c>
      <c r="D3583" s="120"/>
    </row>
    <row r="3584" spans="1:4" s="117" customFormat="1" x14ac:dyDescent="0.3">
      <c r="A3584" s="120" t="str">
        <f t="shared" si="80"/>
        <v>SDGbaseTRA_RurCRS_v6_4</v>
      </c>
      <c r="B3584" s="120" t="s">
        <v>220</v>
      </c>
      <c r="C3584" s="120" t="s">
        <v>305</v>
      </c>
      <c r="D3584" s="120"/>
    </row>
    <row r="3585" spans="1:4" s="117" customFormat="1" x14ac:dyDescent="0.3">
      <c r="A3585" s="120" t="str">
        <f t="shared" si="80"/>
        <v>SDGbaseTRA_RurCRS_v6_4</v>
      </c>
      <c r="B3585" s="120" t="s">
        <v>220</v>
      </c>
      <c r="C3585" s="120" t="s">
        <v>305</v>
      </c>
      <c r="D3585" s="120"/>
    </row>
    <row r="3586" spans="1:4" s="117" customFormat="1" x14ac:dyDescent="0.3">
      <c r="A3586" s="120" t="str">
        <f t="shared" si="80"/>
        <v>SDGbaseTRA_RurCRS_v6_4</v>
      </c>
      <c r="B3586" s="120" t="s">
        <v>220</v>
      </c>
      <c r="C3586" s="120" t="s">
        <v>305</v>
      </c>
      <c r="D3586" s="120"/>
    </row>
    <row r="3587" spans="1:4" s="117" customFormat="1" x14ac:dyDescent="0.3">
      <c r="A3587" s="120" t="str">
        <f t="shared" si="80"/>
        <v>SDGbaseTRA_RurCRS_v6_4</v>
      </c>
      <c r="B3587" s="120" t="s">
        <v>220</v>
      </c>
      <c r="C3587" s="120" t="s">
        <v>305</v>
      </c>
      <c r="D3587" s="120"/>
    </row>
    <row r="3588" spans="1:4" s="117" customFormat="1" x14ac:dyDescent="0.3">
      <c r="A3588" s="120" t="str">
        <f t="shared" si="80"/>
        <v>SDGbaseTRA_RurCRS_v6_4</v>
      </c>
      <c r="B3588" s="120" t="s">
        <v>220</v>
      </c>
      <c r="C3588" s="120" t="s">
        <v>305</v>
      </c>
      <c r="D3588" s="120"/>
    </row>
    <row r="3589" spans="1:4" s="117" customFormat="1" x14ac:dyDescent="0.3">
      <c r="A3589" s="120" t="str">
        <f t="shared" ref="A3589:A3652" si="81">_xlfn.CONCAT(C3589,D3589,E3589)</f>
        <v>SDGbaseTRA_RurCRS_v6_4</v>
      </c>
      <c r="B3589" s="120" t="s">
        <v>220</v>
      </c>
      <c r="C3589" s="120" t="s">
        <v>305</v>
      </c>
      <c r="D3589" s="120"/>
    </row>
    <row r="3590" spans="1:4" s="117" customFormat="1" x14ac:dyDescent="0.3">
      <c r="A3590" s="120" t="str">
        <f t="shared" si="81"/>
        <v>SDGbaseTRA_RurCRS_v6_4</v>
      </c>
      <c r="B3590" s="120" t="s">
        <v>220</v>
      </c>
      <c r="C3590" s="120" t="s">
        <v>305</v>
      </c>
      <c r="D3590" s="120"/>
    </row>
    <row r="3591" spans="1:4" s="117" customFormat="1" x14ac:dyDescent="0.3">
      <c r="A3591" s="120" t="str">
        <f t="shared" si="81"/>
        <v>SDGbaseTRA_RurCRS_v6_4</v>
      </c>
      <c r="B3591" s="120" t="s">
        <v>220</v>
      </c>
      <c r="C3591" s="120" t="s">
        <v>305</v>
      </c>
      <c r="D3591" s="120"/>
    </row>
    <row r="3592" spans="1:4" s="117" customFormat="1" x14ac:dyDescent="0.3">
      <c r="A3592" s="120" t="str">
        <f t="shared" si="81"/>
        <v>SDGbaseTRA_RurCRS_v6_4</v>
      </c>
      <c r="B3592" s="120" t="s">
        <v>220</v>
      </c>
      <c r="C3592" s="120" t="s">
        <v>305</v>
      </c>
      <c r="D3592" s="120"/>
    </row>
    <row r="3593" spans="1:4" s="117" customFormat="1" x14ac:dyDescent="0.3">
      <c r="A3593" s="120" t="str">
        <f t="shared" si="81"/>
        <v>SDGbaseTRA_RurCRS_v6_4</v>
      </c>
      <c r="B3593" s="120" t="s">
        <v>220</v>
      </c>
      <c r="C3593" s="120" t="s">
        <v>305</v>
      </c>
      <c r="D3593" s="120"/>
    </row>
    <row r="3594" spans="1:4" s="117" customFormat="1" x14ac:dyDescent="0.3">
      <c r="A3594" s="120" t="str">
        <f t="shared" si="81"/>
        <v>SDGbaseTRA_RurCRS_v6_4</v>
      </c>
      <c r="B3594" s="120" t="s">
        <v>220</v>
      </c>
      <c r="C3594" s="120" t="s">
        <v>305</v>
      </c>
      <c r="D3594" s="120"/>
    </row>
    <row r="3595" spans="1:4" s="117" customFormat="1" x14ac:dyDescent="0.3">
      <c r="A3595" s="120" t="str">
        <f t="shared" si="81"/>
        <v>SDGbaseTRA_RurCRS_v6_4</v>
      </c>
      <c r="B3595" s="120" t="s">
        <v>220</v>
      </c>
      <c r="C3595" s="120" t="s">
        <v>305</v>
      </c>
      <c r="D3595" s="120"/>
    </row>
    <row r="3596" spans="1:4" s="117" customFormat="1" x14ac:dyDescent="0.3">
      <c r="A3596" s="120" t="str">
        <f t="shared" si="81"/>
        <v>SDGbaseTRA_RurCRS_v6_4</v>
      </c>
      <c r="B3596" s="120" t="s">
        <v>220</v>
      </c>
      <c r="C3596" s="120" t="s">
        <v>305</v>
      </c>
      <c r="D3596" s="120"/>
    </row>
    <row r="3597" spans="1:4" s="117" customFormat="1" x14ac:dyDescent="0.3">
      <c r="A3597" s="120" t="str">
        <f t="shared" si="81"/>
        <v>SDGbaseTRA_RurCRS_v6_4</v>
      </c>
      <c r="B3597" s="120" t="s">
        <v>220</v>
      </c>
      <c r="C3597" s="120" t="s">
        <v>305</v>
      </c>
      <c r="D3597" s="120"/>
    </row>
    <row r="3598" spans="1:4" s="117" customFormat="1" x14ac:dyDescent="0.3">
      <c r="A3598" s="120" t="str">
        <f t="shared" si="81"/>
        <v>SDGbaseTRA_RurCRS_v6_4</v>
      </c>
      <c r="B3598" s="120" t="s">
        <v>220</v>
      </c>
      <c r="C3598" s="120" t="s">
        <v>305</v>
      </c>
      <c r="D3598" s="120"/>
    </row>
    <row r="3599" spans="1:4" s="117" customFormat="1" x14ac:dyDescent="0.3">
      <c r="A3599" s="120" t="str">
        <f t="shared" si="81"/>
        <v>SDGbaseTRA_RurCRS_v6_4</v>
      </c>
      <c r="B3599" s="120" t="s">
        <v>220</v>
      </c>
      <c r="C3599" s="120" t="s">
        <v>305</v>
      </c>
      <c r="D3599" s="120"/>
    </row>
    <row r="3600" spans="1:4" s="117" customFormat="1" x14ac:dyDescent="0.3">
      <c r="A3600" s="120" t="str">
        <f t="shared" si="81"/>
        <v>SDGbaseTRA_RurCRS_v6_4</v>
      </c>
      <c r="B3600" s="120" t="s">
        <v>220</v>
      </c>
      <c r="C3600" s="120" t="s">
        <v>305</v>
      </c>
      <c r="D3600" s="120"/>
    </row>
    <row r="3601" spans="1:4" s="117" customFormat="1" x14ac:dyDescent="0.3">
      <c r="A3601" s="120" t="str">
        <f t="shared" si="81"/>
        <v>SDGbaseTRA_RurCRS_v6_4</v>
      </c>
      <c r="B3601" s="120" t="s">
        <v>220</v>
      </c>
      <c r="C3601" s="120" t="s">
        <v>305</v>
      </c>
      <c r="D3601" s="120"/>
    </row>
    <row r="3602" spans="1:4" s="117" customFormat="1" x14ac:dyDescent="0.3">
      <c r="A3602" s="120" t="str">
        <f t="shared" si="81"/>
        <v>SDGbaseTRA_RurCRS_v6_4</v>
      </c>
      <c r="B3602" s="120" t="s">
        <v>220</v>
      </c>
      <c r="C3602" s="120" t="s">
        <v>305</v>
      </c>
      <c r="D3602" s="120"/>
    </row>
    <row r="3603" spans="1:4" s="117" customFormat="1" x14ac:dyDescent="0.3">
      <c r="A3603" s="120" t="str">
        <f t="shared" si="81"/>
        <v>SDGbaseTRA_RurCRS_v6_4</v>
      </c>
      <c r="B3603" s="120" t="s">
        <v>220</v>
      </c>
      <c r="C3603" s="120" t="s">
        <v>305</v>
      </c>
      <c r="D3603" s="120"/>
    </row>
    <row r="3604" spans="1:4" s="117" customFormat="1" x14ac:dyDescent="0.3">
      <c r="A3604" s="120" t="str">
        <f t="shared" si="81"/>
        <v>SDGbaseTRA_RurCRS_v6_4</v>
      </c>
      <c r="B3604" s="120" t="s">
        <v>220</v>
      </c>
      <c r="C3604" s="120" t="s">
        <v>305</v>
      </c>
      <c r="D3604" s="120"/>
    </row>
    <row r="3605" spans="1:4" s="117" customFormat="1" x14ac:dyDescent="0.3">
      <c r="A3605" s="120" t="str">
        <f t="shared" si="81"/>
        <v>SDGbaseTRA_RurCRS_v6_4</v>
      </c>
      <c r="B3605" s="120" t="s">
        <v>220</v>
      </c>
      <c r="C3605" s="120" t="s">
        <v>305</v>
      </c>
      <c r="D3605" s="120"/>
    </row>
    <row r="3606" spans="1:4" s="117" customFormat="1" x14ac:dyDescent="0.3">
      <c r="A3606" s="120" t="str">
        <f t="shared" si="81"/>
        <v>SDGbaseTRA_RurCRS_v6_4</v>
      </c>
      <c r="B3606" s="120" t="s">
        <v>220</v>
      </c>
      <c r="C3606" s="120" t="s">
        <v>305</v>
      </c>
      <c r="D3606" s="120"/>
    </row>
    <row r="3607" spans="1:4" s="117" customFormat="1" x14ac:dyDescent="0.3">
      <c r="A3607" s="120" t="str">
        <f t="shared" si="81"/>
        <v>SDGbaseTRA_RurCRS_v6_4</v>
      </c>
      <c r="B3607" s="120" t="s">
        <v>220</v>
      </c>
      <c r="C3607" s="120" t="s">
        <v>305</v>
      </c>
      <c r="D3607" s="120"/>
    </row>
    <row r="3608" spans="1:4" s="117" customFormat="1" x14ac:dyDescent="0.3">
      <c r="A3608" s="120" t="str">
        <f t="shared" si="81"/>
        <v>SDGbaseTRA_RurCRS_v6_4</v>
      </c>
      <c r="B3608" s="120" t="s">
        <v>220</v>
      </c>
      <c r="C3608" s="120" t="s">
        <v>305</v>
      </c>
      <c r="D3608" s="120"/>
    </row>
    <row r="3609" spans="1:4" s="117" customFormat="1" x14ac:dyDescent="0.3">
      <c r="A3609" s="120" t="str">
        <f t="shared" si="81"/>
        <v>SDGbaseTRA_RurCRS_v6_4</v>
      </c>
      <c r="B3609" s="120" t="s">
        <v>220</v>
      </c>
      <c r="C3609" s="120" t="s">
        <v>305</v>
      </c>
      <c r="D3609" s="120"/>
    </row>
    <row r="3610" spans="1:4" s="117" customFormat="1" x14ac:dyDescent="0.3">
      <c r="A3610" s="120" t="str">
        <f t="shared" si="81"/>
        <v>SDGbaseTRA_RurCRS_v6_4</v>
      </c>
      <c r="B3610" s="120" t="s">
        <v>220</v>
      </c>
      <c r="C3610" s="120" t="s">
        <v>305</v>
      </c>
      <c r="D3610" s="120"/>
    </row>
    <row r="3611" spans="1:4" s="117" customFormat="1" x14ac:dyDescent="0.3">
      <c r="A3611" s="120" t="str">
        <f t="shared" si="81"/>
        <v>SDGbaseTRA_RurCRS_v6_4</v>
      </c>
      <c r="B3611" s="120" t="s">
        <v>220</v>
      </c>
      <c r="C3611" s="120" t="s">
        <v>305</v>
      </c>
      <c r="D3611" s="120"/>
    </row>
    <row r="3612" spans="1:4" s="117" customFormat="1" x14ac:dyDescent="0.3">
      <c r="A3612" s="120" t="str">
        <f t="shared" si="81"/>
        <v>SDGbaseTRA_RurCRS_v6_4</v>
      </c>
      <c r="B3612" s="120" t="s">
        <v>220</v>
      </c>
      <c r="C3612" s="120" t="s">
        <v>305</v>
      </c>
      <c r="D3612" s="120"/>
    </row>
    <row r="3613" spans="1:4" s="117" customFormat="1" x14ac:dyDescent="0.3">
      <c r="A3613" s="120" t="str">
        <f t="shared" si="81"/>
        <v>SDGbaseTRA_RurCRS_v6_4</v>
      </c>
      <c r="B3613" s="120" t="s">
        <v>220</v>
      </c>
      <c r="C3613" s="120" t="s">
        <v>305</v>
      </c>
      <c r="D3613" s="120"/>
    </row>
    <row r="3614" spans="1:4" s="117" customFormat="1" x14ac:dyDescent="0.3">
      <c r="A3614" s="120" t="str">
        <f t="shared" si="81"/>
        <v>SDGbaseTRA_RurCRS_v6_4</v>
      </c>
      <c r="B3614" s="120" t="s">
        <v>220</v>
      </c>
      <c r="C3614" s="120" t="s">
        <v>305</v>
      </c>
      <c r="D3614" s="120"/>
    </row>
    <row r="3615" spans="1:4" s="117" customFormat="1" x14ac:dyDescent="0.3">
      <c r="A3615" s="120" t="str">
        <f t="shared" si="81"/>
        <v>SDGbaseTRA_RurCRS_v6_4</v>
      </c>
      <c r="B3615" s="120" t="s">
        <v>220</v>
      </c>
      <c r="C3615" s="120" t="s">
        <v>305</v>
      </c>
      <c r="D3615" s="120"/>
    </row>
    <row r="3616" spans="1:4" s="117" customFormat="1" x14ac:dyDescent="0.3">
      <c r="A3616" s="120" t="str">
        <f t="shared" si="81"/>
        <v>SDGbaseTRA_RurCRS_v6_4</v>
      </c>
      <c r="B3616" s="120" t="s">
        <v>220</v>
      </c>
      <c r="C3616" s="120" t="s">
        <v>305</v>
      </c>
      <c r="D3616" s="120"/>
    </row>
    <row r="3617" spans="1:4" s="117" customFormat="1" x14ac:dyDescent="0.3">
      <c r="A3617" s="120" t="str">
        <f t="shared" si="81"/>
        <v>SDGbaseTRA_RurCRS_v6_4</v>
      </c>
      <c r="B3617" s="120" t="s">
        <v>220</v>
      </c>
      <c r="C3617" s="120" t="s">
        <v>305</v>
      </c>
      <c r="D3617" s="120"/>
    </row>
    <row r="3618" spans="1:4" s="117" customFormat="1" x14ac:dyDescent="0.3">
      <c r="A3618" s="120" t="str">
        <f t="shared" si="81"/>
        <v>SDGbaseTRA_RurCRS_v6_4</v>
      </c>
      <c r="B3618" s="120" t="s">
        <v>220</v>
      </c>
      <c r="C3618" s="120" t="s">
        <v>305</v>
      </c>
      <c r="D3618" s="120"/>
    </row>
    <row r="3619" spans="1:4" s="117" customFormat="1" x14ac:dyDescent="0.3">
      <c r="A3619" s="120" t="str">
        <f t="shared" si="81"/>
        <v>SDGbaseTRA_RurCRS_v6_4</v>
      </c>
      <c r="B3619" s="120" t="s">
        <v>220</v>
      </c>
      <c r="C3619" s="120" t="s">
        <v>305</v>
      </c>
      <c r="D3619" s="120"/>
    </row>
    <row r="3620" spans="1:4" s="117" customFormat="1" x14ac:dyDescent="0.3">
      <c r="A3620" s="120" t="str">
        <f t="shared" si="81"/>
        <v>SDGbaseTRA_RurCRS_v6_4</v>
      </c>
      <c r="B3620" s="120" t="s">
        <v>220</v>
      </c>
      <c r="C3620" s="120" t="s">
        <v>305</v>
      </c>
      <c r="D3620" s="120"/>
    </row>
    <row r="3621" spans="1:4" s="117" customFormat="1" x14ac:dyDescent="0.3">
      <c r="A3621" s="120" t="str">
        <f t="shared" si="81"/>
        <v>SDGbaseTRA_RurCRS_v6_4</v>
      </c>
      <c r="B3621" s="120" t="s">
        <v>220</v>
      </c>
      <c r="C3621" s="120" t="s">
        <v>305</v>
      </c>
      <c r="D3621" s="120"/>
    </row>
    <row r="3622" spans="1:4" s="117" customFormat="1" x14ac:dyDescent="0.3">
      <c r="A3622" s="120" t="str">
        <f t="shared" si="81"/>
        <v>SDGbaseTRA_RurCRS_v6_4</v>
      </c>
      <c r="B3622" s="120" t="s">
        <v>220</v>
      </c>
      <c r="C3622" s="120" t="s">
        <v>305</v>
      </c>
      <c r="D3622" s="120"/>
    </row>
    <row r="3623" spans="1:4" s="117" customFormat="1" x14ac:dyDescent="0.3">
      <c r="A3623" s="120" t="str">
        <f t="shared" si="81"/>
        <v>SDGbaseTRA_RurCRS_v6_4</v>
      </c>
      <c r="B3623" s="120" t="s">
        <v>220</v>
      </c>
      <c r="C3623" s="120" t="s">
        <v>305</v>
      </c>
      <c r="D3623" s="120"/>
    </row>
    <row r="3624" spans="1:4" s="117" customFormat="1" x14ac:dyDescent="0.3">
      <c r="A3624" s="120" t="str">
        <f t="shared" si="81"/>
        <v>SDGbaseTRA_RurCRS_v6_4</v>
      </c>
      <c r="B3624" s="120" t="s">
        <v>220</v>
      </c>
      <c r="C3624" s="120" t="s">
        <v>305</v>
      </c>
      <c r="D3624" s="120"/>
    </row>
    <row r="3625" spans="1:4" s="117" customFormat="1" x14ac:dyDescent="0.3">
      <c r="A3625" s="120" t="str">
        <f t="shared" si="81"/>
        <v>SDGbaseTRA_RurCRS_v6_4</v>
      </c>
      <c r="B3625" s="120" t="s">
        <v>220</v>
      </c>
      <c r="C3625" s="120" t="s">
        <v>305</v>
      </c>
      <c r="D3625" s="120"/>
    </row>
    <row r="3626" spans="1:4" s="117" customFormat="1" x14ac:dyDescent="0.3">
      <c r="A3626" s="120" t="str">
        <f t="shared" si="81"/>
        <v>SDGbaseTRA_RurCRS_v6_4</v>
      </c>
      <c r="B3626" s="120" t="s">
        <v>220</v>
      </c>
      <c r="C3626" s="120" t="s">
        <v>305</v>
      </c>
      <c r="D3626" s="120"/>
    </row>
    <row r="3627" spans="1:4" s="117" customFormat="1" x14ac:dyDescent="0.3">
      <c r="A3627" s="120" t="str">
        <f t="shared" si="81"/>
        <v>SDGbaseTRA_RurCRS_v6_4</v>
      </c>
      <c r="B3627" s="120" t="s">
        <v>220</v>
      </c>
      <c r="C3627" s="120" t="s">
        <v>305</v>
      </c>
      <c r="D3627" s="120"/>
    </row>
    <row r="3628" spans="1:4" s="117" customFormat="1" x14ac:dyDescent="0.3">
      <c r="A3628" s="120" t="str">
        <f t="shared" si="81"/>
        <v>SDGbaseTRA_RurCRS_v6_4</v>
      </c>
      <c r="B3628" s="120" t="s">
        <v>220</v>
      </c>
      <c r="C3628" s="120" t="s">
        <v>305</v>
      </c>
      <c r="D3628" s="120"/>
    </row>
    <row r="3629" spans="1:4" s="117" customFormat="1" x14ac:dyDescent="0.3">
      <c r="A3629" s="120" t="str">
        <f t="shared" si="81"/>
        <v>SDGbaseTRA_RurCRS_v6_4</v>
      </c>
      <c r="B3629" s="120" t="s">
        <v>220</v>
      </c>
      <c r="C3629" s="120" t="s">
        <v>305</v>
      </c>
      <c r="D3629" s="120"/>
    </row>
    <row r="3630" spans="1:4" s="117" customFormat="1" x14ac:dyDescent="0.3">
      <c r="A3630" s="120" t="str">
        <f t="shared" si="81"/>
        <v>SDGbaseTRA_RurCRS_v6_4</v>
      </c>
      <c r="B3630" s="120" t="s">
        <v>220</v>
      </c>
      <c r="C3630" s="120" t="s">
        <v>305</v>
      </c>
      <c r="D3630" s="120"/>
    </row>
    <row r="3631" spans="1:4" s="117" customFormat="1" x14ac:dyDescent="0.3">
      <c r="A3631" s="120" t="str">
        <f t="shared" si="81"/>
        <v>SDGbaseTRA_RurCRS_v6_4</v>
      </c>
      <c r="B3631" s="120" t="s">
        <v>220</v>
      </c>
      <c r="C3631" s="120" t="s">
        <v>305</v>
      </c>
      <c r="D3631" s="120"/>
    </row>
    <row r="3632" spans="1:4" s="117" customFormat="1" x14ac:dyDescent="0.3">
      <c r="A3632" s="120" t="str">
        <f t="shared" si="81"/>
        <v>SDGbaseTRA_RurCRS_v6_4</v>
      </c>
      <c r="B3632" s="120" t="s">
        <v>220</v>
      </c>
      <c r="C3632" s="120" t="s">
        <v>305</v>
      </c>
      <c r="D3632" s="120"/>
    </row>
    <row r="3633" spans="1:37" s="117" customFormat="1" x14ac:dyDescent="0.3">
      <c r="A3633" s="120" t="str">
        <f t="shared" si="81"/>
        <v>SDGbaseTRA_RurCRS_v6_4</v>
      </c>
      <c r="B3633" s="120" t="s">
        <v>220</v>
      </c>
      <c r="C3633" s="120" t="s">
        <v>305</v>
      </c>
      <c r="D3633" s="120"/>
    </row>
    <row r="3634" spans="1:37" s="117" customFormat="1" x14ac:dyDescent="0.3">
      <c r="A3634" s="120" t="str">
        <f t="shared" si="81"/>
        <v>SDGbaseTRA_RurCRS_v6_4</v>
      </c>
      <c r="B3634" s="120" t="s">
        <v>220</v>
      </c>
      <c r="C3634" s="120" t="s">
        <v>305</v>
      </c>
      <c r="D3634" s="120"/>
    </row>
    <row r="3635" spans="1:37" s="117" customFormat="1" x14ac:dyDescent="0.3">
      <c r="A3635" s="120" t="str">
        <f t="shared" si="81"/>
        <v>SDGbaseTRA_RurCRS_v6_4</v>
      </c>
      <c r="B3635" s="120" t="s">
        <v>220</v>
      </c>
      <c r="C3635" s="120" t="s">
        <v>305</v>
      </c>
      <c r="D3635" s="120"/>
    </row>
    <row r="3636" spans="1:37" s="117" customFormat="1" x14ac:dyDescent="0.3">
      <c r="A3636" s="120" t="str">
        <f t="shared" si="81"/>
        <v>SDGbaseTRA_RurCRS_v6_4</v>
      </c>
      <c r="B3636" s="120" t="s">
        <v>220</v>
      </c>
      <c r="C3636" s="120" t="s">
        <v>305</v>
      </c>
      <c r="D3636" s="120"/>
    </row>
    <row r="3637" spans="1:37" s="117" customFormat="1" x14ac:dyDescent="0.3">
      <c r="A3637" s="120" t="str">
        <f t="shared" si="81"/>
        <v>SDGbaseTRA_RurCRS_v6_4</v>
      </c>
      <c r="B3637" s="120" t="s">
        <v>220</v>
      </c>
      <c r="C3637" s="120" t="s">
        <v>305</v>
      </c>
      <c r="D3637" s="120"/>
    </row>
    <row r="3638" spans="1:37" s="117" customFormat="1" x14ac:dyDescent="0.3">
      <c r="A3638" s="120" t="str">
        <f t="shared" si="81"/>
        <v>SDGbaseTRA_RurCRS_v6_4</v>
      </c>
      <c r="B3638" s="120" t="s">
        <v>220</v>
      </c>
      <c r="C3638" s="120" t="s">
        <v>305</v>
      </c>
      <c r="D3638" s="120"/>
      <c r="F3638" s="121"/>
      <c r="G3638" s="121"/>
      <c r="H3638" s="121"/>
      <c r="I3638" s="121"/>
      <c r="J3638" s="121"/>
      <c r="K3638" s="121"/>
      <c r="L3638" s="121"/>
      <c r="M3638" s="121"/>
      <c r="N3638" s="121"/>
      <c r="O3638" s="121"/>
      <c r="P3638" s="121"/>
      <c r="Q3638" s="121"/>
      <c r="R3638" s="121"/>
      <c r="S3638" s="121"/>
      <c r="T3638" s="121"/>
      <c r="U3638" s="121"/>
      <c r="V3638" s="121"/>
      <c r="W3638" s="121"/>
      <c r="X3638" s="121"/>
      <c r="Y3638" s="121"/>
      <c r="Z3638" s="121"/>
      <c r="AA3638" s="121"/>
      <c r="AB3638" s="121"/>
      <c r="AC3638" s="121"/>
      <c r="AD3638" s="121"/>
      <c r="AE3638" s="121"/>
      <c r="AF3638" s="121"/>
      <c r="AG3638" s="121"/>
      <c r="AH3638" s="121"/>
      <c r="AI3638" s="121"/>
      <c r="AJ3638" s="121"/>
      <c r="AK3638" s="121"/>
    </row>
    <row r="3639" spans="1:37" s="117" customFormat="1" x14ac:dyDescent="0.3">
      <c r="A3639" s="120" t="str">
        <f t="shared" si="81"/>
        <v>SDGbaseTRA_RurCRS_v6_4</v>
      </c>
      <c r="B3639" s="120" t="s">
        <v>220</v>
      </c>
      <c r="C3639" s="120" t="s">
        <v>305</v>
      </c>
      <c r="D3639" s="120"/>
    </row>
    <row r="3640" spans="1:37" s="117" customFormat="1" x14ac:dyDescent="0.3">
      <c r="A3640" s="120" t="str">
        <f t="shared" si="81"/>
        <v>SDGbaseTRA_RurCRS_v6_4</v>
      </c>
      <c r="B3640" s="120" t="s">
        <v>220</v>
      </c>
      <c r="C3640" s="120" t="s">
        <v>305</v>
      </c>
      <c r="D3640" s="120"/>
    </row>
    <row r="3641" spans="1:37" s="117" customFormat="1" x14ac:dyDescent="0.3">
      <c r="A3641" s="120" t="str">
        <f t="shared" si="81"/>
        <v>SDGbaseTRA_RurCRS_v6_4</v>
      </c>
      <c r="B3641" s="120" t="s">
        <v>220</v>
      </c>
      <c r="C3641" s="120" t="s">
        <v>305</v>
      </c>
      <c r="D3641" s="120"/>
    </row>
    <row r="3642" spans="1:37" s="117" customFormat="1" x14ac:dyDescent="0.3">
      <c r="A3642" s="120" t="str">
        <f t="shared" si="81"/>
        <v>SDGbaseTRA_RurCRS_v6_4</v>
      </c>
      <c r="B3642" s="120" t="s">
        <v>220</v>
      </c>
      <c r="C3642" s="120" t="s">
        <v>305</v>
      </c>
      <c r="D3642" s="120"/>
    </row>
    <row r="3643" spans="1:37" s="117" customFormat="1" x14ac:dyDescent="0.3">
      <c r="A3643" s="120" t="str">
        <f t="shared" si="81"/>
        <v>SDGbaseTRA_RurCRS_v6_4</v>
      </c>
      <c r="B3643" s="120" t="s">
        <v>220</v>
      </c>
      <c r="C3643" s="120" t="s">
        <v>305</v>
      </c>
      <c r="D3643" s="120"/>
    </row>
    <row r="3644" spans="1:37" s="117" customFormat="1" x14ac:dyDescent="0.3">
      <c r="A3644" s="120" t="str">
        <f t="shared" si="81"/>
        <v>SDGbaseTRA_RurCRS_v6_4</v>
      </c>
      <c r="B3644" s="120" t="s">
        <v>220</v>
      </c>
      <c r="C3644" s="120" t="s">
        <v>305</v>
      </c>
      <c r="D3644" s="120"/>
    </row>
    <row r="3645" spans="1:37" s="117" customFormat="1" x14ac:dyDescent="0.3">
      <c r="A3645" s="120" t="str">
        <f t="shared" si="81"/>
        <v>SDGbaseTRA_RurCRS_v6_4</v>
      </c>
      <c r="B3645" s="120" t="s">
        <v>220</v>
      </c>
      <c r="C3645" s="120" t="s">
        <v>305</v>
      </c>
      <c r="D3645" s="120"/>
    </row>
    <row r="3646" spans="1:37" s="117" customFormat="1" x14ac:dyDescent="0.3">
      <c r="A3646" s="120" t="str">
        <f t="shared" si="81"/>
        <v>SDGbaseTRA_RurCRS_v6_4</v>
      </c>
      <c r="B3646" s="120" t="s">
        <v>220</v>
      </c>
      <c r="C3646" s="120" t="s">
        <v>305</v>
      </c>
      <c r="D3646" s="120"/>
    </row>
    <row r="3647" spans="1:37" s="117" customFormat="1" x14ac:dyDescent="0.3">
      <c r="A3647" s="120" t="str">
        <f t="shared" si="81"/>
        <v>SDGbaseTRA_RurCRS_v6_4</v>
      </c>
      <c r="B3647" s="120" t="s">
        <v>220</v>
      </c>
      <c r="C3647" s="120" t="s">
        <v>305</v>
      </c>
      <c r="D3647" s="120"/>
    </row>
    <row r="3648" spans="1:37" s="117" customFormat="1" x14ac:dyDescent="0.3">
      <c r="A3648" s="120" t="str">
        <f t="shared" si="81"/>
        <v>SDGbaseTRA_RurCRS_v6_4</v>
      </c>
      <c r="B3648" s="120" t="s">
        <v>220</v>
      </c>
      <c r="C3648" s="120" t="s">
        <v>305</v>
      </c>
      <c r="D3648" s="120"/>
    </row>
    <row r="3649" spans="1:4" s="117" customFormat="1" x14ac:dyDescent="0.3">
      <c r="A3649" s="120" t="str">
        <f t="shared" si="81"/>
        <v>SDGbaseTRA_RurCRS_v6_4</v>
      </c>
      <c r="B3649" s="120" t="s">
        <v>220</v>
      </c>
      <c r="C3649" s="120" t="s">
        <v>305</v>
      </c>
      <c r="D3649" s="120"/>
    </row>
    <row r="3650" spans="1:4" s="117" customFormat="1" x14ac:dyDescent="0.3">
      <c r="A3650" s="120" t="str">
        <f t="shared" si="81"/>
        <v>SDGbaseTRA_RurCRS_v6_4</v>
      </c>
      <c r="B3650" s="120" t="s">
        <v>220</v>
      </c>
      <c r="C3650" s="120" t="s">
        <v>305</v>
      </c>
      <c r="D3650" s="120"/>
    </row>
    <row r="3651" spans="1:4" s="117" customFormat="1" x14ac:dyDescent="0.3">
      <c r="A3651" s="120" t="str">
        <f t="shared" si="81"/>
        <v>SDGbaseTRA_RurCRS_v6_4</v>
      </c>
      <c r="B3651" s="120" t="s">
        <v>220</v>
      </c>
      <c r="C3651" s="120" t="s">
        <v>305</v>
      </c>
      <c r="D3651" s="120"/>
    </row>
    <row r="3652" spans="1:4" s="117" customFormat="1" x14ac:dyDescent="0.3">
      <c r="A3652" s="120" t="str">
        <f t="shared" si="81"/>
        <v>SDGbaseTRA_RurCRS_v6_4</v>
      </c>
      <c r="B3652" s="120" t="s">
        <v>220</v>
      </c>
      <c r="C3652" s="120" t="s">
        <v>305</v>
      </c>
      <c r="D3652" s="120"/>
    </row>
    <row r="3653" spans="1:4" s="117" customFormat="1" x14ac:dyDescent="0.3">
      <c r="A3653" s="120" t="str">
        <f t="shared" ref="A3653:A3716" si="82">_xlfn.CONCAT(C3653,D3653,E3653)</f>
        <v>SDGbaseTRA_RurCRS_v6_4</v>
      </c>
      <c r="B3653" s="120" t="s">
        <v>220</v>
      </c>
      <c r="C3653" s="120" t="s">
        <v>305</v>
      </c>
      <c r="D3653" s="120"/>
    </row>
    <row r="3654" spans="1:4" s="117" customFormat="1" x14ac:dyDescent="0.3">
      <c r="A3654" s="120" t="str">
        <f t="shared" si="82"/>
        <v>SDGbaseTRA_RurCRS_v6_4</v>
      </c>
      <c r="B3654" s="120" t="s">
        <v>220</v>
      </c>
      <c r="C3654" s="120" t="s">
        <v>305</v>
      </c>
      <c r="D3654" s="120"/>
    </row>
    <row r="3655" spans="1:4" s="117" customFormat="1" x14ac:dyDescent="0.3">
      <c r="A3655" s="120" t="str">
        <f t="shared" si="82"/>
        <v>SDGbaseTRA_RurCRS_v6_4</v>
      </c>
      <c r="B3655" s="120" t="s">
        <v>220</v>
      </c>
      <c r="C3655" s="120" t="s">
        <v>305</v>
      </c>
      <c r="D3655" s="120"/>
    </row>
    <row r="3656" spans="1:4" s="117" customFormat="1" x14ac:dyDescent="0.3">
      <c r="A3656" s="120" t="str">
        <f t="shared" si="82"/>
        <v>SDGbaseTRA_RurCRS_v6_4</v>
      </c>
      <c r="B3656" s="120" t="s">
        <v>220</v>
      </c>
      <c r="C3656" s="120" t="s">
        <v>305</v>
      </c>
      <c r="D3656" s="120"/>
    </row>
    <row r="3657" spans="1:4" s="117" customFormat="1" x14ac:dyDescent="0.3">
      <c r="A3657" s="120" t="str">
        <f t="shared" si="82"/>
        <v>SDGbaseTRA_RurCRS_v6_4</v>
      </c>
      <c r="B3657" s="120" t="s">
        <v>220</v>
      </c>
      <c r="C3657" s="120" t="s">
        <v>305</v>
      </c>
      <c r="D3657" s="120"/>
    </row>
    <row r="3658" spans="1:4" s="117" customFormat="1" x14ac:dyDescent="0.3">
      <c r="A3658" s="120" t="str">
        <f t="shared" si="82"/>
        <v>SDGbaseTRA_RurCRS_v6_4</v>
      </c>
      <c r="B3658" s="120" t="s">
        <v>220</v>
      </c>
      <c r="C3658" s="120" t="s">
        <v>305</v>
      </c>
      <c r="D3658" s="120"/>
    </row>
    <row r="3659" spans="1:4" s="117" customFormat="1" x14ac:dyDescent="0.3">
      <c r="A3659" s="120" t="str">
        <f t="shared" si="82"/>
        <v>SDGbaseTRA_RurCRS_v6_4</v>
      </c>
      <c r="B3659" s="120" t="s">
        <v>220</v>
      </c>
      <c r="C3659" s="120" t="s">
        <v>305</v>
      </c>
      <c r="D3659" s="120"/>
    </row>
    <row r="3660" spans="1:4" s="117" customFormat="1" x14ac:dyDescent="0.3">
      <c r="A3660" s="120" t="str">
        <f t="shared" si="82"/>
        <v>SDGbaseTRA_RurCRS_v6_4</v>
      </c>
      <c r="B3660" s="120" t="s">
        <v>220</v>
      </c>
      <c r="C3660" s="120" t="s">
        <v>305</v>
      </c>
      <c r="D3660" s="120"/>
    </row>
    <row r="3661" spans="1:4" s="117" customFormat="1" x14ac:dyDescent="0.3">
      <c r="A3661" s="120" t="str">
        <f t="shared" si="82"/>
        <v>SDGbaseTRA_RurCRS_v6_4</v>
      </c>
      <c r="B3661" s="120" t="s">
        <v>220</v>
      </c>
      <c r="C3661" s="120" t="s">
        <v>305</v>
      </c>
      <c r="D3661" s="120"/>
    </row>
    <row r="3662" spans="1:4" s="117" customFormat="1" x14ac:dyDescent="0.3">
      <c r="A3662" s="120" t="str">
        <f t="shared" si="82"/>
        <v>SDGbaseTRA_RurCRS_v6_4</v>
      </c>
      <c r="B3662" s="120" t="s">
        <v>220</v>
      </c>
      <c r="C3662" s="120" t="s">
        <v>305</v>
      </c>
      <c r="D3662" s="120"/>
    </row>
    <row r="3663" spans="1:4" s="117" customFormat="1" x14ac:dyDescent="0.3">
      <c r="A3663" s="120" t="str">
        <f t="shared" si="82"/>
        <v>SDGbaseTRA_RurCRS_v6_4</v>
      </c>
      <c r="B3663" s="120" t="s">
        <v>220</v>
      </c>
      <c r="C3663" s="120" t="s">
        <v>305</v>
      </c>
      <c r="D3663" s="120"/>
    </row>
    <row r="3664" spans="1:4" s="117" customFormat="1" x14ac:dyDescent="0.3">
      <c r="A3664" s="120" t="str">
        <f t="shared" si="82"/>
        <v>SDGbaseTRA_RurCRS_v6_4</v>
      </c>
      <c r="B3664" s="120" t="s">
        <v>220</v>
      </c>
      <c r="C3664" s="120" t="s">
        <v>305</v>
      </c>
      <c r="D3664" s="120"/>
    </row>
    <row r="3665" spans="1:4" s="117" customFormat="1" x14ac:dyDescent="0.3">
      <c r="A3665" s="120" t="str">
        <f t="shared" si="82"/>
        <v>SDGbaseTRA_RurCRS_v6_4</v>
      </c>
      <c r="B3665" s="120" t="s">
        <v>220</v>
      </c>
      <c r="C3665" s="120" t="s">
        <v>305</v>
      </c>
      <c r="D3665" s="120"/>
    </row>
    <row r="3666" spans="1:4" s="117" customFormat="1" x14ac:dyDescent="0.3">
      <c r="A3666" s="120" t="str">
        <f t="shared" si="82"/>
        <v>SDGbaseTRA_RurCRS_v6_4</v>
      </c>
      <c r="B3666" s="120" t="s">
        <v>220</v>
      </c>
      <c r="C3666" s="120" t="s">
        <v>305</v>
      </c>
      <c r="D3666" s="120"/>
    </row>
    <row r="3667" spans="1:4" s="117" customFormat="1" x14ac:dyDescent="0.3">
      <c r="A3667" s="120" t="str">
        <f t="shared" si="82"/>
        <v>SDGbaseTRA_RurCRS_v6_4</v>
      </c>
      <c r="B3667" s="120" t="s">
        <v>220</v>
      </c>
      <c r="C3667" s="120" t="s">
        <v>305</v>
      </c>
      <c r="D3667" s="120"/>
    </row>
    <row r="3668" spans="1:4" s="117" customFormat="1" x14ac:dyDescent="0.3">
      <c r="A3668" s="120" t="str">
        <f t="shared" si="82"/>
        <v>SDGbaseTRA_RurCRS_v6_4</v>
      </c>
      <c r="B3668" s="120" t="s">
        <v>220</v>
      </c>
      <c r="C3668" s="120" t="s">
        <v>305</v>
      </c>
      <c r="D3668" s="120"/>
    </row>
    <row r="3669" spans="1:4" s="117" customFormat="1" x14ac:dyDescent="0.3">
      <c r="A3669" s="120" t="str">
        <f t="shared" si="82"/>
        <v>SDGbaseTRA_RurCRS_v6_4</v>
      </c>
      <c r="B3669" s="120" t="s">
        <v>220</v>
      </c>
      <c r="C3669" s="120" t="s">
        <v>305</v>
      </c>
      <c r="D3669" s="120"/>
    </row>
    <row r="3670" spans="1:4" s="117" customFormat="1" x14ac:dyDescent="0.3">
      <c r="A3670" s="120" t="str">
        <f t="shared" si="82"/>
        <v>SDGbaseTRA_RurCRS_v6_4</v>
      </c>
      <c r="B3670" s="120" t="s">
        <v>220</v>
      </c>
      <c r="C3670" s="120" t="s">
        <v>305</v>
      </c>
      <c r="D3670" s="120"/>
    </row>
    <row r="3671" spans="1:4" s="117" customFormat="1" x14ac:dyDescent="0.3">
      <c r="A3671" s="120" t="str">
        <f t="shared" si="82"/>
        <v>SDGbaseTRA_RurCRS_v6_4</v>
      </c>
      <c r="B3671" s="120" t="s">
        <v>220</v>
      </c>
      <c r="C3671" s="120" t="s">
        <v>305</v>
      </c>
      <c r="D3671" s="120"/>
    </row>
    <row r="3672" spans="1:4" s="117" customFormat="1" x14ac:dyDescent="0.3">
      <c r="A3672" s="120" t="str">
        <f t="shared" si="82"/>
        <v>SDGbaseTRA_RurCRS_v6_4</v>
      </c>
      <c r="B3672" s="120" t="s">
        <v>220</v>
      </c>
      <c r="C3672" s="120" t="s">
        <v>305</v>
      </c>
      <c r="D3672" s="120"/>
    </row>
    <row r="3673" spans="1:4" s="117" customFormat="1" x14ac:dyDescent="0.3">
      <c r="A3673" s="120" t="str">
        <f t="shared" si="82"/>
        <v>SDGbaseTRA_RurCRS_v6_4</v>
      </c>
      <c r="B3673" s="120" t="s">
        <v>220</v>
      </c>
      <c r="C3673" s="120" t="s">
        <v>305</v>
      </c>
      <c r="D3673" s="120"/>
    </row>
    <row r="3674" spans="1:4" s="117" customFormat="1" x14ac:dyDescent="0.3">
      <c r="A3674" s="120" t="str">
        <f t="shared" si="82"/>
        <v>SDGbaseTRA_RurCRS_v6_4</v>
      </c>
      <c r="B3674" s="120" t="s">
        <v>220</v>
      </c>
      <c r="C3674" s="120" t="s">
        <v>305</v>
      </c>
      <c r="D3674" s="120"/>
    </row>
    <row r="3675" spans="1:4" s="117" customFormat="1" x14ac:dyDescent="0.3">
      <c r="A3675" s="120" t="str">
        <f t="shared" si="82"/>
        <v>SDGbaseTRA_RurCRS_v6_4</v>
      </c>
      <c r="B3675" s="120" t="s">
        <v>220</v>
      </c>
      <c r="C3675" s="120" t="s">
        <v>305</v>
      </c>
      <c r="D3675" s="120"/>
    </row>
    <row r="3676" spans="1:4" s="117" customFormat="1" x14ac:dyDescent="0.3">
      <c r="A3676" s="120" t="str">
        <f t="shared" si="82"/>
        <v>SDGbaseTRA_RurCRS_v6_4</v>
      </c>
      <c r="B3676" s="120" t="s">
        <v>220</v>
      </c>
      <c r="C3676" s="120" t="s">
        <v>305</v>
      </c>
      <c r="D3676" s="120"/>
    </row>
    <row r="3677" spans="1:4" s="117" customFormat="1" x14ac:dyDescent="0.3">
      <c r="A3677" s="120" t="str">
        <f t="shared" si="82"/>
        <v>SDGbaseTRA_RurCRS_v6_4</v>
      </c>
      <c r="B3677" s="120" t="s">
        <v>220</v>
      </c>
      <c r="C3677" s="120" t="s">
        <v>305</v>
      </c>
      <c r="D3677" s="120"/>
    </row>
    <row r="3678" spans="1:4" s="117" customFormat="1" x14ac:dyDescent="0.3">
      <c r="A3678" s="120" t="str">
        <f t="shared" si="82"/>
        <v>SDGbaseTRA_RurCRS_v6_4</v>
      </c>
      <c r="B3678" s="120" t="s">
        <v>220</v>
      </c>
      <c r="C3678" s="120" t="s">
        <v>305</v>
      </c>
      <c r="D3678" s="120"/>
    </row>
    <row r="3679" spans="1:4" s="117" customFormat="1" x14ac:dyDescent="0.3">
      <c r="A3679" s="120" t="str">
        <f t="shared" si="82"/>
        <v>SDGbaseTRA_RurCRS_v6_4</v>
      </c>
      <c r="B3679" s="120" t="s">
        <v>220</v>
      </c>
      <c r="C3679" s="120" t="s">
        <v>305</v>
      </c>
      <c r="D3679" s="120"/>
    </row>
    <row r="3680" spans="1:4" s="117" customFormat="1" x14ac:dyDescent="0.3">
      <c r="A3680" s="120" t="str">
        <f t="shared" si="82"/>
        <v>SDGbaseTRA_RurCRS_v6_4</v>
      </c>
      <c r="B3680" s="120" t="s">
        <v>220</v>
      </c>
      <c r="C3680" s="120" t="s">
        <v>305</v>
      </c>
      <c r="D3680" s="120"/>
    </row>
    <row r="3681" spans="1:4" s="117" customFormat="1" x14ac:dyDescent="0.3">
      <c r="A3681" s="120" t="str">
        <f t="shared" si="82"/>
        <v>SDGbaseTRA_RurCRS_v6_4</v>
      </c>
      <c r="B3681" s="120" t="s">
        <v>220</v>
      </c>
      <c r="C3681" s="120" t="s">
        <v>305</v>
      </c>
      <c r="D3681" s="120"/>
    </row>
    <row r="3682" spans="1:4" s="117" customFormat="1" x14ac:dyDescent="0.3">
      <c r="A3682" s="120" t="str">
        <f t="shared" si="82"/>
        <v>SDGbaseTRA_RurCRS_v6_4</v>
      </c>
      <c r="B3682" s="120" t="s">
        <v>220</v>
      </c>
      <c r="C3682" s="120" t="s">
        <v>305</v>
      </c>
      <c r="D3682" s="120"/>
    </row>
    <row r="3683" spans="1:4" s="117" customFormat="1" x14ac:dyDescent="0.3">
      <c r="A3683" s="120" t="str">
        <f t="shared" si="82"/>
        <v>SDGbaseTRA_RurCRS_v6_4</v>
      </c>
      <c r="B3683" s="120" t="s">
        <v>220</v>
      </c>
      <c r="C3683" s="120" t="s">
        <v>305</v>
      </c>
      <c r="D3683" s="120"/>
    </row>
    <row r="3684" spans="1:4" s="117" customFormat="1" x14ac:dyDescent="0.3">
      <c r="A3684" s="120" t="str">
        <f t="shared" si="82"/>
        <v>SDGbaseTRA_RurCRS_v6_4</v>
      </c>
      <c r="B3684" s="120" t="s">
        <v>220</v>
      </c>
      <c r="C3684" s="120" t="s">
        <v>305</v>
      </c>
      <c r="D3684" s="120"/>
    </row>
    <row r="3685" spans="1:4" s="117" customFormat="1" x14ac:dyDescent="0.3">
      <c r="A3685" s="120" t="str">
        <f t="shared" si="82"/>
        <v>SDGbaseTRA_RurCRS_v6_4</v>
      </c>
      <c r="B3685" s="120" t="s">
        <v>220</v>
      </c>
      <c r="C3685" s="120" t="s">
        <v>305</v>
      </c>
      <c r="D3685" s="120"/>
    </row>
    <row r="3686" spans="1:4" s="117" customFormat="1" x14ac:dyDescent="0.3">
      <c r="A3686" s="120" t="str">
        <f t="shared" si="82"/>
        <v>SDGbaseTRA_RurCRS_v6_4</v>
      </c>
      <c r="B3686" s="120" t="s">
        <v>220</v>
      </c>
      <c r="C3686" s="120" t="s">
        <v>305</v>
      </c>
      <c r="D3686" s="120"/>
    </row>
    <row r="3687" spans="1:4" s="117" customFormat="1" x14ac:dyDescent="0.3">
      <c r="A3687" s="120" t="str">
        <f t="shared" si="82"/>
        <v>SDGbaseTRA_RurCRS_v6_4</v>
      </c>
      <c r="B3687" s="120" t="s">
        <v>220</v>
      </c>
      <c r="C3687" s="120" t="s">
        <v>305</v>
      </c>
      <c r="D3687" s="120"/>
    </row>
    <row r="3688" spans="1:4" s="117" customFormat="1" x14ac:dyDescent="0.3">
      <c r="A3688" s="120" t="str">
        <f t="shared" si="82"/>
        <v>SDGbaseTRA_RurCRS_v6_4</v>
      </c>
      <c r="B3688" s="120" t="s">
        <v>220</v>
      </c>
      <c r="C3688" s="120" t="s">
        <v>305</v>
      </c>
      <c r="D3688" s="120"/>
    </row>
    <row r="3689" spans="1:4" s="117" customFormat="1" x14ac:dyDescent="0.3">
      <c r="A3689" s="120" t="str">
        <f t="shared" si="82"/>
        <v>SDGbaseTRA_RurCRS_v6_4</v>
      </c>
      <c r="B3689" s="120" t="s">
        <v>220</v>
      </c>
      <c r="C3689" s="120" t="s">
        <v>305</v>
      </c>
      <c r="D3689" s="120"/>
    </row>
    <row r="3690" spans="1:4" s="117" customFormat="1" x14ac:dyDescent="0.3">
      <c r="A3690" s="120" t="str">
        <f t="shared" si="82"/>
        <v>SDGbaseTRA_RurCRS_v6_4</v>
      </c>
      <c r="B3690" s="120" t="s">
        <v>220</v>
      </c>
      <c r="C3690" s="120" t="s">
        <v>305</v>
      </c>
      <c r="D3690" s="120"/>
    </row>
    <row r="3691" spans="1:4" s="117" customFormat="1" x14ac:dyDescent="0.3">
      <c r="A3691" s="120" t="str">
        <f t="shared" si="82"/>
        <v>SDGbaseTRA_RurCRS_v6_4</v>
      </c>
      <c r="B3691" s="120" t="s">
        <v>220</v>
      </c>
      <c r="C3691" s="120" t="s">
        <v>305</v>
      </c>
      <c r="D3691" s="120"/>
    </row>
    <row r="3692" spans="1:4" s="117" customFormat="1" x14ac:dyDescent="0.3">
      <c r="A3692" s="120" t="str">
        <f t="shared" si="82"/>
        <v>SDGbaseTRA_RurCRS_v6_4</v>
      </c>
      <c r="B3692" s="120" t="s">
        <v>220</v>
      </c>
      <c r="C3692" s="120" t="s">
        <v>305</v>
      </c>
      <c r="D3692" s="120"/>
    </row>
    <row r="3693" spans="1:4" s="117" customFormat="1" x14ac:dyDescent="0.3">
      <c r="A3693" s="120" t="str">
        <f t="shared" si="82"/>
        <v>SDGbaseTRA_RurCRS_v6_4</v>
      </c>
      <c r="B3693" s="120" t="s">
        <v>220</v>
      </c>
      <c r="C3693" s="120" t="s">
        <v>305</v>
      </c>
      <c r="D3693" s="120"/>
    </row>
    <row r="3694" spans="1:4" s="117" customFormat="1" x14ac:dyDescent="0.3">
      <c r="A3694" s="120" t="str">
        <f t="shared" si="82"/>
        <v>SDGbaseTRA_RurCRS_v6_4</v>
      </c>
      <c r="B3694" s="120" t="s">
        <v>220</v>
      </c>
      <c r="C3694" s="120" t="s">
        <v>305</v>
      </c>
      <c r="D3694" s="120"/>
    </row>
    <row r="3695" spans="1:4" s="117" customFormat="1" x14ac:dyDescent="0.3">
      <c r="A3695" s="120" t="str">
        <f t="shared" si="82"/>
        <v>SDGbaseTRA_RurCRS_v6_4</v>
      </c>
      <c r="B3695" s="120" t="s">
        <v>220</v>
      </c>
      <c r="C3695" s="120" t="s">
        <v>305</v>
      </c>
      <c r="D3695" s="120"/>
    </row>
    <row r="3696" spans="1:4" s="117" customFormat="1" x14ac:dyDescent="0.3">
      <c r="A3696" s="120" t="str">
        <f t="shared" si="82"/>
        <v>SDGbaseTRA_RurCRS_v6_4</v>
      </c>
      <c r="B3696" s="120" t="s">
        <v>220</v>
      </c>
      <c r="C3696" s="120" t="s">
        <v>305</v>
      </c>
      <c r="D3696" s="120"/>
    </row>
    <row r="3697" spans="1:37" s="117" customFormat="1" x14ac:dyDescent="0.3">
      <c r="A3697" s="120" t="str">
        <f t="shared" si="82"/>
        <v>SDGbaseTRA_RurCRS_v6_4</v>
      </c>
      <c r="B3697" s="120" t="s">
        <v>220</v>
      </c>
      <c r="C3697" s="120" t="s">
        <v>305</v>
      </c>
      <c r="D3697" s="120"/>
    </row>
    <row r="3698" spans="1:37" s="117" customFormat="1" x14ac:dyDescent="0.3">
      <c r="A3698" s="120" t="str">
        <f t="shared" si="82"/>
        <v>SDGbaseTRA_RurCRS_v6_4</v>
      </c>
      <c r="B3698" s="120" t="s">
        <v>220</v>
      </c>
      <c r="C3698" s="120" t="s">
        <v>305</v>
      </c>
      <c r="D3698" s="120"/>
    </row>
    <row r="3699" spans="1:37" s="117" customFormat="1" x14ac:dyDescent="0.3">
      <c r="A3699" s="120" t="str">
        <f t="shared" si="82"/>
        <v>SDGbaseTRA_RurCRS_v6_4</v>
      </c>
      <c r="B3699" s="120" t="s">
        <v>220</v>
      </c>
      <c r="C3699" s="120" t="s">
        <v>305</v>
      </c>
      <c r="D3699" s="120"/>
    </row>
    <row r="3700" spans="1:37" s="117" customFormat="1" x14ac:dyDescent="0.3">
      <c r="A3700" s="120" t="str">
        <f t="shared" si="82"/>
        <v>SDGbaseTRA_RurCRS_v6_4</v>
      </c>
      <c r="B3700" s="120" t="s">
        <v>220</v>
      </c>
      <c r="C3700" s="120" t="s">
        <v>305</v>
      </c>
      <c r="D3700" s="120"/>
    </row>
    <row r="3701" spans="1:37" s="117" customFormat="1" x14ac:dyDescent="0.3">
      <c r="A3701" s="120" t="str">
        <f t="shared" si="82"/>
        <v>SDGbaseTRA_RurCRS_v6_4</v>
      </c>
      <c r="B3701" s="120" t="s">
        <v>220</v>
      </c>
      <c r="C3701" s="120" t="s">
        <v>305</v>
      </c>
      <c r="D3701" s="120"/>
    </row>
    <row r="3702" spans="1:37" s="117" customFormat="1" x14ac:dyDescent="0.3">
      <c r="A3702" s="120" t="str">
        <f t="shared" si="82"/>
        <v>SDGbaseTRA_RurCRS_v6_4</v>
      </c>
      <c r="B3702" s="120" t="s">
        <v>220</v>
      </c>
      <c r="C3702" s="120" t="s">
        <v>305</v>
      </c>
      <c r="D3702" s="120"/>
    </row>
    <row r="3703" spans="1:37" s="117" customFormat="1" x14ac:dyDescent="0.3">
      <c r="A3703" s="120" t="str">
        <f t="shared" si="82"/>
        <v>SDGbaseTRA_RurCRS_v6_4</v>
      </c>
      <c r="B3703" s="120" t="s">
        <v>220</v>
      </c>
      <c r="C3703" s="120" t="s">
        <v>305</v>
      </c>
      <c r="D3703" s="120"/>
    </row>
    <row r="3704" spans="1:37" s="117" customFormat="1" x14ac:dyDescent="0.3">
      <c r="A3704" s="120" t="str">
        <f t="shared" si="82"/>
        <v>SDGbaseTRA_RurCRS_v6_4</v>
      </c>
      <c r="B3704" s="120" t="s">
        <v>220</v>
      </c>
      <c r="C3704" s="120" t="s">
        <v>305</v>
      </c>
      <c r="D3704" s="120"/>
    </row>
    <row r="3705" spans="1:37" x14ac:dyDescent="0.3">
      <c r="A3705" s="120" t="str">
        <f t="shared" si="82"/>
        <v>SDGbaseTRA_RurCRS_v6_4</v>
      </c>
      <c r="B3705" s="120" t="s">
        <v>220</v>
      </c>
      <c r="C3705" s="120" t="s">
        <v>305</v>
      </c>
      <c r="E3705" s="4"/>
    </row>
    <row r="3706" spans="1:37" s="117" customFormat="1" x14ac:dyDescent="0.3">
      <c r="A3706" s="120" t="str">
        <f t="shared" si="82"/>
        <v>SDGbaseTRA_RurCRS_v6_4</v>
      </c>
      <c r="B3706" s="120" t="s">
        <v>220</v>
      </c>
      <c r="C3706" s="120" t="s">
        <v>305</v>
      </c>
      <c r="D3706" s="120"/>
    </row>
    <row r="3707" spans="1:37" s="117" customFormat="1" x14ac:dyDescent="0.3">
      <c r="A3707" s="120" t="str">
        <f t="shared" si="82"/>
        <v>SDGbaseTRA_RurCRS_v6_4</v>
      </c>
      <c r="B3707" s="120" t="s">
        <v>220</v>
      </c>
      <c r="C3707" s="120" t="s">
        <v>305</v>
      </c>
      <c r="D3707" s="119"/>
      <c r="E3707" s="120"/>
    </row>
    <row r="3708" spans="1:37" s="117" customFormat="1" x14ac:dyDescent="0.3">
      <c r="A3708" s="120" t="str">
        <f t="shared" si="82"/>
        <v>SDGbaseTRA_RurCRS_v6_4</v>
      </c>
      <c r="B3708" s="120" t="s">
        <v>220</v>
      </c>
      <c r="C3708" s="120" t="s">
        <v>305</v>
      </c>
      <c r="D3708" s="119"/>
      <c r="E3708" s="120"/>
    </row>
    <row r="3709" spans="1:37" s="117" customFormat="1" x14ac:dyDescent="0.3">
      <c r="A3709" s="120" t="str">
        <f t="shared" si="82"/>
        <v>SDGbaseTRA_RurCRS_v6_4</v>
      </c>
      <c r="B3709" s="120" t="s">
        <v>220</v>
      </c>
      <c r="C3709" s="120" t="s">
        <v>305</v>
      </c>
      <c r="D3709" s="119"/>
      <c r="E3709" s="120"/>
      <c r="F3709" s="121"/>
      <c r="G3709" s="121"/>
      <c r="H3709" s="121"/>
      <c r="I3709" s="121"/>
      <c r="J3709" s="121"/>
      <c r="K3709" s="121"/>
      <c r="L3709" s="121"/>
      <c r="M3709" s="121"/>
      <c r="N3709" s="121"/>
      <c r="O3709" s="121"/>
      <c r="P3709" s="121"/>
      <c r="Q3709" s="121"/>
      <c r="R3709" s="121"/>
      <c r="S3709" s="121"/>
      <c r="T3709" s="121"/>
      <c r="U3709" s="121"/>
      <c r="V3709" s="121"/>
      <c r="W3709" s="121"/>
      <c r="X3709" s="121"/>
      <c r="Y3709" s="121"/>
      <c r="Z3709" s="121"/>
      <c r="AA3709" s="121"/>
      <c r="AB3709" s="121"/>
      <c r="AC3709" s="121"/>
      <c r="AD3709" s="121"/>
      <c r="AE3709" s="121"/>
      <c r="AF3709" s="121"/>
      <c r="AG3709" s="121"/>
      <c r="AH3709" s="121"/>
      <c r="AI3709" s="121"/>
      <c r="AJ3709" s="121"/>
      <c r="AK3709" s="121"/>
    </row>
    <row r="3710" spans="1:37" s="117" customFormat="1" x14ac:dyDescent="0.3">
      <c r="A3710" s="120" t="str">
        <f t="shared" si="82"/>
        <v>SDGbaseTRA_RurCRS_v6_4</v>
      </c>
      <c r="B3710" s="120" t="s">
        <v>220</v>
      </c>
      <c r="C3710" s="120" t="s">
        <v>305</v>
      </c>
      <c r="D3710" s="119"/>
      <c r="E3710" s="120"/>
    </row>
    <row r="3711" spans="1:37" s="117" customFormat="1" x14ac:dyDescent="0.3">
      <c r="A3711" s="120" t="str">
        <f t="shared" si="82"/>
        <v>SDGbaseTRA_RurCRS_v6_4</v>
      </c>
      <c r="B3711" s="120" t="s">
        <v>220</v>
      </c>
      <c r="C3711" s="120" t="s">
        <v>305</v>
      </c>
      <c r="D3711" s="119"/>
      <c r="E3711" s="120"/>
    </row>
    <row r="3712" spans="1:37" s="117" customFormat="1" x14ac:dyDescent="0.3">
      <c r="A3712" s="120" t="str">
        <f t="shared" si="82"/>
        <v>SDGbaseTRA_RurCRS_v6_4</v>
      </c>
      <c r="B3712" s="120" t="s">
        <v>220</v>
      </c>
      <c r="C3712" s="120" t="s">
        <v>305</v>
      </c>
      <c r="D3712" s="119"/>
      <c r="E3712" s="120"/>
    </row>
    <row r="3713" spans="1:37" s="117" customFormat="1" x14ac:dyDescent="0.3">
      <c r="A3713" s="120" t="str">
        <f t="shared" si="82"/>
        <v>SDGbaseTRA_RurCRS_v6_4</v>
      </c>
      <c r="B3713" s="120" t="s">
        <v>220</v>
      </c>
      <c r="C3713" s="120" t="s">
        <v>305</v>
      </c>
      <c r="D3713" s="119"/>
      <c r="E3713" s="120"/>
    </row>
    <row r="3714" spans="1:37" s="117" customFormat="1" x14ac:dyDescent="0.3">
      <c r="A3714" s="120" t="str">
        <f t="shared" si="82"/>
        <v>SDGbaseTRA_RurCRS_v6_4</v>
      </c>
      <c r="B3714" s="120" t="s">
        <v>220</v>
      </c>
      <c r="C3714" s="120" t="s">
        <v>305</v>
      </c>
      <c r="D3714" s="119"/>
      <c r="E3714" s="120"/>
    </row>
    <row r="3715" spans="1:37" s="117" customFormat="1" x14ac:dyDescent="0.3">
      <c r="A3715" s="120" t="str">
        <f t="shared" si="82"/>
        <v>SDGbaseTRA_RurCRS_v6_4</v>
      </c>
      <c r="B3715" s="120" t="s">
        <v>220</v>
      </c>
      <c r="C3715" s="120" t="s">
        <v>305</v>
      </c>
      <c r="D3715" s="120"/>
    </row>
    <row r="3716" spans="1:37" s="117" customFormat="1" x14ac:dyDescent="0.3">
      <c r="A3716" s="120" t="str">
        <f t="shared" si="82"/>
        <v>SDGbaseTRA_RurCRS_v6_4</v>
      </c>
      <c r="B3716" s="120" t="s">
        <v>220</v>
      </c>
      <c r="C3716" s="120" t="s">
        <v>305</v>
      </c>
      <c r="D3716" s="120"/>
    </row>
    <row r="3717" spans="1:37" s="117" customFormat="1" x14ac:dyDescent="0.3">
      <c r="A3717" s="120" t="str">
        <f t="shared" ref="A3717:A3721" si="83">_xlfn.CONCAT(C3717,D3717,E3717)</f>
        <v>SDGbaseTRA_RurCRS_v6_4</v>
      </c>
      <c r="B3717" s="120" t="s">
        <v>220</v>
      </c>
      <c r="C3717" s="120" t="s">
        <v>305</v>
      </c>
      <c r="D3717" s="120"/>
    </row>
    <row r="3718" spans="1:37" s="117" customFormat="1" x14ac:dyDescent="0.3">
      <c r="A3718" s="120" t="str">
        <f t="shared" si="83"/>
        <v>SDGbaseTRA_RurCRS_v6_4</v>
      </c>
      <c r="B3718" s="120" t="s">
        <v>220</v>
      </c>
      <c r="C3718" s="120" t="s">
        <v>305</v>
      </c>
      <c r="D3718" s="120"/>
    </row>
    <row r="3719" spans="1:37" s="117" customFormat="1" x14ac:dyDescent="0.3">
      <c r="A3719" s="120" t="str">
        <f t="shared" si="83"/>
        <v>SDGbaseTRA_RurCRS_v6_4</v>
      </c>
      <c r="B3719" s="120" t="s">
        <v>220</v>
      </c>
      <c r="C3719" s="120" t="s">
        <v>305</v>
      </c>
      <c r="D3719" s="120"/>
    </row>
    <row r="3720" spans="1:37" s="117" customFormat="1" x14ac:dyDescent="0.3">
      <c r="A3720" s="120" t="str">
        <f t="shared" si="83"/>
        <v>SDGbaseTRA_RurCRS_v6_4</v>
      </c>
      <c r="B3720" s="120" t="s">
        <v>220</v>
      </c>
      <c r="C3720" s="120" t="s">
        <v>305</v>
      </c>
      <c r="D3720" s="120"/>
    </row>
    <row r="3721" spans="1:37" s="117" customFormat="1" x14ac:dyDescent="0.3">
      <c r="A3721" s="120" t="str">
        <f t="shared" si="83"/>
        <v>SDGbaseTRA_RurCRS_v6_4</v>
      </c>
      <c r="B3721" s="120" t="s">
        <v>220</v>
      </c>
      <c r="C3721" s="120" t="s">
        <v>305</v>
      </c>
      <c r="D3721" s="120"/>
    </row>
    <row r="3722" spans="1:37" s="117" customFormat="1" x14ac:dyDescent="0.3">
      <c r="A3722" s="120" t="str">
        <f t="shared" ref="A3722:A3729" si="84">_xlfn.CONCAT(C3722,D3722,E3722)</f>
        <v>SDGbaseTRA_RurCRS_v6_4</v>
      </c>
      <c r="B3722" s="120" t="s">
        <v>220</v>
      </c>
      <c r="C3722" s="120" t="s">
        <v>305</v>
      </c>
      <c r="D3722" s="119"/>
      <c r="E3722" s="120"/>
    </row>
    <row r="3723" spans="1:37" s="117" customFormat="1" x14ac:dyDescent="0.3">
      <c r="A3723" s="120" t="str">
        <f t="shared" si="84"/>
        <v>SDGbaseTRA_RurCRS_v6_4</v>
      </c>
      <c r="B3723" s="120" t="s">
        <v>220</v>
      </c>
      <c r="C3723" s="120" t="s">
        <v>305</v>
      </c>
      <c r="D3723" s="119"/>
      <c r="E3723" s="120"/>
    </row>
    <row r="3724" spans="1:37" s="117" customFormat="1" x14ac:dyDescent="0.3">
      <c r="A3724" s="120" t="str">
        <f t="shared" si="84"/>
        <v>SDGbaseTRA_RurCRS_v6_4</v>
      </c>
      <c r="B3724" s="120" t="s">
        <v>220</v>
      </c>
      <c r="C3724" s="120" t="s">
        <v>305</v>
      </c>
      <c r="D3724" s="119"/>
      <c r="E3724" s="120"/>
      <c r="F3724" s="121"/>
      <c r="G3724" s="121"/>
      <c r="H3724" s="121"/>
      <c r="I3724" s="121"/>
      <c r="J3724" s="121"/>
      <c r="K3724" s="121"/>
      <c r="L3724" s="121"/>
      <c r="M3724" s="121"/>
      <c r="N3724" s="121"/>
      <c r="O3724" s="121"/>
      <c r="P3724" s="121"/>
      <c r="Q3724" s="121"/>
      <c r="R3724" s="121"/>
      <c r="S3724" s="121"/>
      <c r="T3724" s="121"/>
      <c r="U3724" s="121"/>
      <c r="V3724" s="121"/>
      <c r="W3724" s="121"/>
      <c r="X3724" s="121"/>
      <c r="Y3724" s="121"/>
      <c r="Z3724" s="121"/>
      <c r="AA3724" s="121"/>
      <c r="AB3724" s="121"/>
      <c r="AC3724" s="121"/>
      <c r="AD3724" s="121"/>
      <c r="AE3724" s="121"/>
      <c r="AF3724" s="121"/>
      <c r="AG3724" s="121"/>
      <c r="AH3724" s="121"/>
      <c r="AI3724" s="121"/>
      <c r="AJ3724" s="121"/>
      <c r="AK3724" s="121"/>
    </row>
    <row r="3725" spans="1:37" s="117" customFormat="1" x14ac:dyDescent="0.3">
      <c r="A3725" s="120" t="str">
        <f t="shared" si="84"/>
        <v>SDGbaseTRA_RurCRS_v6_4</v>
      </c>
      <c r="B3725" s="120" t="s">
        <v>220</v>
      </c>
      <c r="C3725" s="120" t="s">
        <v>305</v>
      </c>
      <c r="D3725" s="119"/>
      <c r="E3725" s="120"/>
    </row>
    <row r="3726" spans="1:37" s="117" customFormat="1" x14ac:dyDescent="0.3">
      <c r="A3726" s="120" t="str">
        <f t="shared" si="84"/>
        <v>SDGbaseTRA_RurCRS_v6_4</v>
      </c>
      <c r="B3726" s="120" t="s">
        <v>220</v>
      </c>
      <c r="C3726" s="120" t="s">
        <v>305</v>
      </c>
      <c r="D3726" s="119"/>
      <c r="E3726" s="120"/>
    </row>
    <row r="3727" spans="1:37" s="117" customFormat="1" x14ac:dyDescent="0.3">
      <c r="A3727" s="120" t="str">
        <f t="shared" si="84"/>
        <v>SDGbaseTRA_RurCRS_v6_4</v>
      </c>
      <c r="B3727" s="120" t="s">
        <v>220</v>
      </c>
      <c r="C3727" s="120" t="s">
        <v>305</v>
      </c>
      <c r="D3727" s="119"/>
      <c r="E3727" s="120"/>
    </row>
    <row r="3728" spans="1:37" s="117" customFormat="1" x14ac:dyDescent="0.3">
      <c r="A3728" s="120" t="str">
        <f t="shared" si="84"/>
        <v>SDGbaseTRA_RurCRS_v6_4</v>
      </c>
      <c r="B3728" s="120" t="s">
        <v>220</v>
      </c>
      <c r="C3728" s="120" t="s">
        <v>305</v>
      </c>
      <c r="D3728" s="119"/>
      <c r="E3728" s="120"/>
    </row>
    <row r="3729" spans="1:5" s="117" customFormat="1" x14ac:dyDescent="0.3">
      <c r="A3729" s="120" t="str">
        <f t="shared" si="84"/>
        <v>SDGbaseTRA_RurCRS_v6_4</v>
      </c>
      <c r="B3729" s="120" t="s">
        <v>220</v>
      </c>
      <c r="C3729" s="120" t="s">
        <v>305</v>
      </c>
      <c r="D3729" s="119"/>
      <c r="E3729" s="120"/>
    </row>
    <row r="3730" spans="1:5" s="117" customFormat="1" x14ac:dyDescent="0.3">
      <c r="A3730" s="120" t="str">
        <f t="shared" ref="A3730" si="85">_xlfn.CONCAT(C3730,D3730,E3730)</f>
        <v>SDGbaseTRA_RurCRS_v6_4</v>
      </c>
      <c r="B3730" s="120" t="s">
        <v>220</v>
      </c>
      <c r="C3730" s="120" t="s">
        <v>305</v>
      </c>
      <c r="D3730" s="120"/>
      <c r="E3730" s="120"/>
    </row>
    <row r="3731" spans="1:5" s="117" customFormat="1" x14ac:dyDescent="0.3">
      <c r="A3731" s="120" t="str">
        <f t="shared" ref="A3731" si="86">_xlfn.CONCAT(C3731,D3731,E3731)</f>
        <v>SDGbaseTRA_RurCRS_v6_4</v>
      </c>
      <c r="B3731" s="120" t="s">
        <v>220</v>
      </c>
      <c r="C3731" s="120" t="s">
        <v>305</v>
      </c>
      <c r="D3731" s="120"/>
      <c r="E3731" s="120"/>
    </row>
    <row r="3732" spans="1:5" s="9" customFormat="1" x14ac:dyDescent="0.3">
      <c r="B3732" s="7"/>
      <c r="C3732" s="8"/>
      <c r="D3732" s="10"/>
    </row>
    <row r="3733" spans="1:5" s="9" customFormat="1" x14ac:dyDescent="0.3">
      <c r="A3733" s="10" t="str">
        <f t="shared" ref="A3733" si="87">_xlfn.CONCAT(C3733,D3733,E3733)</f>
        <v>SDGbaseTRA_AgMin_v6_4</v>
      </c>
      <c r="B3733" s="10" t="s">
        <v>220</v>
      </c>
      <c r="C3733" s="10" t="s">
        <v>312</v>
      </c>
      <c r="D3733" s="10"/>
    </row>
    <row r="3734" spans="1:5" s="9" customFormat="1" x14ac:dyDescent="0.3">
      <c r="A3734" s="10" t="str">
        <f t="shared" ref="A3734:A3797" si="88">_xlfn.CONCAT(C3734,D3734,E3734)</f>
        <v>SDGbaseTRA_AgMin_v6_4</v>
      </c>
      <c r="B3734" s="10" t="s">
        <v>220</v>
      </c>
      <c r="C3734" s="10" t="s">
        <v>312</v>
      </c>
      <c r="D3734" s="10"/>
    </row>
    <row r="3735" spans="1:5" s="9" customFormat="1" x14ac:dyDescent="0.3">
      <c r="A3735" s="10" t="str">
        <f t="shared" si="88"/>
        <v>SDGbaseTRA_AgMin_v6_4</v>
      </c>
      <c r="B3735" s="10" t="s">
        <v>220</v>
      </c>
      <c r="C3735" s="10" t="s">
        <v>312</v>
      </c>
      <c r="D3735" s="10"/>
    </row>
    <row r="3736" spans="1:5" s="9" customFormat="1" x14ac:dyDescent="0.3">
      <c r="A3736" s="10" t="str">
        <f t="shared" si="88"/>
        <v>SDGbaseTRA_AgMin_v6_4</v>
      </c>
      <c r="B3736" s="10" t="s">
        <v>220</v>
      </c>
      <c r="C3736" s="10" t="s">
        <v>312</v>
      </c>
      <c r="D3736" s="10"/>
    </row>
    <row r="3737" spans="1:5" s="9" customFormat="1" x14ac:dyDescent="0.3">
      <c r="A3737" s="10" t="str">
        <f t="shared" si="88"/>
        <v>SDGbaseTRA_AgMin_v6_4</v>
      </c>
      <c r="B3737" s="10" t="s">
        <v>220</v>
      </c>
      <c r="C3737" s="10" t="s">
        <v>312</v>
      </c>
      <c r="D3737" s="10"/>
    </row>
    <row r="3738" spans="1:5" s="9" customFormat="1" x14ac:dyDescent="0.3">
      <c r="A3738" s="10" t="str">
        <f t="shared" si="88"/>
        <v>SDGbaseTRA_AgMin_v6_4</v>
      </c>
      <c r="B3738" s="10" t="s">
        <v>220</v>
      </c>
      <c r="C3738" s="10" t="s">
        <v>312</v>
      </c>
      <c r="D3738" s="10"/>
    </row>
    <row r="3739" spans="1:5" s="9" customFormat="1" x14ac:dyDescent="0.3">
      <c r="A3739" s="10" t="str">
        <f t="shared" si="88"/>
        <v>SDGbaseTRA_AgMin_v6_4</v>
      </c>
      <c r="B3739" s="10" t="s">
        <v>220</v>
      </c>
      <c r="C3739" s="10" t="s">
        <v>312</v>
      </c>
      <c r="D3739" s="10"/>
    </row>
    <row r="3740" spans="1:5" s="9" customFormat="1" x14ac:dyDescent="0.3">
      <c r="A3740" s="10" t="str">
        <f t="shared" si="88"/>
        <v>SDGbaseTRA_AgMin_v6_4</v>
      </c>
      <c r="B3740" s="10" t="s">
        <v>220</v>
      </c>
      <c r="C3740" s="10" t="s">
        <v>312</v>
      </c>
      <c r="D3740" s="10"/>
    </row>
    <row r="3741" spans="1:5" s="9" customFormat="1" x14ac:dyDescent="0.3">
      <c r="A3741" s="10" t="str">
        <f t="shared" si="88"/>
        <v>SDGbaseTRA_AgMin_v6_4</v>
      </c>
      <c r="B3741" s="10" t="s">
        <v>220</v>
      </c>
      <c r="C3741" s="10" t="s">
        <v>312</v>
      </c>
      <c r="D3741" s="10"/>
    </row>
    <row r="3742" spans="1:5" s="9" customFormat="1" x14ac:dyDescent="0.3">
      <c r="A3742" s="10" t="str">
        <f t="shared" si="88"/>
        <v>SDGbaseTRA_AgMin_v6_4</v>
      </c>
      <c r="B3742" s="10" t="s">
        <v>220</v>
      </c>
      <c r="C3742" s="10" t="s">
        <v>312</v>
      </c>
      <c r="D3742" s="10"/>
    </row>
    <row r="3743" spans="1:5" s="9" customFormat="1" x14ac:dyDescent="0.3">
      <c r="A3743" s="10" t="str">
        <f t="shared" si="88"/>
        <v>SDGbaseTRA_AgMin_v6_4</v>
      </c>
      <c r="B3743" s="10" t="s">
        <v>220</v>
      </c>
      <c r="C3743" s="10" t="s">
        <v>312</v>
      </c>
      <c r="D3743" s="10"/>
    </row>
    <row r="3744" spans="1:5" s="9" customFormat="1" x14ac:dyDescent="0.3">
      <c r="A3744" s="10" t="str">
        <f t="shared" si="88"/>
        <v>SDGbaseTRA_AgMin_v6_4</v>
      </c>
      <c r="B3744" s="10" t="s">
        <v>220</v>
      </c>
      <c r="C3744" s="10" t="s">
        <v>312</v>
      </c>
      <c r="D3744" s="10"/>
    </row>
    <row r="3745" spans="1:4" s="9" customFormat="1" x14ac:dyDescent="0.3">
      <c r="A3745" s="10" t="str">
        <f t="shared" si="88"/>
        <v>SDGbaseTRA_AgMin_v6_4</v>
      </c>
      <c r="B3745" s="10" t="s">
        <v>220</v>
      </c>
      <c r="C3745" s="10" t="s">
        <v>312</v>
      </c>
      <c r="D3745" s="10"/>
    </row>
    <row r="3746" spans="1:4" s="9" customFormat="1" x14ac:dyDescent="0.3">
      <c r="A3746" s="10" t="str">
        <f t="shared" si="88"/>
        <v>SDGbaseTRA_AgMin_v6_4</v>
      </c>
      <c r="B3746" s="10" t="s">
        <v>220</v>
      </c>
      <c r="C3746" s="10" t="s">
        <v>312</v>
      </c>
      <c r="D3746" s="10"/>
    </row>
    <row r="3747" spans="1:4" s="9" customFormat="1" x14ac:dyDescent="0.3">
      <c r="A3747" s="10" t="str">
        <f t="shared" si="88"/>
        <v>SDGbaseTRA_AgMin_v6_4</v>
      </c>
      <c r="B3747" s="10" t="s">
        <v>220</v>
      </c>
      <c r="C3747" s="10" t="s">
        <v>312</v>
      </c>
      <c r="D3747" s="10"/>
    </row>
    <row r="3748" spans="1:4" s="9" customFormat="1" x14ac:dyDescent="0.3">
      <c r="A3748" s="10" t="str">
        <f t="shared" si="88"/>
        <v>SDGbaseTRA_AgMin_v6_4</v>
      </c>
      <c r="B3748" s="10" t="s">
        <v>220</v>
      </c>
      <c r="C3748" s="10" t="s">
        <v>312</v>
      </c>
      <c r="D3748" s="10"/>
    </row>
    <row r="3749" spans="1:4" s="9" customFormat="1" x14ac:dyDescent="0.3">
      <c r="A3749" s="10" t="str">
        <f t="shared" si="88"/>
        <v>SDGbaseTRA_AgMin_v6_4</v>
      </c>
      <c r="B3749" s="10" t="s">
        <v>220</v>
      </c>
      <c r="C3749" s="10" t="s">
        <v>312</v>
      </c>
      <c r="D3749" s="10"/>
    </row>
    <row r="3750" spans="1:4" s="9" customFormat="1" x14ac:dyDescent="0.3">
      <c r="A3750" s="10" t="str">
        <f t="shared" si="88"/>
        <v>SDGbaseTRA_AgMin_v6_4</v>
      </c>
      <c r="B3750" s="10" t="s">
        <v>220</v>
      </c>
      <c r="C3750" s="10" t="s">
        <v>312</v>
      </c>
      <c r="D3750" s="10"/>
    </row>
    <row r="3751" spans="1:4" s="9" customFormat="1" x14ac:dyDescent="0.3">
      <c r="A3751" s="10" t="str">
        <f t="shared" si="88"/>
        <v>SDGbaseTRA_AgMin_v6_4</v>
      </c>
      <c r="B3751" s="10" t="s">
        <v>220</v>
      </c>
      <c r="C3751" s="10" t="s">
        <v>312</v>
      </c>
      <c r="D3751" s="10"/>
    </row>
    <row r="3752" spans="1:4" s="9" customFormat="1" x14ac:dyDescent="0.3">
      <c r="A3752" s="10" t="str">
        <f t="shared" si="88"/>
        <v>SDGbaseTRA_AgMin_v6_4</v>
      </c>
      <c r="B3752" s="10" t="s">
        <v>220</v>
      </c>
      <c r="C3752" s="10" t="s">
        <v>312</v>
      </c>
      <c r="D3752" s="10"/>
    </row>
    <row r="3753" spans="1:4" s="9" customFormat="1" x14ac:dyDescent="0.3">
      <c r="A3753" s="10" t="str">
        <f t="shared" si="88"/>
        <v>SDGbaseTRA_AgMin_v6_4</v>
      </c>
      <c r="B3753" s="10" t="s">
        <v>220</v>
      </c>
      <c r="C3753" s="10" t="s">
        <v>312</v>
      </c>
      <c r="D3753" s="10"/>
    </row>
    <row r="3754" spans="1:4" s="9" customFormat="1" x14ac:dyDescent="0.3">
      <c r="A3754" s="10" t="str">
        <f t="shared" si="88"/>
        <v>SDGbaseTRA_AgMin_v6_4</v>
      </c>
      <c r="B3754" s="10" t="s">
        <v>220</v>
      </c>
      <c r="C3754" s="10" t="s">
        <v>312</v>
      </c>
      <c r="D3754" s="10"/>
    </row>
    <row r="3755" spans="1:4" s="9" customFormat="1" x14ac:dyDescent="0.3">
      <c r="A3755" s="10" t="str">
        <f t="shared" si="88"/>
        <v>SDGbaseTRA_AgMin_v6_4</v>
      </c>
      <c r="B3755" s="10" t="s">
        <v>220</v>
      </c>
      <c r="C3755" s="10" t="s">
        <v>312</v>
      </c>
      <c r="D3755" s="10"/>
    </row>
    <row r="3756" spans="1:4" s="9" customFormat="1" x14ac:dyDescent="0.3">
      <c r="A3756" s="10" t="str">
        <f t="shared" si="88"/>
        <v>SDGbaseTRA_AgMin_v6_4</v>
      </c>
      <c r="B3756" s="10" t="s">
        <v>220</v>
      </c>
      <c r="C3756" s="10" t="s">
        <v>312</v>
      </c>
      <c r="D3756" s="10"/>
    </row>
    <row r="3757" spans="1:4" s="9" customFormat="1" x14ac:dyDescent="0.3">
      <c r="A3757" s="10" t="str">
        <f t="shared" si="88"/>
        <v>SDGbaseTRA_AgMin_v6_4</v>
      </c>
      <c r="B3757" s="10" t="s">
        <v>220</v>
      </c>
      <c r="C3757" s="10" t="s">
        <v>312</v>
      </c>
      <c r="D3757" s="10"/>
    </row>
    <row r="3758" spans="1:4" s="9" customFormat="1" x14ac:dyDescent="0.3">
      <c r="A3758" s="10" t="str">
        <f t="shared" si="88"/>
        <v>SDGbaseTRA_AgMin_v6_4</v>
      </c>
      <c r="B3758" s="10" t="s">
        <v>220</v>
      </c>
      <c r="C3758" s="10" t="s">
        <v>312</v>
      </c>
      <c r="D3758" s="10"/>
    </row>
    <row r="3759" spans="1:4" s="9" customFormat="1" x14ac:dyDescent="0.3">
      <c r="A3759" s="10" t="str">
        <f t="shared" si="88"/>
        <v>SDGbaseTRA_AgMin_v6_4</v>
      </c>
      <c r="B3759" s="10" t="s">
        <v>220</v>
      </c>
      <c r="C3759" s="10" t="s">
        <v>312</v>
      </c>
      <c r="D3759" s="10"/>
    </row>
    <row r="3760" spans="1:4" s="9" customFormat="1" x14ac:dyDescent="0.3">
      <c r="A3760" s="10" t="str">
        <f t="shared" si="88"/>
        <v>SDGbaseTRA_AgMin_v6_4</v>
      </c>
      <c r="B3760" s="10" t="s">
        <v>220</v>
      </c>
      <c r="C3760" s="10" t="s">
        <v>312</v>
      </c>
      <c r="D3760" s="10"/>
    </row>
    <row r="3761" spans="1:4" s="9" customFormat="1" x14ac:dyDescent="0.3">
      <c r="A3761" s="10" t="str">
        <f t="shared" si="88"/>
        <v>SDGbaseTRA_AgMin_v6_4</v>
      </c>
      <c r="B3761" s="10" t="s">
        <v>220</v>
      </c>
      <c r="C3761" s="10" t="s">
        <v>312</v>
      </c>
      <c r="D3761" s="10"/>
    </row>
    <row r="3762" spans="1:4" s="9" customFormat="1" x14ac:dyDescent="0.3">
      <c r="A3762" s="10" t="str">
        <f t="shared" si="88"/>
        <v>SDGbaseTRA_AgMin_v6_4</v>
      </c>
      <c r="B3762" s="10" t="s">
        <v>220</v>
      </c>
      <c r="C3762" s="10" t="s">
        <v>312</v>
      </c>
      <c r="D3762" s="10"/>
    </row>
    <row r="3763" spans="1:4" s="9" customFormat="1" x14ac:dyDescent="0.3">
      <c r="A3763" s="10" t="str">
        <f t="shared" si="88"/>
        <v>SDGbaseTRA_AgMin_v6_4</v>
      </c>
      <c r="B3763" s="10" t="s">
        <v>220</v>
      </c>
      <c r="C3763" s="10" t="s">
        <v>312</v>
      </c>
      <c r="D3763" s="10"/>
    </row>
    <row r="3764" spans="1:4" s="9" customFormat="1" x14ac:dyDescent="0.3">
      <c r="A3764" s="10" t="str">
        <f t="shared" si="88"/>
        <v>SDGbaseTRA_AgMin_v6_4</v>
      </c>
      <c r="B3764" s="10" t="s">
        <v>220</v>
      </c>
      <c r="C3764" s="10" t="s">
        <v>312</v>
      </c>
      <c r="D3764" s="10"/>
    </row>
    <row r="3765" spans="1:4" s="9" customFormat="1" x14ac:dyDescent="0.3">
      <c r="A3765" s="10" t="str">
        <f t="shared" si="88"/>
        <v>SDGbaseTRA_AgMin_v6_4</v>
      </c>
      <c r="B3765" s="10" t="s">
        <v>220</v>
      </c>
      <c r="C3765" s="10" t="s">
        <v>312</v>
      </c>
      <c r="D3765" s="10"/>
    </row>
    <row r="3766" spans="1:4" s="9" customFormat="1" x14ac:dyDescent="0.3">
      <c r="A3766" s="10" t="str">
        <f t="shared" si="88"/>
        <v>SDGbaseTRA_AgMin_v6_4</v>
      </c>
      <c r="B3766" s="10" t="s">
        <v>220</v>
      </c>
      <c r="C3766" s="10" t="s">
        <v>312</v>
      </c>
      <c r="D3766" s="10"/>
    </row>
    <row r="3767" spans="1:4" s="9" customFormat="1" x14ac:dyDescent="0.3">
      <c r="A3767" s="10" t="str">
        <f t="shared" si="88"/>
        <v>SDGbaseTRA_AgMin_v6_4</v>
      </c>
      <c r="B3767" s="10" t="s">
        <v>220</v>
      </c>
      <c r="C3767" s="10" t="s">
        <v>312</v>
      </c>
      <c r="D3767" s="10"/>
    </row>
    <row r="3768" spans="1:4" s="9" customFormat="1" x14ac:dyDescent="0.3">
      <c r="A3768" s="10" t="str">
        <f t="shared" si="88"/>
        <v>SDGbaseTRA_AgMin_v6_4</v>
      </c>
      <c r="B3768" s="10" t="s">
        <v>220</v>
      </c>
      <c r="C3768" s="10" t="s">
        <v>312</v>
      </c>
      <c r="D3768" s="10"/>
    </row>
    <row r="3769" spans="1:4" s="9" customFormat="1" x14ac:dyDescent="0.3">
      <c r="A3769" s="10" t="str">
        <f t="shared" si="88"/>
        <v>SDGbaseTRA_AgMin_v6_4</v>
      </c>
      <c r="B3769" s="10" t="s">
        <v>220</v>
      </c>
      <c r="C3769" s="10" t="s">
        <v>312</v>
      </c>
      <c r="D3769" s="10"/>
    </row>
    <row r="3770" spans="1:4" s="9" customFormat="1" x14ac:dyDescent="0.3">
      <c r="A3770" s="10" t="str">
        <f t="shared" si="88"/>
        <v>SDGbaseTRA_AgMin_v6_4</v>
      </c>
      <c r="B3770" s="10" t="s">
        <v>220</v>
      </c>
      <c r="C3770" s="10" t="s">
        <v>312</v>
      </c>
      <c r="D3770" s="10"/>
    </row>
    <row r="3771" spans="1:4" s="9" customFormat="1" x14ac:dyDescent="0.3">
      <c r="A3771" s="10" t="str">
        <f t="shared" si="88"/>
        <v>SDGbaseTRA_AgMin_v6_4</v>
      </c>
      <c r="B3771" s="10" t="s">
        <v>220</v>
      </c>
      <c r="C3771" s="10" t="s">
        <v>312</v>
      </c>
      <c r="D3771" s="10"/>
    </row>
    <row r="3772" spans="1:4" s="9" customFormat="1" x14ac:dyDescent="0.3">
      <c r="A3772" s="10" t="str">
        <f t="shared" si="88"/>
        <v>SDGbaseTRA_AgMin_v6_4</v>
      </c>
      <c r="B3772" s="10" t="s">
        <v>220</v>
      </c>
      <c r="C3772" s="10" t="s">
        <v>312</v>
      </c>
      <c r="D3772" s="10"/>
    </row>
    <row r="3773" spans="1:4" s="9" customFormat="1" x14ac:dyDescent="0.3">
      <c r="A3773" s="10" t="str">
        <f t="shared" si="88"/>
        <v>SDGbaseTRA_AgMin_v6_4</v>
      </c>
      <c r="B3773" s="10" t="s">
        <v>220</v>
      </c>
      <c r="C3773" s="10" t="s">
        <v>312</v>
      </c>
      <c r="D3773" s="10"/>
    </row>
    <row r="3774" spans="1:4" s="9" customFormat="1" x14ac:dyDescent="0.3">
      <c r="A3774" s="10" t="str">
        <f t="shared" si="88"/>
        <v>SDGbaseTRA_AgMin_v6_4</v>
      </c>
      <c r="B3774" s="10" t="s">
        <v>220</v>
      </c>
      <c r="C3774" s="10" t="s">
        <v>312</v>
      </c>
      <c r="D3774" s="10"/>
    </row>
    <row r="3775" spans="1:4" s="9" customFormat="1" x14ac:dyDescent="0.3">
      <c r="A3775" s="10" t="str">
        <f t="shared" si="88"/>
        <v>SDGbaseTRA_AgMin_v6_4</v>
      </c>
      <c r="B3775" s="10" t="s">
        <v>220</v>
      </c>
      <c r="C3775" s="10" t="s">
        <v>312</v>
      </c>
      <c r="D3775" s="10"/>
    </row>
    <row r="3776" spans="1:4" s="9" customFormat="1" x14ac:dyDescent="0.3">
      <c r="A3776" s="10" t="str">
        <f t="shared" si="88"/>
        <v>SDGbaseTRA_AgMin_v6_4</v>
      </c>
      <c r="B3776" s="10" t="s">
        <v>220</v>
      </c>
      <c r="C3776" s="10" t="s">
        <v>312</v>
      </c>
      <c r="D3776" s="10"/>
    </row>
    <row r="3777" spans="1:4" s="9" customFormat="1" x14ac:dyDescent="0.3">
      <c r="A3777" s="10" t="str">
        <f t="shared" si="88"/>
        <v>SDGbaseTRA_AgMin_v6_4</v>
      </c>
      <c r="B3777" s="10" t="s">
        <v>220</v>
      </c>
      <c r="C3777" s="10" t="s">
        <v>312</v>
      </c>
      <c r="D3777" s="10"/>
    </row>
    <row r="3778" spans="1:4" s="9" customFormat="1" x14ac:dyDescent="0.3">
      <c r="A3778" s="10" t="str">
        <f t="shared" si="88"/>
        <v>SDGbaseTRA_AgMin_v6_4</v>
      </c>
      <c r="B3778" s="10" t="s">
        <v>220</v>
      </c>
      <c r="C3778" s="10" t="s">
        <v>312</v>
      </c>
      <c r="D3778" s="10"/>
    </row>
    <row r="3779" spans="1:4" s="9" customFormat="1" x14ac:dyDescent="0.3">
      <c r="A3779" s="10" t="str">
        <f t="shared" si="88"/>
        <v>SDGbaseTRA_AgMin_v6_4</v>
      </c>
      <c r="B3779" s="10" t="s">
        <v>220</v>
      </c>
      <c r="C3779" s="10" t="s">
        <v>312</v>
      </c>
      <c r="D3779" s="10"/>
    </row>
    <row r="3780" spans="1:4" s="9" customFormat="1" x14ac:dyDescent="0.3">
      <c r="A3780" s="10" t="str">
        <f t="shared" si="88"/>
        <v>SDGbaseTRA_AgMin_v6_4</v>
      </c>
      <c r="B3780" s="10" t="s">
        <v>220</v>
      </c>
      <c r="C3780" s="10" t="s">
        <v>312</v>
      </c>
      <c r="D3780" s="10"/>
    </row>
    <row r="3781" spans="1:4" s="9" customFormat="1" x14ac:dyDescent="0.3">
      <c r="A3781" s="10" t="str">
        <f t="shared" si="88"/>
        <v>SDGbaseTRA_AgMin_v6_4</v>
      </c>
      <c r="B3781" s="10" t="s">
        <v>220</v>
      </c>
      <c r="C3781" s="10" t="s">
        <v>312</v>
      </c>
      <c r="D3781" s="10"/>
    </row>
    <row r="3782" spans="1:4" s="9" customFormat="1" x14ac:dyDescent="0.3">
      <c r="A3782" s="10" t="str">
        <f t="shared" si="88"/>
        <v>SDGbaseTRA_AgMin_v6_4</v>
      </c>
      <c r="B3782" s="10" t="s">
        <v>220</v>
      </c>
      <c r="C3782" s="10" t="s">
        <v>312</v>
      </c>
      <c r="D3782" s="10"/>
    </row>
    <row r="3783" spans="1:4" s="9" customFormat="1" x14ac:dyDescent="0.3">
      <c r="A3783" s="10" t="str">
        <f t="shared" si="88"/>
        <v>SDGbaseTRA_AgMin_v6_4</v>
      </c>
      <c r="B3783" s="10" t="s">
        <v>220</v>
      </c>
      <c r="C3783" s="10" t="s">
        <v>312</v>
      </c>
      <c r="D3783" s="10"/>
    </row>
    <row r="3784" spans="1:4" s="9" customFormat="1" x14ac:dyDescent="0.3">
      <c r="A3784" s="10" t="str">
        <f t="shared" si="88"/>
        <v>SDGbaseTRA_AgMin_v6_4</v>
      </c>
      <c r="B3784" s="10" t="s">
        <v>220</v>
      </c>
      <c r="C3784" s="10" t="s">
        <v>312</v>
      </c>
      <c r="D3784" s="10"/>
    </row>
    <row r="3785" spans="1:4" s="9" customFormat="1" x14ac:dyDescent="0.3">
      <c r="A3785" s="10" t="str">
        <f t="shared" si="88"/>
        <v>SDGbaseTRA_AgMin_v6_4</v>
      </c>
      <c r="B3785" s="10" t="s">
        <v>220</v>
      </c>
      <c r="C3785" s="10" t="s">
        <v>312</v>
      </c>
      <c r="D3785" s="10"/>
    </row>
    <row r="3786" spans="1:4" s="9" customFormat="1" x14ac:dyDescent="0.3">
      <c r="A3786" s="10" t="str">
        <f t="shared" si="88"/>
        <v>SDGbaseTRA_AgMin_v6_4</v>
      </c>
      <c r="B3786" s="10" t="s">
        <v>220</v>
      </c>
      <c r="C3786" s="10" t="s">
        <v>312</v>
      </c>
      <c r="D3786" s="10"/>
    </row>
    <row r="3787" spans="1:4" s="9" customFormat="1" x14ac:dyDescent="0.3">
      <c r="A3787" s="10" t="str">
        <f t="shared" si="88"/>
        <v>SDGbaseTRA_AgMin_v6_4</v>
      </c>
      <c r="B3787" s="10" t="s">
        <v>220</v>
      </c>
      <c r="C3787" s="10" t="s">
        <v>312</v>
      </c>
      <c r="D3787" s="10"/>
    </row>
    <row r="3788" spans="1:4" s="9" customFormat="1" x14ac:dyDescent="0.3">
      <c r="A3788" s="10" t="str">
        <f t="shared" si="88"/>
        <v>SDGbaseTRA_AgMin_v6_4</v>
      </c>
      <c r="B3788" s="10" t="s">
        <v>220</v>
      </c>
      <c r="C3788" s="10" t="s">
        <v>312</v>
      </c>
      <c r="D3788" s="10"/>
    </row>
    <row r="3789" spans="1:4" s="9" customFormat="1" x14ac:dyDescent="0.3">
      <c r="A3789" s="10" t="str">
        <f t="shared" si="88"/>
        <v>SDGbaseTRA_AgMin_v6_4</v>
      </c>
      <c r="B3789" s="10" t="s">
        <v>220</v>
      </c>
      <c r="C3789" s="10" t="s">
        <v>312</v>
      </c>
      <c r="D3789" s="10"/>
    </row>
    <row r="3790" spans="1:4" s="9" customFormat="1" x14ac:dyDescent="0.3">
      <c r="A3790" s="10" t="str">
        <f t="shared" si="88"/>
        <v>SDGbaseTRA_AgMin_v6_4</v>
      </c>
      <c r="B3790" s="10" t="s">
        <v>220</v>
      </c>
      <c r="C3790" s="10" t="s">
        <v>312</v>
      </c>
      <c r="D3790" s="10"/>
    </row>
    <row r="3791" spans="1:4" s="9" customFormat="1" x14ac:dyDescent="0.3">
      <c r="A3791" s="10" t="str">
        <f t="shared" si="88"/>
        <v>SDGbaseTRA_AgMin_v6_4</v>
      </c>
      <c r="B3791" s="10" t="s">
        <v>220</v>
      </c>
      <c r="C3791" s="10" t="s">
        <v>312</v>
      </c>
      <c r="D3791" s="10"/>
    </row>
    <row r="3792" spans="1:4" s="9" customFormat="1" x14ac:dyDescent="0.3">
      <c r="A3792" s="10" t="str">
        <f t="shared" si="88"/>
        <v>SDGbaseTRA_AgMin_v6_4</v>
      </c>
      <c r="B3792" s="10" t="s">
        <v>220</v>
      </c>
      <c r="C3792" s="10" t="s">
        <v>312</v>
      </c>
      <c r="D3792" s="10"/>
    </row>
    <row r="3793" spans="1:37" s="9" customFormat="1" x14ac:dyDescent="0.3">
      <c r="A3793" s="10" t="str">
        <f t="shared" si="88"/>
        <v>SDGbaseTRA_AgMin_v6_4</v>
      </c>
      <c r="B3793" s="10" t="s">
        <v>220</v>
      </c>
      <c r="C3793" s="10" t="s">
        <v>312</v>
      </c>
      <c r="D3793" s="10"/>
    </row>
    <row r="3794" spans="1:37" s="9" customFormat="1" x14ac:dyDescent="0.3">
      <c r="A3794" s="10" t="str">
        <f t="shared" si="88"/>
        <v>SDGbaseTRA_AgMin_v6_4</v>
      </c>
      <c r="B3794" s="10" t="s">
        <v>220</v>
      </c>
      <c r="C3794" s="10" t="s">
        <v>312</v>
      </c>
      <c r="D3794" s="10"/>
    </row>
    <row r="3795" spans="1:37" s="9" customFormat="1" x14ac:dyDescent="0.3">
      <c r="A3795" s="10" t="str">
        <f t="shared" si="88"/>
        <v>SDGbaseTRA_AgMin_v6_4</v>
      </c>
      <c r="B3795" s="10" t="s">
        <v>220</v>
      </c>
      <c r="C3795" s="10" t="s">
        <v>312</v>
      </c>
      <c r="D3795" s="10"/>
    </row>
    <row r="3796" spans="1:37" s="9" customFormat="1" x14ac:dyDescent="0.3">
      <c r="A3796" s="10" t="str">
        <f t="shared" si="88"/>
        <v>SDGbaseTRA_AgMin_v6_4</v>
      </c>
      <c r="B3796" s="10" t="s">
        <v>220</v>
      </c>
      <c r="C3796" s="10" t="s">
        <v>312</v>
      </c>
      <c r="D3796" s="10"/>
    </row>
    <row r="3797" spans="1:37" s="9" customFormat="1" x14ac:dyDescent="0.3">
      <c r="A3797" s="10" t="str">
        <f t="shared" si="88"/>
        <v>SDGbaseTRA_AgMin_v6_4</v>
      </c>
      <c r="B3797" s="10" t="s">
        <v>220</v>
      </c>
      <c r="C3797" s="10" t="s">
        <v>312</v>
      </c>
      <c r="D3797" s="10"/>
    </row>
    <row r="3798" spans="1:37" s="9" customFormat="1" x14ac:dyDescent="0.3">
      <c r="A3798" s="10" t="str">
        <f t="shared" ref="A3798:A3861" si="89">_xlfn.CONCAT(C3798,D3798,E3798)</f>
        <v>SDGbaseTRA_AgMin_v6_4</v>
      </c>
      <c r="B3798" s="10" t="s">
        <v>220</v>
      </c>
      <c r="C3798" s="10" t="s">
        <v>312</v>
      </c>
      <c r="D3798" s="10"/>
    </row>
    <row r="3799" spans="1:37" s="9" customFormat="1" x14ac:dyDescent="0.3">
      <c r="A3799" s="10" t="str">
        <f t="shared" si="89"/>
        <v>SDGbaseTRA_AgMin_v6_4</v>
      </c>
      <c r="B3799" s="10" t="s">
        <v>220</v>
      </c>
      <c r="C3799" s="10" t="s">
        <v>312</v>
      </c>
      <c r="D3799" s="10"/>
    </row>
    <row r="3800" spans="1:37" s="9" customFormat="1" x14ac:dyDescent="0.3">
      <c r="A3800" s="10" t="str">
        <f t="shared" si="89"/>
        <v>SDGbaseTRA_AgMin_v6_4</v>
      </c>
      <c r="B3800" s="10" t="s">
        <v>220</v>
      </c>
      <c r="C3800" s="10" t="s">
        <v>312</v>
      </c>
      <c r="D3800" s="10"/>
    </row>
    <row r="3801" spans="1:37" s="9" customFormat="1" x14ac:dyDescent="0.3">
      <c r="A3801" s="10" t="str">
        <f t="shared" si="89"/>
        <v>SDGbaseTRA_AgMin_v6_4</v>
      </c>
      <c r="B3801" s="10" t="s">
        <v>220</v>
      </c>
      <c r="C3801" s="10" t="s">
        <v>312</v>
      </c>
      <c r="D3801" s="10"/>
    </row>
    <row r="3802" spans="1:37" s="9" customFormat="1" x14ac:dyDescent="0.3">
      <c r="A3802" s="10" t="str">
        <f t="shared" si="89"/>
        <v>SDGbaseTRA_AgMin_v6_4</v>
      </c>
      <c r="B3802" s="10" t="s">
        <v>220</v>
      </c>
      <c r="C3802" s="10" t="s">
        <v>312</v>
      </c>
      <c r="D3802" s="10"/>
    </row>
    <row r="3803" spans="1:37" s="9" customFormat="1" x14ac:dyDescent="0.3">
      <c r="A3803" s="10" t="str">
        <f t="shared" si="89"/>
        <v>SDGbaseTRA_AgMin_v6_4</v>
      </c>
      <c r="B3803" s="10" t="s">
        <v>220</v>
      </c>
      <c r="C3803" s="10" t="s">
        <v>312</v>
      </c>
      <c r="D3803" s="10"/>
    </row>
    <row r="3804" spans="1:37" s="9" customFormat="1" x14ac:dyDescent="0.3">
      <c r="A3804" s="10" t="str">
        <f t="shared" si="89"/>
        <v>SDGbaseTRA_AgMin_v6_4</v>
      </c>
      <c r="B3804" s="10" t="s">
        <v>220</v>
      </c>
      <c r="C3804" s="10" t="s">
        <v>312</v>
      </c>
      <c r="D3804" s="10"/>
    </row>
    <row r="3805" spans="1:37" s="9" customFormat="1" x14ac:dyDescent="0.3">
      <c r="A3805" s="10" t="str">
        <f t="shared" si="89"/>
        <v>SDGbaseTRA_AgMin_v6_4</v>
      </c>
      <c r="B3805" s="10" t="s">
        <v>220</v>
      </c>
      <c r="C3805" s="10" t="s">
        <v>312</v>
      </c>
      <c r="D3805" s="10"/>
      <c r="F3805" s="141"/>
      <c r="G3805" s="141"/>
      <c r="H3805" s="141"/>
      <c r="I3805" s="141"/>
      <c r="J3805" s="141"/>
      <c r="K3805" s="141"/>
      <c r="L3805" s="141"/>
      <c r="M3805" s="141"/>
      <c r="N3805" s="141"/>
      <c r="O3805" s="141"/>
      <c r="P3805" s="141"/>
      <c r="Q3805" s="141"/>
      <c r="R3805" s="141"/>
      <c r="S3805" s="141"/>
      <c r="T3805" s="141"/>
      <c r="U3805" s="141"/>
      <c r="V3805" s="141"/>
      <c r="W3805" s="141"/>
      <c r="X3805" s="141"/>
      <c r="Y3805" s="141"/>
      <c r="Z3805" s="141"/>
      <c r="AA3805" s="141"/>
      <c r="AB3805" s="141"/>
      <c r="AC3805" s="141"/>
      <c r="AD3805" s="141"/>
      <c r="AE3805" s="141"/>
      <c r="AF3805" s="141"/>
      <c r="AG3805" s="141"/>
      <c r="AH3805" s="141"/>
      <c r="AI3805" s="141"/>
      <c r="AJ3805" s="141"/>
      <c r="AK3805" s="141"/>
    </row>
    <row r="3806" spans="1:37" s="9" customFormat="1" x14ac:dyDescent="0.3">
      <c r="A3806" s="10" t="str">
        <f t="shared" si="89"/>
        <v>SDGbaseTRA_AgMin_v6_4</v>
      </c>
      <c r="B3806" s="10" t="s">
        <v>220</v>
      </c>
      <c r="C3806" s="10" t="s">
        <v>312</v>
      </c>
      <c r="D3806" s="10"/>
    </row>
    <row r="3807" spans="1:37" s="9" customFormat="1" x14ac:dyDescent="0.3">
      <c r="A3807" s="10" t="str">
        <f t="shared" si="89"/>
        <v>SDGbaseTRA_AgMin_v6_4</v>
      </c>
      <c r="B3807" s="10" t="s">
        <v>220</v>
      </c>
      <c r="C3807" s="10" t="s">
        <v>312</v>
      </c>
      <c r="D3807" s="10"/>
    </row>
    <row r="3808" spans="1:37" s="9" customFormat="1" x14ac:dyDescent="0.3">
      <c r="A3808" s="10" t="str">
        <f t="shared" si="89"/>
        <v>SDGbaseTRA_AgMin_v6_4</v>
      </c>
      <c r="B3808" s="10" t="s">
        <v>220</v>
      </c>
      <c r="C3808" s="10" t="s">
        <v>312</v>
      </c>
      <c r="D3808" s="10"/>
    </row>
    <row r="3809" spans="1:4" s="9" customFormat="1" x14ac:dyDescent="0.3">
      <c r="A3809" s="10" t="str">
        <f t="shared" si="89"/>
        <v>SDGbaseTRA_AgMin_v6_4</v>
      </c>
      <c r="B3809" s="10" t="s">
        <v>220</v>
      </c>
      <c r="C3809" s="10" t="s">
        <v>312</v>
      </c>
      <c r="D3809" s="10"/>
    </row>
    <row r="3810" spans="1:4" s="9" customFormat="1" x14ac:dyDescent="0.3">
      <c r="A3810" s="10" t="str">
        <f t="shared" si="89"/>
        <v>SDGbaseTRA_AgMin_v6_4</v>
      </c>
      <c r="B3810" s="10" t="s">
        <v>220</v>
      </c>
      <c r="C3810" s="10" t="s">
        <v>312</v>
      </c>
      <c r="D3810" s="10"/>
    </row>
    <row r="3811" spans="1:4" s="9" customFormat="1" x14ac:dyDescent="0.3">
      <c r="A3811" s="10" t="str">
        <f t="shared" si="89"/>
        <v>SDGbaseTRA_AgMin_v6_4</v>
      </c>
      <c r="B3811" s="10" t="s">
        <v>220</v>
      </c>
      <c r="C3811" s="10" t="s">
        <v>312</v>
      </c>
      <c r="D3811" s="10"/>
    </row>
    <row r="3812" spans="1:4" s="9" customFormat="1" x14ac:dyDescent="0.3">
      <c r="A3812" s="10" t="str">
        <f t="shared" si="89"/>
        <v>SDGbaseTRA_AgMin_v6_4</v>
      </c>
      <c r="B3812" s="10" t="s">
        <v>220</v>
      </c>
      <c r="C3812" s="10" t="s">
        <v>312</v>
      </c>
      <c r="D3812" s="10"/>
    </row>
    <row r="3813" spans="1:4" s="9" customFormat="1" x14ac:dyDescent="0.3">
      <c r="A3813" s="10" t="str">
        <f t="shared" si="89"/>
        <v>SDGbaseTRA_AgMin_v6_4</v>
      </c>
      <c r="B3813" s="10" t="s">
        <v>220</v>
      </c>
      <c r="C3813" s="10" t="s">
        <v>312</v>
      </c>
      <c r="D3813" s="10"/>
    </row>
    <row r="3814" spans="1:4" s="9" customFormat="1" x14ac:dyDescent="0.3">
      <c r="A3814" s="10" t="str">
        <f t="shared" si="89"/>
        <v>SDGbaseTRA_AgMin_v6_4</v>
      </c>
      <c r="B3814" s="10" t="s">
        <v>220</v>
      </c>
      <c r="C3814" s="10" t="s">
        <v>312</v>
      </c>
      <c r="D3814" s="10"/>
    </row>
    <row r="3815" spans="1:4" s="9" customFormat="1" x14ac:dyDescent="0.3">
      <c r="A3815" s="10" t="str">
        <f t="shared" si="89"/>
        <v>SDGbaseTRA_AgMin_v6_4</v>
      </c>
      <c r="B3815" s="10" t="s">
        <v>220</v>
      </c>
      <c r="C3815" s="10" t="s">
        <v>312</v>
      </c>
      <c r="D3815" s="10"/>
    </row>
    <row r="3816" spans="1:4" s="9" customFormat="1" x14ac:dyDescent="0.3">
      <c r="A3816" s="10" t="str">
        <f t="shared" si="89"/>
        <v>SDGbaseTRA_AgMin_v6_4</v>
      </c>
      <c r="B3816" s="10" t="s">
        <v>220</v>
      </c>
      <c r="C3816" s="10" t="s">
        <v>312</v>
      </c>
      <c r="D3816" s="10"/>
    </row>
    <row r="3817" spans="1:4" s="9" customFormat="1" x14ac:dyDescent="0.3">
      <c r="A3817" s="10" t="str">
        <f t="shared" si="89"/>
        <v>SDGbaseTRA_AgMin_v6_4</v>
      </c>
      <c r="B3817" s="10" t="s">
        <v>220</v>
      </c>
      <c r="C3817" s="10" t="s">
        <v>312</v>
      </c>
      <c r="D3817" s="10"/>
    </row>
    <row r="3818" spans="1:4" s="9" customFormat="1" x14ac:dyDescent="0.3">
      <c r="A3818" s="10" t="str">
        <f t="shared" si="89"/>
        <v>SDGbaseTRA_AgMin_v6_4</v>
      </c>
      <c r="B3818" s="10" t="s">
        <v>220</v>
      </c>
      <c r="C3818" s="10" t="s">
        <v>312</v>
      </c>
      <c r="D3818" s="10"/>
    </row>
    <row r="3819" spans="1:4" s="9" customFormat="1" x14ac:dyDescent="0.3">
      <c r="A3819" s="10" t="str">
        <f t="shared" si="89"/>
        <v>SDGbaseTRA_AgMin_v6_4</v>
      </c>
      <c r="B3819" s="10" t="s">
        <v>220</v>
      </c>
      <c r="C3819" s="10" t="s">
        <v>312</v>
      </c>
      <c r="D3819" s="10"/>
    </row>
    <row r="3820" spans="1:4" s="9" customFormat="1" x14ac:dyDescent="0.3">
      <c r="A3820" s="10" t="str">
        <f t="shared" si="89"/>
        <v>SDGbaseTRA_AgMin_v6_4</v>
      </c>
      <c r="B3820" s="10" t="s">
        <v>220</v>
      </c>
      <c r="C3820" s="10" t="s">
        <v>312</v>
      </c>
      <c r="D3820" s="10"/>
    </row>
    <row r="3821" spans="1:4" s="9" customFormat="1" x14ac:dyDescent="0.3">
      <c r="A3821" s="10" t="str">
        <f t="shared" si="89"/>
        <v>SDGbaseTRA_AgMin_v6_4</v>
      </c>
      <c r="B3821" s="10" t="s">
        <v>220</v>
      </c>
      <c r="C3821" s="10" t="s">
        <v>312</v>
      </c>
      <c r="D3821" s="10"/>
    </row>
    <row r="3822" spans="1:4" s="9" customFormat="1" x14ac:dyDescent="0.3">
      <c r="A3822" s="10" t="str">
        <f t="shared" si="89"/>
        <v>SDGbaseTRA_AgMin_v6_4</v>
      </c>
      <c r="B3822" s="10" t="s">
        <v>220</v>
      </c>
      <c r="C3822" s="10" t="s">
        <v>312</v>
      </c>
      <c r="D3822" s="10"/>
    </row>
    <row r="3823" spans="1:4" s="9" customFormat="1" x14ac:dyDescent="0.3">
      <c r="A3823" s="10" t="str">
        <f t="shared" si="89"/>
        <v>SDGbaseTRA_AgMin_v6_4</v>
      </c>
      <c r="B3823" s="10" t="s">
        <v>220</v>
      </c>
      <c r="C3823" s="10" t="s">
        <v>312</v>
      </c>
      <c r="D3823" s="10"/>
    </row>
    <row r="3824" spans="1:4" s="9" customFormat="1" x14ac:dyDescent="0.3">
      <c r="A3824" s="10" t="str">
        <f t="shared" si="89"/>
        <v>SDGbaseTRA_AgMin_v6_4</v>
      </c>
      <c r="B3824" s="10" t="s">
        <v>220</v>
      </c>
      <c r="C3824" s="10" t="s">
        <v>312</v>
      </c>
      <c r="D3824" s="10"/>
    </row>
    <row r="3825" spans="1:4" s="9" customFormat="1" x14ac:dyDescent="0.3">
      <c r="A3825" s="10" t="str">
        <f t="shared" si="89"/>
        <v>SDGbaseTRA_AgMin_v6_4</v>
      </c>
      <c r="B3825" s="10" t="s">
        <v>220</v>
      </c>
      <c r="C3825" s="10" t="s">
        <v>312</v>
      </c>
      <c r="D3825" s="10"/>
    </row>
    <row r="3826" spans="1:4" s="9" customFormat="1" x14ac:dyDescent="0.3">
      <c r="A3826" s="10" t="str">
        <f t="shared" si="89"/>
        <v>SDGbaseTRA_AgMin_v6_4</v>
      </c>
      <c r="B3826" s="10" t="s">
        <v>220</v>
      </c>
      <c r="C3826" s="10" t="s">
        <v>312</v>
      </c>
      <c r="D3826" s="10"/>
    </row>
    <row r="3827" spans="1:4" s="9" customFormat="1" x14ac:dyDescent="0.3">
      <c r="A3827" s="10" t="str">
        <f t="shared" si="89"/>
        <v>SDGbaseTRA_AgMin_v6_4</v>
      </c>
      <c r="B3827" s="10" t="s">
        <v>220</v>
      </c>
      <c r="C3827" s="10" t="s">
        <v>312</v>
      </c>
      <c r="D3827" s="10"/>
    </row>
    <row r="3828" spans="1:4" s="9" customFormat="1" x14ac:dyDescent="0.3">
      <c r="A3828" s="10" t="str">
        <f t="shared" si="89"/>
        <v>SDGbaseTRA_AgMin_v6_4</v>
      </c>
      <c r="B3828" s="10" t="s">
        <v>220</v>
      </c>
      <c r="C3828" s="10" t="s">
        <v>312</v>
      </c>
      <c r="D3828" s="10"/>
    </row>
    <row r="3829" spans="1:4" s="9" customFormat="1" x14ac:dyDescent="0.3">
      <c r="A3829" s="10" t="str">
        <f t="shared" si="89"/>
        <v>SDGbaseTRA_AgMin_v6_4</v>
      </c>
      <c r="B3829" s="10" t="s">
        <v>220</v>
      </c>
      <c r="C3829" s="10" t="s">
        <v>312</v>
      </c>
      <c r="D3829" s="10"/>
    </row>
    <row r="3830" spans="1:4" s="9" customFormat="1" x14ac:dyDescent="0.3">
      <c r="A3830" s="10" t="str">
        <f t="shared" si="89"/>
        <v>SDGbaseTRA_AgMin_v6_4</v>
      </c>
      <c r="B3830" s="10" t="s">
        <v>220</v>
      </c>
      <c r="C3830" s="10" t="s">
        <v>312</v>
      </c>
      <c r="D3830" s="10"/>
    </row>
    <row r="3831" spans="1:4" s="9" customFormat="1" x14ac:dyDescent="0.3">
      <c r="A3831" s="10" t="str">
        <f t="shared" si="89"/>
        <v>SDGbaseTRA_AgMin_v6_4</v>
      </c>
      <c r="B3831" s="10" t="s">
        <v>220</v>
      </c>
      <c r="C3831" s="10" t="s">
        <v>312</v>
      </c>
      <c r="D3831" s="10"/>
    </row>
    <row r="3832" spans="1:4" s="9" customFormat="1" x14ac:dyDescent="0.3">
      <c r="A3832" s="10" t="str">
        <f t="shared" si="89"/>
        <v>SDGbaseTRA_AgMin_v6_4</v>
      </c>
      <c r="B3832" s="10" t="s">
        <v>220</v>
      </c>
      <c r="C3832" s="10" t="s">
        <v>312</v>
      </c>
      <c r="D3832" s="10"/>
    </row>
    <row r="3833" spans="1:4" s="9" customFormat="1" x14ac:dyDescent="0.3">
      <c r="A3833" s="10" t="str">
        <f t="shared" si="89"/>
        <v>SDGbaseTRA_AgMin_v6_4</v>
      </c>
      <c r="B3833" s="10" t="s">
        <v>220</v>
      </c>
      <c r="C3833" s="10" t="s">
        <v>312</v>
      </c>
      <c r="D3833" s="10"/>
    </row>
    <row r="3834" spans="1:4" s="9" customFormat="1" x14ac:dyDescent="0.3">
      <c r="A3834" s="10" t="str">
        <f t="shared" si="89"/>
        <v>SDGbaseTRA_AgMin_v6_4</v>
      </c>
      <c r="B3834" s="10" t="s">
        <v>220</v>
      </c>
      <c r="C3834" s="10" t="s">
        <v>312</v>
      </c>
      <c r="D3834" s="10"/>
    </row>
    <row r="3835" spans="1:4" s="9" customFormat="1" x14ac:dyDescent="0.3">
      <c r="A3835" s="10" t="str">
        <f t="shared" si="89"/>
        <v>SDGbaseTRA_AgMin_v6_4</v>
      </c>
      <c r="B3835" s="10" t="s">
        <v>220</v>
      </c>
      <c r="C3835" s="10" t="s">
        <v>312</v>
      </c>
      <c r="D3835" s="10"/>
    </row>
    <row r="3836" spans="1:4" s="9" customFormat="1" x14ac:dyDescent="0.3">
      <c r="A3836" s="10" t="str">
        <f t="shared" si="89"/>
        <v>SDGbaseTRA_AgMin_v6_4</v>
      </c>
      <c r="B3836" s="10" t="s">
        <v>220</v>
      </c>
      <c r="C3836" s="10" t="s">
        <v>312</v>
      </c>
      <c r="D3836" s="10"/>
    </row>
    <row r="3837" spans="1:4" s="9" customFormat="1" x14ac:dyDescent="0.3">
      <c r="A3837" s="10" t="str">
        <f t="shared" si="89"/>
        <v>SDGbaseTRA_AgMin_v6_4</v>
      </c>
      <c r="B3837" s="10" t="s">
        <v>220</v>
      </c>
      <c r="C3837" s="10" t="s">
        <v>312</v>
      </c>
      <c r="D3837" s="10"/>
    </row>
    <row r="3838" spans="1:4" s="9" customFormat="1" x14ac:dyDescent="0.3">
      <c r="A3838" s="10" t="str">
        <f t="shared" si="89"/>
        <v>SDGbaseTRA_AgMin_v6_4</v>
      </c>
      <c r="B3838" s="10" t="s">
        <v>220</v>
      </c>
      <c r="C3838" s="10" t="s">
        <v>312</v>
      </c>
      <c r="D3838" s="10"/>
    </row>
    <row r="3839" spans="1:4" s="9" customFormat="1" x14ac:dyDescent="0.3">
      <c r="A3839" s="10" t="str">
        <f t="shared" si="89"/>
        <v>SDGbaseTRA_AgMin_v6_4</v>
      </c>
      <c r="B3839" s="10" t="s">
        <v>220</v>
      </c>
      <c r="C3839" s="10" t="s">
        <v>312</v>
      </c>
      <c r="D3839" s="10"/>
    </row>
    <row r="3840" spans="1:4" s="9" customFormat="1" x14ac:dyDescent="0.3">
      <c r="A3840" s="10" t="str">
        <f t="shared" si="89"/>
        <v>SDGbaseTRA_AgMin_v6_4</v>
      </c>
      <c r="B3840" s="10" t="s">
        <v>220</v>
      </c>
      <c r="C3840" s="10" t="s">
        <v>312</v>
      </c>
      <c r="D3840" s="10"/>
    </row>
    <row r="3841" spans="1:7" s="9" customFormat="1" x14ac:dyDescent="0.3">
      <c r="A3841" s="10" t="str">
        <f t="shared" si="89"/>
        <v>SDGbaseTRA_AgMin_v6_4</v>
      </c>
      <c r="B3841" s="10" t="s">
        <v>220</v>
      </c>
      <c r="C3841" s="10" t="s">
        <v>312</v>
      </c>
      <c r="D3841" s="10"/>
    </row>
    <row r="3842" spans="1:7" s="9" customFormat="1" x14ac:dyDescent="0.3">
      <c r="A3842" s="10" t="str">
        <f t="shared" si="89"/>
        <v>SDGbaseTRA_AgMin_v6_4</v>
      </c>
      <c r="B3842" s="10" t="s">
        <v>220</v>
      </c>
      <c r="C3842" s="10" t="s">
        <v>312</v>
      </c>
      <c r="D3842" s="10"/>
    </row>
    <row r="3843" spans="1:7" s="9" customFormat="1" x14ac:dyDescent="0.3">
      <c r="A3843" s="10" t="str">
        <f t="shared" si="89"/>
        <v>SDGbaseTRA_AgMin_v6_4</v>
      </c>
      <c r="B3843" s="10" t="s">
        <v>220</v>
      </c>
      <c r="C3843" s="10" t="s">
        <v>312</v>
      </c>
      <c r="D3843" s="10"/>
    </row>
    <row r="3844" spans="1:7" s="9" customFormat="1" x14ac:dyDescent="0.3">
      <c r="A3844" s="10" t="str">
        <f t="shared" si="89"/>
        <v>SDGbaseTRA_AgMin_v6_4</v>
      </c>
      <c r="B3844" s="10" t="s">
        <v>220</v>
      </c>
      <c r="C3844" s="10" t="s">
        <v>312</v>
      </c>
      <c r="D3844" s="10"/>
      <c r="G3844" s="141"/>
    </row>
    <row r="3845" spans="1:7" s="9" customFormat="1" x14ac:dyDescent="0.3">
      <c r="A3845" s="10" t="str">
        <f t="shared" si="89"/>
        <v>SDGbaseTRA_AgMin_v6_4</v>
      </c>
      <c r="B3845" s="10" t="s">
        <v>220</v>
      </c>
      <c r="C3845" s="10" t="s">
        <v>312</v>
      </c>
      <c r="D3845" s="10"/>
      <c r="G3845" s="141"/>
    </row>
    <row r="3846" spans="1:7" s="9" customFormat="1" x14ac:dyDescent="0.3">
      <c r="A3846" s="10" t="str">
        <f t="shared" si="89"/>
        <v>SDGbaseTRA_AgMin_v6_4</v>
      </c>
      <c r="B3846" s="10" t="s">
        <v>220</v>
      </c>
      <c r="C3846" s="10" t="s">
        <v>312</v>
      </c>
      <c r="D3846" s="10"/>
    </row>
    <row r="3847" spans="1:7" s="9" customFormat="1" x14ac:dyDescent="0.3">
      <c r="A3847" s="10" t="str">
        <f t="shared" si="89"/>
        <v>SDGbaseTRA_AgMin_v6_4</v>
      </c>
      <c r="B3847" s="10" t="s">
        <v>220</v>
      </c>
      <c r="C3847" s="10" t="s">
        <v>312</v>
      </c>
      <c r="D3847" s="10"/>
    </row>
    <row r="3848" spans="1:7" s="9" customFormat="1" x14ac:dyDescent="0.3">
      <c r="A3848" s="10" t="str">
        <f t="shared" si="89"/>
        <v>SDGbaseTRA_AgMin_v6_4</v>
      </c>
      <c r="B3848" s="10" t="s">
        <v>220</v>
      </c>
      <c r="C3848" s="10" t="s">
        <v>312</v>
      </c>
      <c r="D3848" s="10"/>
    </row>
    <row r="3849" spans="1:7" s="9" customFormat="1" x14ac:dyDescent="0.3">
      <c r="A3849" s="10" t="str">
        <f t="shared" si="89"/>
        <v>SDGbaseTRA_AgMin_v6_4</v>
      </c>
      <c r="B3849" s="10" t="s">
        <v>220</v>
      </c>
      <c r="C3849" s="10" t="s">
        <v>312</v>
      </c>
      <c r="D3849" s="10"/>
    </row>
    <row r="3850" spans="1:7" s="9" customFormat="1" x14ac:dyDescent="0.3">
      <c r="A3850" s="10" t="str">
        <f t="shared" si="89"/>
        <v>SDGbaseTRA_AgMin_v6_4</v>
      </c>
      <c r="B3850" s="10" t="s">
        <v>220</v>
      </c>
      <c r="C3850" s="10" t="s">
        <v>312</v>
      </c>
      <c r="D3850" s="10"/>
    </row>
    <row r="3851" spans="1:7" s="9" customFormat="1" x14ac:dyDescent="0.3">
      <c r="A3851" s="10" t="str">
        <f t="shared" si="89"/>
        <v>SDGbaseTRA_AgMin_v6_4</v>
      </c>
      <c r="B3851" s="10" t="s">
        <v>220</v>
      </c>
      <c r="C3851" s="10" t="s">
        <v>312</v>
      </c>
      <c r="D3851" s="10"/>
    </row>
    <row r="3852" spans="1:7" s="9" customFormat="1" x14ac:dyDescent="0.3">
      <c r="A3852" s="10" t="str">
        <f t="shared" si="89"/>
        <v>SDGbaseTRA_AgMin_v6_4</v>
      </c>
      <c r="B3852" s="10" t="s">
        <v>220</v>
      </c>
      <c r="C3852" s="10" t="s">
        <v>312</v>
      </c>
      <c r="D3852" s="10"/>
    </row>
    <row r="3853" spans="1:7" s="9" customFormat="1" x14ac:dyDescent="0.3">
      <c r="A3853" s="10" t="str">
        <f t="shared" si="89"/>
        <v>SDGbaseTRA_AgMin_v6_4</v>
      </c>
      <c r="B3853" s="10" t="s">
        <v>220</v>
      </c>
      <c r="C3853" s="10" t="s">
        <v>312</v>
      </c>
      <c r="D3853" s="10"/>
    </row>
    <row r="3854" spans="1:7" s="9" customFormat="1" x14ac:dyDescent="0.3">
      <c r="A3854" s="10" t="str">
        <f t="shared" si="89"/>
        <v>SDGbaseTRA_AgMin_v6_4</v>
      </c>
      <c r="B3854" s="10" t="s">
        <v>220</v>
      </c>
      <c r="C3854" s="10" t="s">
        <v>312</v>
      </c>
      <c r="D3854" s="10"/>
    </row>
    <row r="3855" spans="1:7" s="9" customFormat="1" x14ac:dyDescent="0.3">
      <c r="A3855" s="10" t="str">
        <f t="shared" si="89"/>
        <v>SDGbaseTRA_AgMin_v6_4</v>
      </c>
      <c r="B3855" s="10" t="s">
        <v>220</v>
      </c>
      <c r="C3855" s="10" t="s">
        <v>312</v>
      </c>
      <c r="D3855" s="10"/>
    </row>
    <row r="3856" spans="1:7" s="9" customFormat="1" x14ac:dyDescent="0.3">
      <c r="A3856" s="10" t="str">
        <f t="shared" si="89"/>
        <v>SDGbaseTRA_AgMin_v6_4</v>
      </c>
      <c r="B3856" s="10" t="s">
        <v>220</v>
      </c>
      <c r="C3856" s="10" t="s">
        <v>312</v>
      </c>
      <c r="D3856" s="10"/>
    </row>
    <row r="3857" spans="1:4" s="9" customFormat="1" x14ac:dyDescent="0.3">
      <c r="A3857" s="10" t="str">
        <f t="shared" si="89"/>
        <v>SDGbaseTRA_AgMin_v6_4</v>
      </c>
      <c r="B3857" s="10" t="s">
        <v>220</v>
      </c>
      <c r="C3857" s="10" t="s">
        <v>312</v>
      </c>
      <c r="D3857" s="10"/>
    </row>
    <row r="3858" spans="1:4" s="9" customFormat="1" x14ac:dyDescent="0.3">
      <c r="A3858" s="10" t="str">
        <f t="shared" si="89"/>
        <v>SDGbaseTRA_AgMin_v6_4</v>
      </c>
      <c r="B3858" s="10" t="s">
        <v>220</v>
      </c>
      <c r="C3858" s="10" t="s">
        <v>312</v>
      </c>
      <c r="D3858" s="10"/>
    </row>
    <row r="3859" spans="1:4" s="9" customFormat="1" x14ac:dyDescent="0.3">
      <c r="A3859" s="10" t="str">
        <f t="shared" si="89"/>
        <v>SDGbaseTRA_AgMin_v6_4</v>
      </c>
      <c r="B3859" s="10" t="s">
        <v>220</v>
      </c>
      <c r="C3859" s="10" t="s">
        <v>312</v>
      </c>
      <c r="D3859" s="10"/>
    </row>
    <row r="3860" spans="1:4" s="9" customFormat="1" x14ac:dyDescent="0.3">
      <c r="A3860" s="10" t="str">
        <f t="shared" si="89"/>
        <v>SDGbaseTRA_AgMin_v6_4</v>
      </c>
      <c r="B3860" s="10" t="s">
        <v>220</v>
      </c>
      <c r="C3860" s="10" t="s">
        <v>312</v>
      </c>
      <c r="D3860" s="10"/>
    </row>
    <row r="3861" spans="1:4" s="9" customFormat="1" x14ac:dyDescent="0.3">
      <c r="A3861" s="10" t="str">
        <f t="shared" si="89"/>
        <v>SDGbaseTRA_AgMin_v6_4</v>
      </c>
      <c r="B3861" s="10" t="s">
        <v>220</v>
      </c>
      <c r="C3861" s="10" t="s">
        <v>312</v>
      </c>
      <c r="D3861" s="10"/>
    </row>
    <row r="3862" spans="1:4" s="9" customFormat="1" x14ac:dyDescent="0.3">
      <c r="A3862" s="10" t="str">
        <f t="shared" ref="A3862:A3925" si="90">_xlfn.CONCAT(C3862,D3862,E3862)</f>
        <v>SDGbaseTRA_AgMin_v6_4</v>
      </c>
      <c r="B3862" s="10" t="s">
        <v>220</v>
      </c>
      <c r="C3862" s="10" t="s">
        <v>312</v>
      </c>
      <c r="D3862" s="10"/>
    </row>
    <row r="3863" spans="1:4" s="9" customFormat="1" x14ac:dyDescent="0.3">
      <c r="A3863" s="10" t="str">
        <f t="shared" si="90"/>
        <v>SDGbaseTRA_AgMin_v6_4</v>
      </c>
      <c r="B3863" s="10" t="s">
        <v>220</v>
      </c>
      <c r="C3863" s="10" t="s">
        <v>312</v>
      </c>
      <c r="D3863" s="10"/>
    </row>
    <row r="3864" spans="1:4" s="9" customFormat="1" x14ac:dyDescent="0.3">
      <c r="A3864" s="10" t="str">
        <f t="shared" si="90"/>
        <v>SDGbaseTRA_AgMin_v6_4</v>
      </c>
      <c r="B3864" s="10" t="s">
        <v>220</v>
      </c>
      <c r="C3864" s="10" t="s">
        <v>312</v>
      </c>
      <c r="D3864" s="10"/>
    </row>
    <row r="3865" spans="1:4" s="9" customFormat="1" x14ac:dyDescent="0.3">
      <c r="A3865" s="10" t="str">
        <f t="shared" si="90"/>
        <v>SDGbaseTRA_AgMin_v6_4</v>
      </c>
      <c r="B3865" s="10" t="s">
        <v>220</v>
      </c>
      <c r="C3865" s="10" t="s">
        <v>312</v>
      </c>
      <c r="D3865" s="10"/>
    </row>
    <row r="3866" spans="1:4" s="9" customFormat="1" x14ac:dyDescent="0.3">
      <c r="A3866" s="10" t="str">
        <f t="shared" si="90"/>
        <v>SDGbaseTRA_AgMin_v6_4</v>
      </c>
      <c r="B3866" s="10" t="s">
        <v>220</v>
      </c>
      <c r="C3866" s="10" t="s">
        <v>312</v>
      </c>
      <c r="D3866" s="10"/>
    </row>
    <row r="3867" spans="1:4" s="9" customFormat="1" x14ac:dyDescent="0.3">
      <c r="A3867" s="10" t="str">
        <f t="shared" si="90"/>
        <v>SDGbaseTRA_AgMin_v6_4</v>
      </c>
      <c r="B3867" s="10" t="s">
        <v>220</v>
      </c>
      <c r="C3867" s="10" t="s">
        <v>312</v>
      </c>
      <c r="D3867" s="10"/>
    </row>
    <row r="3868" spans="1:4" s="9" customFormat="1" x14ac:dyDescent="0.3">
      <c r="A3868" s="10" t="str">
        <f t="shared" si="90"/>
        <v>SDGbaseTRA_AgMin_v6_4</v>
      </c>
      <c r="B3868" s="10" t="s">
        <v>220</v>
      </c>
      <c r="C3868" s="10" t="s">
        <v>312</v>
      </c>
      <c r="D3868" s="10"/>
    </row>
    <row r="3869" spans="1:4" s="9" customFormat="1" x14ac:dyDescent="0.3">
      <c r="A3869" s="10" t="str">
        <f t="shared" si="90"/>
        <v>SDGbaseTRA_AgMin_v6_4</v>
      </c>
      <c r="B3869" s="10" t="s">
        <v>220</v>
      </c>
      <c r="C3869" s="10" t="s">
        <v>312</v>
      </c>
      <c r="D3869" s="10"/>
    </row>
    <row r="3870" spans="1:4" s="9" customFormat="1" x14ac:dyDescent="0.3">
      <c r="A3870" s="10" t="str">
        <f t="shared" si="90"/>
        <v>SDGbaseTRA_AgMin_v6_4</v>
      </c>
      <c r="B3870" s="10" t="s">
        <v>220</v>
      </c>
      <c r="C3870" s="10" t="s">
        <v>312</v>
      </c>
      <c r="D3870" s="10"/>
    </row>
    <row r="3871" spans="1:4" s="9" customFormat="1" x14ac:dyDescent="0.3">
      <c r="A3871" s="10" t="str">
        <f t="shared" si="90"/>
        <v>SDGbaseTRA_AgMin_v6_4</v>
      </c>
      <c r="B3871" s="10" t="s">
        <v>220</v>
      </c>
      <c r="C3871" s="10" t="s">
        <v>312</v>
      </c>
      <c r="D3871" s="10"/>
    </row>
    <row r="3872" spans="1:4" s="9" customFormat="1" x14ac:dyDescent="0.3">
      <c r="A3872" s="10" t="str">
        <f t="shared" si="90"/>
        <v>SDGbaseTRA_AgMin_v6_4</v>
      </c>
      <c r="B3872" s="10" t="s">
        <v>220</v>
      </c>
      <c r="C3872" s="10" t="s">
        <v>312</v>
      </c>
      <c r="D3872" s="10"/>
    </row>
    <row r="3873" spans="1:37" s="9" customFormat="1" x14ac:dyDescent="0.3">
      <c r="A3873" s="10" t="str">
        <f t="shared" si="90"/>
        <v>SDGbaseTRA_AgMin_v6_4</v>
      </c>
      <c r="B3873" s="10" t="s">
        <v>220</v>
      </c>
      <c r="C3873" s="10" t="s">
        <v>312</v>
      </c>
      <c r="D3873" s="10"/>
    </row>
    <row r="3874" spans="1:37" s="9" customFormat="1" x14ac:dyDescent="0.3">
      <c r="A3874" s="10" t="str">
        <f t="shared" si="90"/>
        <v>SDGbaseTRA_AgMin_v6_4</v>
      </c>
      <c r="B3874" s="10" t="s">
        <v>220</v>
      </c>
      <c r="C3874" s="10" t="s">
        <v>312</v>
      </c>
      <c r="D3874" s="10"/>
    </row>
    <row r="3875" spans="1:37" s="9" customFormat="1" x14ac:dyDescent="0.3">
      <c r="A3875" s="10" t="str">
        <f t="shared" si="90"/>
        <v>SDGbaseTRA_AgMin_v6_4</v>
      </c>
      <c r="B3875" s="10" t="s">
        <v>220</v>
      </c>
      <c r="C3875" s="10" t="s">
        <v>312</v>
      </c>
      <c r="D3875" s="10"/>
    </row>
    <row r="3876" spans="1:37" s="9" customFormat="1" x14ac:dyDescent="0.3">
      <c r="A3876" s="10" t="str">
        <f t="shared" si="90"/>
        <v>SDGbaseTRA_AgMin_v6_4</v>
      </c>
      <c r="B3876" s="10" t="s">
        <v>220</v>
      </c>
      <c r="C3876" s="10" t="s">
        <v>312</v>
      </c>
      <c r="D3876" s="10"/>
    </row>
    <row r="3877" spans="1:37" s="9" customFormat="1" x14ac:dyDescent="0.3">
      <c r="A3877" s="10" t="str">
        <f t="shared" si="90"/>
        <v>SDGbaseTRA_AgMin_v6_4</v>
      </c>
      <c r="B3877" s="10" t="s">
        <v>220</v>
      </c>
      <c r="C3877" s="10" t="s">
        <v>312</v>
      </c>
      <c r="D3877" s="10"/>
      <c r="F3877" s="141"/>
      <c r="G3877" s="141"/>
      <c r="H3877" s="141"/>
      <c r="I3877" s="141"/>
      <c r="J3877" s="141"/>
      <c r="K3877" s="141"/>
      <c r="L3877" s="141"/>
      <c r="M3877" s="141"/>
      <c r="N3877" s="141"/>
      <c r="O3877" s="141"/>
      <c r="P3877" s="141"/>
      <c r="Q3877" s="141"/>
      <c r="R3877" s="141"/>
      <c r="S3877" s="141"/>
      <c r="T3877" s="141"/>
      <c r="U3877" s="141"/>
      <c r="V3877" s="141"/>
      <c r="W3877" s="141"/>
      <c r="X3877" s="141"/>
      <c r="Y3877" s="141"/>
      <c r="Z3877" s="141"/>
      <c r="AA3877" s="141"/>
      <c r="AB3877" s="141"/>
      <c r="AC3877" s="141"/>
      <c r="AD3877" s="141"/>
      <c r="AE3877" s="141"/>
      <c r="AF3877" s="141"/>
      <c r="AG3877" s="141"/>
      <c r="AH3877" s="141"/>
      <c r="AI3877" s="141"/>
      <c r="AJ3877" s="141"/>
      <c r="AK3877" s="141"/>
    </row>
    <row r="3878" spans="1:37" s="9" customFormat="1" x14ac:dyDescent="0.3">
      <c r="A3878" s="10" t="str">
        <f t="shared" si="90"/>
        <v>SDGbaseTRA_AgMin_v6_4</v>
      </c>
      <c r="B3878" s="10" t="s">
        <v>220</v>
      </c>
      <c r="C3878" s="10" t="s">
        <v>312</v>
      </c>
      <c r="D3878" s="10"/>
    </row>
    <row r="3879" spans="1:37" s="9" customFormat="1" x14ac:dyDescent="0.3">
      <c r="A3879" s="10" t="str">
        <f t="shared" si="90"/>
        <v>SDGbaseTRA_AgMin_v6_4</v>
      </c>
      <c r="B3879" s="10" t="s">
        <v>220</v>
      </c>
      <c r="C3879" s="10" t="s">
        <v>312</v>
      </c>
      <c r="D3879" s="10"/>
    </row>
    <row r="3880" spans="1:37" s="9" customFormat="1" x14ac:dyDescent="0.3">
      <c r="A3880" s="10" t="str">
        <f t="shared" si="90"/>
        <v>SDGbaseTRA_AgMin_v6_4</v>
      </c>
      <c r="B3880" s="10" t="s">
        <v>220</v>
      </c>
      <c r="C3880" s="10" t="s">
        <v>312</v>
      </c>
      <c r="D3880" s="10"/>
    </row>
    <row r="3881" spans="1:37" s="9" customFormat="1" x14ac:dyDescent="0.3">
      <c r="A3881" s="10" t="str">
        <f t="shared" si="90"/>
        <v>SDGbaseTRA_AgMin_v6_4</v>
      </c>
      <c r="B3881" s="10" t="s">
        <v>220</v>
      </c>
      <c r="C3881" s="10" t="s">
        <v>312</v>
      </c>
      <c r="D3881" s="10"/>
    </row>
    <row r="3882" spans="1:37" s="9" customFormat="1" x14ac:dyDescent="0.3">
      <c r="A3882" s="10" t="str">
        <f t="shared" si="90"/>
        <v>SDGbaseTRA_AgMin_v6_4</v>
      </c>
      <c r="B3882" s="10" t="s">
        <v>220</v>
      </c>
      <c r="C3882" s="10" t="s">
        <v>312</v>
      </c>
      <c r="D3882" s="10"/>
    </row>
    <row r="3883" spans="1:37" s="9" customFormat="1" x14ac:dyDescent="0.3">
      <c r="A3883" s="10" t="str">
        <f t="shared" si="90"/>
        <v>SDGbaseTRA_AgMin_v6_4</v>
      </c>
      <c r="B3883" s="10" t="s">
        <v>220</v>
      </c>
      <c r="C3883" s="10" t="s">
        <v>312</v>
      </c>
      <c r="D3883" s="10"/>
    </row>
    <row r="3884" spans="1:37" s="9" customFormat="1" x14ac:dyDescent="0.3">
      <c r="A3884" s="10" t="str">
        <f t="shared" si="90"/>
        <v>SDGbaseTRA_AgMin_v6_4</v>
      </c>
      <c r="B3884" s="10" t="s">
        <v>220</v>
      </c>
      <c r="C3884" s="10" t="s">
        <v>312</v>
      </c>
      <c r="D3884" s="10"/>
    </row>
    <row r="3885" spans="1:37" s="9" customFormat="1" x14ac:dyDescent="0.3">
      <c r="A3885" s="10" t="str">
        <f t="shared" si="90"/>
        <v>SDGbaseTRA_AgMin_v6_4</v>
      </c>
      <c r="B3885" s="10" t="s">
        <v>220</v>
      </c>
      <c r="C3885" s="10" t="s">
        <v>312</v>
      </c>
      <c r="D3885" s="10"/>
    </row>
    <row r="3886" spans="1:37" s="9" customFormat="1" x14ac:dyDescent="0.3">
      <c r="A3886" s="10" t="str">
        <f t="shared" si="90"/>
        <v>SDGbaseTRA_AgMin_v6_4</v>
      </c>
      <c r="B3886" s="10" t="s">
        <v>220</v>
      </c>
      <c r="C3886" s="10" t="s">
        <v>312</v>
      </c>
      <c r="D3886" s="10"/>
    </row>
    <row r="3887" spans="1:37" s="9" customFormat="1" x14ac:dyDescent="0.3">
      <c r="A3887" s="10" t="str">
        <f t="shared" si="90"/>
        <v>SDGbaseTRA_AgMin_v6_4</v>
      </c>
      <c r="B3887" s="10" t="s">
        <v>220</v>
      </c>
      <c r="C3887" s="10" t="s">
        <v>312</v>
      </c>
      <c r="D3887" s="10"/>
    </row>
    <row r="3888" spans="1:37" s="9" customFormat="1" x14ac:dyDescent="0.3">
      <c r="A3888" s="10" t="str">
        <f t="shared" si="90"/>
        <v>SDGbaseTRA_AgMin_v6_4</v>
      </c>
      <c r="B3888" s="10" t="s">
        <v>220</v>
      </c>
      <c r="C3888" s="10" t="s">
        <v>312</v>
      </c>
      <c r="D3888" s="10"/>
    </row>
    <row r="3889" spans="1:4" s="9" customFormat="1" x14ac:dyDescent="0.3">
      <c r="A3889" s="10" t="str">
        <f t="shared" si="90"/>
        <v>SDGbaseTRA_AgMin_v6_4</v>
      </c>
      <c r="B3889" s="10" t="s">
        <v>220</v>
      </c>
      <c r="C3889" s="10" t="s">
        <v>312</v>
      </c>
      <c r="D3889" s="10"/>
    </row>
    <row r="3890" spans="1:4" s="9" customFormat="1" x14ac:dyDescent="0.3">
      <c r="A3890" s="10" t="str">
        <f t="shared" si="90"/>
        <v>SDGbaseTRA_AgMin_v6_4</v>
      </c>
      <c r="B3890" s="10" t="s">
        <v>220</v>
      </c>
      <c r="C3890" s="10" t="s">
        <v>312</v>
      </c>
      <c r="D3890" s="10"/>
    </row>
    <row r="3891" spans="1:4" s="9" customFormat="1" x14ac:dyDescent="0.3">
      <c r="A3891" s="10" t="str">
        <f t="shared" si="90"/>
        <v>SDGbaseTRA_AgMin_v6_4</v>
      </c>
      <c r="B3891" s="10" t="s">
        <v>220</v>
      </c>
      <c r="C3891" s="10" t="s">
        <v>312</v>
      </c>
      <c r="D3891" s="10"/>
    </row>
    <row r="3892" spans="1:4" s="9" customFormat="1" x14ac:dyDescent="0.3">
      <c r="A3892" s="10" t="str">
        <f t="shared" si="90"/>
        <v>SDGbaseTRA_AgMin_v6_4</v>
      </c>
      <c r="B3892" s="10" t="s">
        <v>220</v>
      </c>
      <c r="C3892" s="10" t="s">
        <v>312</v>
      </c>
      <c r="D3892" s="10"/>
    </row>
    <row r="3893" spans="1:4" s="9" customFormat="1" x14ac:dyDescent="0.3">
      <c r="A3893" s="10" t="str">
        <f t="shared" si="90"/>
        <v>SDGbaseTRA_AgMin_v6_4</v>
      </c>
      <c r="B3893" s="10" t="s">
        <v>220</v>
      </c>
      <c r="C3893" s="10" t="s">
        <v>312</v>
      </c>
      <c r="D3893" s="10"/>
    </row>
    <row r="3894" spans="1:4" s="9" customFormat="1" x14ac:dyDescent="0.3">
      <c r="A3894" s="10" t="str">
        <f t="shared" si="90"/>
        <v>SDGbaseTRA_AgMin_v6_4</v>
      </c>
      <c r="B3894" s="10" t="s">
        <v>220</v>
      </c>
      <c r="C3894" s="10" t="s">
        <v>312</v>
      </c>
      <c r="D3894" s="10"/>
    </row>
    <row r="3895" spans="1:4" s="9" customFormat="1" x14ac:dyDescent="0.3">
      <c r="A3895" s="10" t="str">
        <f t="shared" si="90"/>
        <v>SDGbaseTRA_AgMin_v6_4</v>
      </c>
      <c r="B3895" s="10" t="s">
        <v>220</v>
      </c>
      <c r="C3895" s="10" t="s">
        <v>312</v>
      </c>
      <c r="D3895" s="10"/>
    </row>
    <row r="3896" spans="1:4" s="9" customFormat="1" x14ac:dyDescent="0.3">
      <c r="A3896" s="10" t="str">
        <f t="shared" si="90"/>
        <v>SDGbaseTRA_AgMin_v6_4</v>
      </c>
      <c r="B3896" s="10" t="s">
        <v>220</v>
      </c>
      <c r="C3896" s="10" t="s">
        <v>312</v>
      </c>
      <c r="D3896" s="10"/>
    </row>
    <row r="3897" spans="1:4" s="9" customFormat="1" x14ac:dyDescent="0.3">
      <c r="A3897" s="10" t="str">
        <f t="shared" si="90"/>
        <v>SDGbaseTRA_AgMin_v6_4</v>
      </c>
      <c r="B3897" s="10" t="s">
        <v>220</v>
      </c>
      <c r="C3897" s="10" t="s">
        <v>312</v>
      </c>
      <c r="D3897" s="10"/>
    </row>
    <row r="3898" spans="1:4" s="9" customFormat="1" x14ac:dyDescent="0.3">
      <c r="A3898" s="10" t="str">
        <f t="shared" si="90"/>
        <v>SDGbaseTRA_AgMin_v6_4</v>
      </c>
      <c r="B3898" s="10" t="s">
        <v>220</v>
      </c>
      <c r="C3898" s="10" t="s">
        <v>312</v>
      </c>
      <c r="D3898" s="10"/>
    </row>
    <row r="3899" spans="1:4" s="9" customFormat="1" x14ac:dyDescent="0.3">
      <c r="A3899" s="10" t="str">
        <f t="shared" si="90"/>
        <v>SDGbaseTRA_AgMin_v6_4</v>
      </c>
      <c r="B3899" s="10" t="s">
        <v>220</v>
      </c>
      <c r="C3899" s="10" t="s">
        <v>312</v>
      </c>
      <c r="D3899" s="10"/>
    </row>
    <row r="3900" spans="1:4" s="9" customFormat="1" x14ac:dyDescent="0.3">
      <c r="A3900" s="10" t="str">
        <f t="shared" si="90"/>
        <v>SDGbaseTRA_AgMin_v6_4</v>
      </c>
      <c r="B3900" s="10" t="s">
        <v>220</v>
      </c>
      <c r="C3900" s="10" t="s">
        <v>312</v>
      </c>
      <c r="D3900" s="10"/>
    </row>
    <row r="3901" spans="1:4" s="9" customFormat="1" x14ac:dyDescent="0.3">
      <c r="A3901" s="10" t="str">
        <f t="shared" si="90"/>
        <v>SDGbaseTRA_AgMin_v6_4</v>
      </c>
      <c r="B3901" s="10" t="s">
        <v>220</v>
      </c>
      <c r="C3901" s="10" t="s">
        <v>312</v>
      </c>
      <c r="D3901" s="10"/>
    </row>
    <row r="3902" spans="1:4" s="9" customFormat="1" x14ac:dyDescent="0.3">
      <c r="A3902" s="10" t="str">
        <f t="shared" si="90"/>
        <v>SDGbaseTRA_AgMin_v6_4</v>
      </c>
      <c r="B3902" s="10" t="s">
        <v>220</v>
      </c>
      <c r="C3902" s="10" t="s">
        <v>312</v>
      </c>
      <c r="D3902" s="10"/>
    </row>
    <row r="3903" spans="1:4" s="9" customFormat="1" x14ac:dyDescent="0.3">
      <c r="A3903" s="10" t="str">
        <f t="shared" si="90"/>
        <v>SDGbaseTRA_AgMin_v6_4</v>
      </c>
      <c r="B3903" s="10" t="s">
        <v>220</v>
      </c>
      <c r="C3903" s="10" t="s">
        <v>312</v>
      </c>
      <c r="D3903" s="10"/>
    </row>
    <row r="3904" spans="1:4" s="9" customFormat="1" x14ac:dyDescent="0.3">
      <c r="A3904" s="10" t="str">
        <f t="shared" si="90"/>
        <v>SDGbaseTRA_AgMin_v6_4</v>
      </c>
      <c r="B3904" s="10" t="s">
        <v>220</v>
      </c>
      <c r="C3904" s="10" t="s">
        <v>312</v>
      </c>
      <c r="D3904" s="10"/>
    </row>
    <row r="3905" spans="1:4" s="9" customFormat="1" x14ac:dyDescent="0.3">
      <c r="A3905" s="10" t="str">
        <f t="shared" si="90"/>
        <v>SDGbaseTRA_AgMin_v6_4</v>
      </c>
      <c r="B3905" s="10" t="s">
        <v>220</v>
      </c>
      <c r="C3905" s="10" t="s">
        <v>312</v>
      </c>
      <c r="D3905" s="10"/>
    </row>
    <row r="3906" spans="1:4" s="9" customFormat="1" x14ac:dyDescent="0.3">
      <c r="A3906" s="10" t="str">
        <f t="shared" si="90"/>
        <v>SDGbaseTRA_AgMin_v6_4</v>
      </c>
      <c r="B3906" s="10" t="s">
        <v>220</v>
      </c>
      <c r="C3906" s="10" t="s">
        <v>312</v>
      </c>
      <c r="D3906" s="10"/>
    </row>
    <row r="3907" spans="1:4" s="9" customFormat="1" x14ac:dyDescent="0.3">
      <c r="A3907" s="10" t="str">
        <f t="shared" si="90"/>
        <v>SDGbaseTRA_AgMin_v6_4</v>
      </c>
      <c r="B3907" s="10" t="s">
        <v>220</v>
      </c>
      <c r="C3907" s="10" t="s">
        <v>312</v>
      </c>
      <c r="D3907" s="10"/>
    </row>
    <row r="3908" spans="1:4" s="9" customFormat="1" x14ac:dyDescent="0.3">
      <c r="A3908" s="10" t="str">
        <f t="shared" si="90"/>
        <v>SDGbaseTRA_AgMin_v6_4</v>
      </c>
      <c r="B3908" s="10" t="s">
        <v>220</v>
      </c>
      <c r="C3908" s="10" t="s">
        <v>312</v>
      </c>
      <c r="D3908" s="10"/>
    </row>
    <row r="3909" spans="1:4" s="9" customFormat="1" x14ac:dyDescent="0.3">
      <c r="A3909" s="10" t="str">
        <f t="shared" si="90"/>
        <v>SDGbaseTRA_AgMin_v6_4</v>
      </c>
      <c r="B3909" s="10" t="s">
        <v>220</v>
      </c>
      <c r="C3909" s="10" t="s">
        <v>312</v>
      </c>
      <c r="D3909" s="10"/>
    </row>
    <row r="3910" spans="1:4" s="9" customFormat="1" x14ac:dyDescent="0.3">
      <c r="A3910" s="10" t="str">
        <f t="shared" si="90"/>
        <v>SDGbaseTRA_AgMin_v6_4</v>
      </c>
      <c r="B3910" s="10" t="s">
        <v>220</v>
      </c>
      <c r="C3910" s="10" t="s">
        <v>312</v>
      </c>
      <c r="D3910" s="10"/>
    </row>
    <row r="3911" spans="1:4" s="9" customFormat="1" x14ac:dyDescent="0.3">
      <c r="A3911" s="10" t="str">
        <f t="shared" si="90"/>
        <v>SDGbaseTRA_AgMin_v6_4</v>
      </c>
      <c r="B3911" s="10" t="s">
        <v>220</v>
      </c>
      <c r="C3911" s="10" t="s">
        <v>312</v>
      </c>
      <c r="D3911" s="10"/>
    </row>
    <row r="3912" spans="1:4" s="9" customFormat="1" x14ac:dyDescent="0.3">
      <c r="A3912" s="10" t="str">
        <f t="shared" si="90"/>
        <v>SDGbaseTRA_AgMin_v6_4</v>
      </c>
      <c r="B3912" s="10" t="s">
        <v>220</v>
      </c>
      <c r="C3912" s="10" t="s">
        <v>312</v>
      </c>
      <c r="D3912" s="10"/>
    </row>
    <row r="3913" spans="1:4" s="9" customFormat="1" x14ac:dyDescent="0.3">
      <c r="A3913" s="10" t="str">
        <f t="shared" si="90"/>
        <v>SDGbaseTRA_AgMin_v6_4</v>
      </c>
      <c r="B3913" s="10" t="s">
        <v>220</v>
      </c>
      <c r="C3913" s="10" t="s">
        <v>312</v>
      </c>
      <c r="D3913" s="10"/>
    </row>
    <row r="3914" spans="1:4" s="9" customFormat="1" x14ac:dyDescent="0.3">
      <c r="A3914" s="10" t="str">
        <f t="shared" si="90"/>
        <v>SDGbaseTRA_AgMin_v6_4</v>
      </c>
      <c r="B3914" s="10" t="s">
        <v>220</v>
      </c>
      <c r="C3914" s="10" t="s">
        <v>312</v>
      </c>
      <c r="D3914" s="10"/>
    </row>
    <row r="3915" spans="1:4" s="9" customFormat="1" x14ac:dyDescent="0.3">
      <c r="A3915" s="10" t="str">
        <f t="shared" si="90"/>
        <v>SDGbaseTRA_AgMin_v6_4</v>
      </c>
      <c r="B3915" s="10" t="s">
        <v>220</v>
      </c>
      <c r="C3915" s="10" t="s">
        <v>312</v>
      </c>
      <c r="D3915" s="10"/>
    </row>
    <row r="3916" spans="1:4" s="9" customFormat="1" x14ac:dyDescent="0.3">
      <c r="A3916" s="10" t="str">
        <f t="shared" si="90"/>
        <v>SDGbaseTRA_AgMin_v6_4</v>
      </c>
      <c r="B3916" s="10" t="s">
        <v>220</v>
      </c>
      <c r="C3916" s="10" t="s">
        <v>312</v>
      </c>
      <c r="D3916" s="10"/>
    </row>
    <row r="3917" spans="1:4" s="9" customFormat="1" x14ac:dyDescent="0.3">
      <c r="A3917" s="10" t="str">
        <f t="shared" si="90"/>
        <v>SDGbaseTRA_AgMin_v6_4</v>
      </c>
      <c r="B3917" s="10" t="s">
        <v>220</v>
      </c>
      <c r="C3917" s="10" t="s">
        <v>312</v>
      </c>
      <c r="D3917" s="10"/>
    </row>
    <row r="3918" spans="1:4" s="9" customFormat="1" x14ac:dyDescent="0.3">
      <c r="A3918" s="10" t="str">
        <f t="shared" si="90"/>
        <v>SDGbaseTRA_AgMin_v6_4</v>
      </c>
      <c r="B3918" s="10" t="s">
        <v>220</v>
      </c>
      <c r="C3918" s="10" t="s">
        <v>312</v>
      </c>
      <c r="D3918" s="10"/>
    </row>
    <row r="3919" spans="1:4" s="9" customFormat="1" x14ac:dyDescent="0.3">
      <c r="A3919" s="10" t="str">
        <f t="shared" si="90"/>
        <v>SDGbaseTRA_AgMin_v6_4</v>
      </c>
      <c r="B3919" s="10" t="s">
        <v>220</v>
      </c>
      <c r="C3919" s="10" t="s">
        <v>312</v>
      </c>
      <c r="D3919" s="10"/>
    </row>
    <row r="3920" spans="1:4" s="9" customFormat="1" x14ac:dyDescent="0.3">
      <c r="A3920" s="10" t="str">
        <f t="shared" si="90"/>
        <v>SDGbaseTRA_AgMin_v6_4</v>
      </c>
      <c r="B3920" s="10" t="s">
        <v>220</v>
      </c>
      <c r="C3920" s="10" t="s">
        <v>312</v>
      </c>
      <c r="D3920" s="10"/>
    </row>
    <row r="3921" spans="1:4" s="9" customFormat="1" x14ac:dyDescent="0.3">
      <c r="A3921" s="10" t="str">
        <f t="shared" si="90"/>
        <v>SDGbaseTRA_AgMin_v6_4</v>
      </c>
      <c r="B3921" s="10" t="s">
        <v>220</v>
      </c>
      <c r="C3921" s="10" t="s">
        <v>312</v>
      </c>
      <c r="D3921" s="10"/>
    </row>
    <row r="3922" spans="1:4" s="9" customFormat="1" x14ac:dyDescent="0.3">
      <c r="A3922" s="10" t="str">
        <f t="shared" si="90"/>
        <v>SDGbaseTRA_AgMin_v6_4</v>
      </c>
      <c r="B3922" s="10" t="s">
        <v>220</v>
      </c>
      <c r="C3922" s="10" t="s">
        <v>312</v>
      </c>
      <c r="D3922" s="10"/>
    </row>
    <row r="3923" spans="1:4" s="9" customFormat="1" x14ac:dyDescent="0.3">
      <c r="A3923" s="10" t="str">
        <f t="shared" si="90"/>
        <v>SDGbaseTRA_AgMin_v6_4</v>
      </c>
      <c r="B3923" s="10" t="s">
        <v>220</v>
      </c>
      <c r="C3923" s="10" t="s">
        <v>312</v>
      </c>
      <c r="D3923" s="10"/>
    </row>
    <row r="3924" spans="1:4" s="9" customFormat="1" x14ac:dyDescent="0.3">
      <c r="A3924" s="10" t="str">
        <f t="shared" si="90"/>
        <v>SDGbaseTRA_AgMin_v6_4</v>
      </c>
      <c r="B3924" s="10" t="s">
        <v>220</v>
      </c>
      <c r="C3924" s="10" t="s">
        <v>312</v>
      </c>
      <c r="D3924" s="10"/>
    </row>
    <row r="3925" spans="1:4" s="9" customFormat="1" x14ac:dyDescent="0.3">
      <c r="A3925" s="10" t="str">
        <f t="shared" si="90"/>
        <v>SDGbaseTRA_AgMin_v6_4</v>
      </c>
      <c r="B3925" s="10" t="s">
        <v>220</v>
      </c>
      <c r="C3925" s="10" t="s">
        <v>312</v>
      </c>
      <c r="D3925" s="10"/>
    </row>
    <row r="3926" spans="1:4" s="9" customFormat="1" x14ac:dyDescent="0.3">
      <c r="A3926" s="10" t="str">
        <f t="shared" ref="A3926:A3989" si="91">_xlfn.CONCAT(C3926,D3926,E3926)</f>
        <v>SDGbaseTRA_AgMin_v6_4</v>
      </c>
      <c r="B3926" s="10" t="s">
        <v>220</v>
      </c>
      <c r="C3926" s="10" t="s">
        <v>312</v>
      </c>
      <c r="D3926" s="10"/>
    </row>
    <row r="3927" spans="1:4" s="9" customFormat="1" x14ac:dyDescent="0.3">
      <c r="A3927" s="10" t="str">
        <f t="shared" si="91"/>
        <v>SDGbaseTRA_AgMin_v6_4</v>
      </c>
      <c r="B3927" s="10" t="s">
        <v>220</v>
      </c>
      <c r="C3927" s="10" t="s">
        <v>312</v>
      </c>
      <c r="D3927" s="10"/>
    </row>
    <row r="3928" spans="1:4" s="9" customFormat="1" x14ac:dyDescent="0.3">
      <c r="A3928" s="10" t="str">
        <f t="shared" si="91"/>
        <v>SDGbaseTRA_AgMin_v6_4</v>
      </c>
      <c r="B3928" s="10" t="s">
        <v>220</v>
      </c>
      <c r="C3928" s="10" t="s">
        <v>312</v>
      </c>
      <c r="D3928" s="10"/>
    </row>
    <row r="3929" spans="1:4" s="9" customFormat="1" x14ac:dyDescent="0.3">
      <c r="A3929" s="10" t="str">
        <f t="shared" si="91"/>
        <v>SDGbaseTRA_AgMin_v6_4</v>
      </c>
      <c r="B3929" s="10" t="s">
        <v>220</v>
      </c>
      <c r="C3929" s="10" t="s">
        <v>312</v>
      </c>
      <c r="D3929" s="10"/>
    </row>
    <row r="3930" spans="1:4" s="9" customFormat="1" x14ac:dyDescent="0.3">
      <c r="A3930" s="10" t="str">
        <f t="shared" si="91"/>
        <v>SDGbaseTRA_AgMin_v6_4</v>
      </c>
      <c r="B3930" s="10" t="s">
        <v>220</v>
      </c>
      <c r="C3930" s="10" t="s">
        <v>312</v>
      </c>
      <c r="D3930" s="10"/>
    </row>
    <row r="3931" spans="1:4" s="9" customFormat="1" x14ac:dyDescent="0.3">
      <c r="A3931" s="10" t="str">
        <f t="shared" si="91"/>
        <v>SDGbaseTRA_AgMin_v6_4</v>
      </c>
      <c r="B3931" s="10" t="s">
        <v>220</v>
      </c>
      <c r="C3931" s="10" t="s">
        <v>312</v>
      </c>
      <c r="D3931" s="10"/>
    </row>
    <row r="3932" spans="1:4" s="9" customFormat="1" x14ac:dyDescent="0.3">
      <c r="A3932" s="10" t="str">
        <f t="shared" si="91"/>
        <v>SDGbaseTRA_AgMin_v6_4</v>
      </c>
      <c r="B3932" s="10" t="s">
        <v>220</v>
      </c>
      <c r="C3932" s="10" t="s">
        <v>312</v>
      </c>
      <c r="D3932" s="10"/>
    </row>
    <row r="3933" spans="1:4" s="9" customFormat="1" x14ac:dyDescent="0.3">
      <c r="A3933" s="10" t="str">
        <f t="shared" si="91"/>
        <v>SDGbaseTRA_AgMin_v6_4</v>
      </c>
      <c r="B3933" s="10" t="s">
        <v>220</v>
      </c>
      <c r="C3933" s="10" t="s">
        <v>312</v>
      </c>
      <c r="D3933" s="10"/>
    </row>
    <row r="3934" spans="1:4" s="9" customFormat="1" x14ac:dyDescent="0.3">
      <c r="A3934" s="10" t="str">
        <f t="shared" si="91"/>
        <v>SDGbaseTRA_AgMin_v6_4</v>
      </c>
      <c r="B3934" s="10" t="s">
        <v>220</v>
      </c>
      <c r="C3934" s="10" t="s">
        <v>312</v>
      </c>
      <c r="D3934" s="10"/>
    </row>
    <row r="3935" spans="1:4" s="9" customFormat="1" x14ac:dyDescent="0.3">
      <c r="A3935" s="10" t="str">
        <f t="shared" si="91"/>
        <v>SDGbaseTRA_AgMin_v6_4</v>
      </c>
      <c r="B3935" s="10" t="s">
        <v>220</v>
      </c>
      <c r="C3935" s="10" t="s">
        <v>312</v>
      </c>
      <c r="D3935" s="10"/>
    </row>
    <row r="3936" spans="1:4" s="9" customFormat="1" x14ac:dyDescent="0.3">
      <c r="A3936" s="10" t="str">
        <f t="shared" si="91"/>
        <v>SDGbaseTRA_AgMin_v6_4</v>
      </c>
      <c r="B3936" s="10" t="s">
        <v>220</v>
      </c>
      <c r="C3936" s="10" t="s">
        <v>312</v>
      </c>
      <c r="D3936" s="10"/>
    </row>
    <row r="3937" spans="1:4" s="9" customFormat="1" x14ac:dyDescent="0.3">
      <c r="A3937" s="10" t="str">
        <f t="shared" si="91"/>
        <v>SDGbaseTRA_AgMin_v6_4</v>
      </c>
      <c r="B3937" s="10" t="s">
        <v>220</v>
      </c>
      <c r="C3937" s="10" t="s">
        <v>312</v>
      </c>
      <c r="D3937" s="10"/>
    </row>
    <row r="3938" spans="1:4" s="9" customFormat="1" x14ac:dyDescent="0.3">
      <c r="A3938" s="10" t="str">
        <f t="shared" si="91"/>
        <v>SDGbaseTRA_AgMin_v6_4</v>
      </c>
      <c r="B3938" s="10" t="s">
        <v>220</v>
      </c>
      <c r="C3938" s="10" t="s">
        <v>312</v>
      </c>
      <c r="D3938" s="10"/>
    </row>
    <row r="3939" spans="1:4" s="9" customFormat="1" x14ac:dyDescent="0.3">
      <c r="A3939" s="10" t="str">
        <f t="shared" si="91"/>
        <v>SDGbaseTRA_AgMin_v6_4</v>
      </c>
      <c r="B3939" s="10" t="s">
        <v>220</v>
      </c>
      <c r="C3939" s="10" t="s">
        <v>312</v>
      </c>
      <c r="D3939" s="10"/>
    </row>
    <row r="3940" spans="1:4" s="9" customFormat="1" x14ac:dyDescent="0.3">
      <c r="A3940" s="10" t="str">
        <f t="shared" si="91"/>
        <v>SDGbaseTRA_AgMin_v6_4</v>
      </c>
      <c r="B3940" s="10" t="s">
        <v>220</v>
      </c>
      <c r="C3940" s="10" t="s">
        <v>312</v>
      </c>
      <c r="D3940" s="10"/>
    </row>
    <row r="3941" spans="1:4" s="9" customFormat="1" x14ac:dyDescent="0.3">
      <c r="A3941" s="10" t="str">
        <f t="shared" si="91"/>
        <v>SDGbaseTRA_AgMin_v6_4</v>
      </c>
      <c r="B3941" s="10" t="s">
        <v>220</v>
      </c>
      <c r="C3941" s="10" t="s">
        <v>312</v>
      </c>
      <c r="D3941" s="10"/>
    </row>
    <row r="3942" spans="1:4" s="9" customFormat="1" x14ac:dyDescent="0.3">
      <c r="A3942" s="10" t="str">
        <f t="shared" si="91"/>
        <v>SDGbaseTRA_AgMin_v6_4</v>
      </c>
      <c r="B3942" s="10" t="s">
        <v>220</v>
      </c>
      <c r="C3942" s="10" t="s">
        <v>312</v>
      </c>
      <c r="D3942" s="10"/>
    </row>
    <row r="3943" spans="1:4" s="9" customFormat="1" x14ac:dyDescent="0.3">
      <c r="A3943" s="10" t="str">
        <f t="shared" si="91"/>
        <v>SDGbaseTRA_AgMin_v6_4</v>
      </c>
      <c r="B3943" s="10" t="s">
        <v>220</v>
      </c>
      <c r="C3943" s="10" t="s">
        <v>312</v>
      </c>
      <c r="D3943" s="10"/>
    </row>
    <row r="3944" spans="1:4" s="9" customFormat="1" x14ac:dyDescent="0.3">
      <c r="A3944" s="10" t="str">
        <f t="shared" si="91"/>
        <v>SDGbaseTRA_AgMin_v6_4</v>
      </c>
      <c r="B3944" s="10" t="s">
        <v>220</v>
      </c>
      <c r="C3944" s="10" t="s">
        <v>312</v>
      </c>
      <c r="D3944" s="10"/>
    </row>
    <row r="3945" spans="1:4" s="9" customFormat="1" x14ac:dyDescent="0.3">
      <c r="A3945" s="10" t="str">
        <f t="shared" si="91"/>
        <v>SDGbaseTRA_AgMin_v6_4</v>
      </c>
      <c r="B3945" s="10" t="s">
        <v>220</v>
      </c>
      <c r="C3945" s="10" t="s">
        <v>312</v>
      </c>
      <c r="D3945" s="10"/>
    </row>
    <row r="3946" spans="1:4" s="9" customFormat="1" x14ac:dyDescent="0.3">
      <c r="A3946" s="10" t="str">
        <f t="shared" si="91"/>
        <v>SDGbaseTRA_AgMin_v6_4</v>
      </c>
      <c r="B3946" s="10" t="s">
        <v>220</v>
      </c>
      <c r="C3946" s="10" t="s">
        <v>312</v>
      </c>
      <c r="D3946" s="10"/>
    </row>
    <row r="3947" spans="1:4" s="9" customFormat="1" x14ac:dyDescent="0.3">
      <c r="A3947" s="10" t="str">
        <f t="shared" si="91"/>
        <v>SDGbaseTRA_AgMin_v6_4</v>
      </c>
      <c r="B3947" s="10" t="s">
        <v>220</v>
      </c>
      <c r="C3947" s="10" t="s">
        <v>312</v>
      </c>
      <c r="D3947" s="10"/>
    </row>
    <row r="3948" spans="1:4" s="9" customFormat="1" x14ac:dyDescent="0.3">
      <c r="A3948" s="10" t="str">
        <f t="shared" si="91"/>
        <v>SDGbaseTRA_AgMin_v6_4</v>
      </c>
      <c r="B3948" s="10" t="s">
        <v>220</v>
      </c>
      <c r="C3948" s="10" t="s">
        <v>312</v>
      </c>
      <c r="D3948" s="10"/>
    </row>
    <row r="3949" spans="1:4" s="9" customFormat="1" x14ac:dyDescent="0.3">
      <c r="A3949" s="10" t="str">
        <f t="shared" si="91"/>
        <v>SDGbaseTRA_AgMin_v6_4</v>
      </c>
      <c r="B3949" s="10" t="s">
        <v>220</v>
      </c>
      <c r="C3949" s="10" t="s">
        <v>312</v>
      </c>
      <c r="D3949" s="10"/>
    </row>
    <row r="3950" spans="1:4" s="9" customFormat="1" x14ac:dyDescent="0.3">
      <c r="A3950" s="10" t="str">
        <f t="shared" si="91"/>
        <v>SDGbaseTRA_AgMin_v6_4</v>
      </c>
      <c r="B3950" s="10" t="s">
        <v>220</v>
      </c>
      <c r="C3950" s="10" t="s">
        <v>312</v>
      </c>
      <c r="D3950" s="10"/>
    </row>
    <row r="3951" spans="1:4" s="9" customFormat="1" x14ac:dyDescent="0.3">
      <c r="A3951" s="10" t="str">
        <f t="shared" si="91"/>
        <v>SDGbaseTRA_AgMin_v6_4</v>
      </c>
      <c r="B3951" s="10" t="s">
        <v>220</v>
      </c>
      <c r="C3951" s="10" t="s">
        <v>312</v>
      </c>
      <c r="D3951" s="10"/>
    </row>
    <row r="3952" spans="1:4" s="9" customFormat="1" x14ac:dyDescent="0.3">
      <c r="A3952" s="10" t="str">
        <f t="shared" si="91"/>
        <v>SDGbaseTRA_AgMin_v6_4</v>
      </c>
      <c r="B3952" s="10" t="s">
        <v>220</v>
      </c>
      <c r="C3952" s="10" t="s">
        <v>312</v>
      </c>
      <c r="D3952" s="10"/>
    </row>
    <row r="3953" spans="1:4" s="9" customFormat="1" x14ac:dyDescent="0.3">
      <c r="A3953" s="10" t="str">
        <f t="shared" si="91"/>
        <v>SDGbaseTRA_AgMin_v6_4</v>
      </c>
      <c r="B3953" s="10" t="s">
        <v>220</v>
      </c>
      <c r="C3953" s="10" t="s">
        <v>312</v>
      </c>
      <c r="D3953" s="10"/>
    </row>
    <row r="3954" spans="1:4" s="9" customFormat="1" x14ac:dyDescent="0.3">
      <c r="A3954" s="10" t="str">
        <f t="shared" si="91"/>
        <v>SDGbaseTRA_AgMin_v6_4</v>
      </c>
      <c r="B3954" s="10" t="s">
        <v>220</v>
      </c>
      <c r="C3954" s="10" t="s">
        <v>312</v>
      </c>
      <c r="D3954" s="10"/>
    </row>
    <row r="3955" spans="1:4" s="9" customFormat="1" x14ac:dyDescent="0.3">
      <c r="A3955" s="10" t="str">
        <f t="shared" si="91"/>
        <v>SDGbaseTRA_AgMin_v6_4</v>
      </c>
      <c r="B3955" s="10" t="s">
        <v>220</v>
      </c>
      <c r="C3955" s="10" t="s">
        <v>312</v>
      </c>
      <c r="D3955" s="10"/>
    </row>
    <row r="3956" spans="1:4" s="9" customFormat="1" x14ac:dyDescent="0.3">
      <c r="A3956" s="10" t="str">
        <f t="shared" si="91"/>
        <v>SDGbaseTRA_AgMin_v6_4</v>
      </c>
      <c r="B3956" s="10" t="s">
        <v>220</v>
      </c>
      <c r="C3956" s="10" t="s">
        <v>312</v>
      </c>
      <c r="D3956" s="10"/>
    </row>
    <row r="3957" spans="1:4" s="9" customFormat="1" x14ac:dyDescent="0.3">
      <c r="A3957" s="10" t="str">
        <f t="shared" si="91"/>
        <v>SDGbaseTRA_AgMin_v6_4</v>
      </c>
      <c r="B3957" s="10" t="s">
        <v>220</v>
      </c>
      <c r="C3957" s="10" t="s">
        <v>312</v>
      </c>
      <c r="D3957" s="10"/>
    </row>
    <row r="3958" spans="1:4" s="9" customFormat="1" x14ac:dyDescent="0.3">
      <c r="A3958" s="10" t="str">
        <f t="shared" si="91"/>
        <v>SDGbaseTRA_AgMin_v6_4</v>
      </c>
      <c r="B3958" s="10" t="s">
        <v>220</v>
      </c>
      <c r="C3958" s="10" t="s">
        <v>312</v>
      </c>
      <c r="D3958" s="10"/>
    </row>
    <row r="3959" spans="1:4" s="9" customFormat="1" x14ac:dyDescent="0.3">
      <c r="A3959" s="10" t="str">
        <f t="shared" si="91"/>
        <v>SDGbaseTRA_AgMin_v6_4</v>
      </c>
      <c r="B3959" s="10" t="s">
        <v>220</v>
      </c>
      <c r="C3959" s="10" t="s">
        <v>312</v>
      </c>
      <c r="D3959" s="10"/>
    </row>
    <row r="3960" spans="1:4" s="9" customFormat="1" x14ac:dyDescent="0.3">
      <c r="A3960" s="10" t="str">
        <f t="shared" si="91"/>
        <v>SDGbaseTRA_AgMin_v6_4</v>
      </c>
      <c r="B3960" s="10" t="s">
        <v>220</v>
      </c>
      <c r="C3960" s="10" t="s">
        <v>312</v>
      </c>
      <c r="D3960" s="10"/>
    </row>
    <row r="3961" spans="1:4" s="9" customFormat="1" x14ac:dyDescent="0.3">
      <c r="A3961" s="10" t="str">
        <f t="shared" si="91"/>
        <v>SDGbaseTRA_AgMin_v6_4</v>
      </c>
      <c r="B3961" s="10" t="s">
        <v>220</v>
      </c>
      <c r="C3961" s="10" t="s">
        <v>312</v>
      </c>
      <c r="D3961" s="10"/>
    </row>
    <row r="3962" spans="1:4" s="9" customFormat="1" x14ac:dyDescent="0.3">
      <c r="A3962" s="10" t="str">
        <f t="shared" si="91"/>
        <v>SDGbaseTRA_AgMin_v6_4</v>
      </c>
      <c r="B3962" s="10" t="s">
        <v>220</v>
      </c>
      <c r="C3962" s="10" t="s">
        <v>312</v>
      </c>
      <c r="D3962" s="10"/>
    </row>
    <row r="3963" spans="1:4" s="9" customFormat="1" x14ac:dyDescent="0.3">
      <c r="A3963" s="10" t="str">
        <f t="shared" si="91"/>
        <v>SDGbaseTRA_AgMin_v6_4</v>
      </c>
      <c r="B3963" s="10" t="s">
        <v>220</v>
      </c>
      <c r="C3963" s="10" t="s">
        <v>312</v>
      </c>
      <c r="D3963" s="10"/>
    </row>
    <row r="3964" spans="1:4" s="9" customFormat="1" x14ac:dyDescent="0.3">
      <c r="A3964" s="10" t="str">
        <f t="shared" si="91"/>
        <v>SDGbaseTRA_AgMin_v6_4</v>
      </c>
      <c r="B3964" s="10" t="s">
        <v>220</v>
      </c>
      <c r="C3964" s="10" t="s">
        <v>312</v>
      </c>
      <c r="D3964" s="10"/>
    </row>
    <row r="3965" spans="1:4" s="9" customFormat="1" x14ac:dyDescent="0.3">
      <c r="A3965" s="10" t="str">
        <f t="shared" si="91"/>
        <v>SDGbaseTRA_AgMin_v6_4</v>
      </c>
      <c r="B3965" s="10" t="s">
        <v>220</v>
      </c>
      <c r="C3965" s="10" t="s">
        <v>312</v>
      </c>
      <c r="D3965" s="10"/>
    </row>
    <row r="3966" spans="1:4" s="9" customFormat="1" x14ac:dyDescent="0.3">
      <c r="A3966" s="10" t="str">
        <f t="shared" si="91"/>
        <v>SDGbaseTRA_AgMin_v6_4</v>
      </c>
      <c r="B3966" s="10" t="s">
        <v>220</v>
      </c>
      <c r="C3966" s="10" t="s">
        <v>312</v>
      </c>
      <c r="D3966" s="10"/>
    </row>
    <row r="3967" spans="1:4" s="9" customFormat="1" x14ac:dyDescent="0.3">
      <c r="A3967" s="10" t="str">
        <f t="shared" si="91"/>
        <v>SDGbaseTRA_AgMin_v6_4</v>
      </c>
      <c r="B3967" s="10" t="s">
        <v>220</v>
      </c>
      <c r="C3967" s="10" t="s">
        <v>312</v>
      </c>
      <c r="D3967" s="10"/>
    </row>
    <row r="3968" spans="1:4" s="9" customFormat="1" x14ac:dyDescent="0.3">
      <c r="A3968" s="10" t="str">
        <f t="shared" si="91"/>
        <v>SDGbaseTRA_AgMin_v6_4</v>
      </c>
      <c r="B3968" s="10" t="s">
        <v>220</v>
      </c>
      <c r="C3968" s="10" t="s">
        <v>312</v>
      </c>
      <c r="D3968" s="10"/>
    </row>
    <row r="3969" spans="1:37" s="9" customFormat="1" x14ac:dyDescent="0.3">
      <c r="A3969" s="10" t="str">
        <f t="shared" si="91"/>
        <v>SDGbaseTRA_AgMin_v6_4</v>
      </c>
      <c r="B3969" s="10" t="s">
        <v>220</v>
      </c>
      <c r="C3969" s="10" t="s">
        <v>312</v>
      </c>
      <c r="D3969" s="10"/>
    </row>
    <row r="3970" spans="1:37" s="9" customFormat="1" x14ac:dyDescent="0.3">
      <c r="A3970" s="10" t="str">
        <f t="shared" si="91"/>
        <v>SDGbaseTRA_AgMin_v6_4</v>
      </c>
      <c r="B3970" s="10" t="s">
        <v>220</v>
      </c>
      <c r="C3970" s="10" t="s">
        <v>312</v>
      </c>
      <c r="D3970" s="10"/>
    </row>
    <row r="3971" spans="1:37" s="9" customFormat="1" x14ac:dyDescent="0.3">
      <c r="A3971" s="10" t="str">
        <f t="shared" si="91"/>
        <v>SDGbaseTRA_AgMin_v6_4</v>
      </c>
      <c r="B3971" s="10" t="s">
        <v>220</v>
      </c>
      <c r="C3971" s="10" t="s">
        <v>312</v>
      </c>
      <c r="D3971" s="10"/>
    </row>
    <row r="3972" spans="1:37" s="9" customFormat="1" x14ac:dyDescent="0.3">
      <c r="A3972" s="10" t="str">
        <f t="shared" si="91"/>
        <v>SDGbaseTRA_AgMin_v6_4</v>
      </c>
      <c r="B3972" s="10" t="s">
        <v>220</v>
      </c>
      <c r="C3972" s="10" t="s">
        <v>312</v>
      </c>
      <c r="D3972" s="10"/>
    </row>
    <row r="3973" spans="1:37" s="9" customFormat="1" x14ac:dyDescent="0.3">
      <c r="A3973" s="10" t="str">
        <f t="shared" si="91"/>
        <v>SDGbaseTRA_AgMin_v6_4</v>
      </c>
      <c r="B3973" s="10" t="s">
        <v>220</v>
      </c>
      <c r="C3973" s="10" t="s">
        <v>312</v>
      </c>
      <c r="D3973" s="10"/>
    </row>
    <row r="3974" spans="1:37" s="9" customFormat="1" x14ac:dyDescent="0.3">
      <c r="A3974" s="10" t="str">
        <f t="shared" si="91"/>
        <v>SDGbaseTRA_AgMin_v6_4</v>
      </c>
      <c r="B3974" s="10" t="s">
        <v>220</v>
      </c>
      <c r="C3974" s="10" t="s">
        <v>312</v>
      </c>
      <c r="D3974" s="10"/>
    </row>
    <row r="3975" spans="1:37" s="9" customFormat="1" x14ac:dyDescent="0.3">
      <c r="A3975" s="10" t="str">
        <f t="shared" si="91"/>
        <v>SDGbaseTRA_AgMin_v6_4</v>
      </c>
      <c r="B3975" s="10" t="s">
        <v>220</v>
      </c>
      <c r="C3975" s="10" t="s">
        <v>312</v>
      </c>
      <c r="D3975" s="10"/>
    </row>
    <row r="3976" spans="1:37" s="9" customFormat="1" x14ac:dyDescent="0.3">
      <c r="A3976" s="10" t="str">
        <f t="shared" si="91"/>
        <v>SDGbaseTRA_AgMin_v6_4</v>
      </c>
      <c r="B3976" s="10" t="s">
        <v>220</v>
      </c>
      <c r="C3976" s="10" t="s">
        <v>312</v>
      </c>
      <c r="D3976" s="10"/>
    </row>
    <row r="3977" spans="1:37" s="9" customFormat="1" x14ac:dyDescent="0.3">
      <c r="A3977" s="10" t="str">
        <f t="shared" si="91"/>
        <v>SDGbaseTRA_AgMin_v6_4</v>
      </c>
      <c r="B3977" s="10" t="s">
        <v>220</v>
      </c>
      <c r="C3977" s="10" t="s">
        <v>312</v>
      </c>
      <c r="D3977" s="10"/>
    </row>
    <row r="3978" spans="1:37" s="9" customFormat="1" x14ac:dyDescent="0.3">
      <c r="A3978" s="10" t="str">
        <f t="shared" si="91"/>
        <v>SDGbaseTRA_AgMin_v6_4</v>
      </c>
      <c r="B3978" s="10" t="s">
        <v>220</v>
      </c>
      <c r="C3978" s="10" t="s">
        <v>312</v>
      </c>
      <c r="D3978" s="10"/>
      <c r="F3978" s="141"/>
      <c r="G3978" s="141"/>
      <c r="H3978" s="141"/>
      <c r="I3978" s="141"/>
      <c r="J3978" s="141"/>
      <c r="K3978" s="141"/>
      <c r="L3978" s="141"/>
      <c r="M3978" s="141"/>
      <c r="N3978" s="141"/>
      <c r="O3978" s="141"/>
      <c r="P3978" s="141"/>
      <c r="Q3978" s="141"/>
      <c r="R3978" s="141"/>
      <c r="S3978" s="141"/>
      <c r="T3978" s="141"/>
      <c r="U3978" s="141"/>
      <c r="V3978" s="141"/>
      <c r="W3978" s="141"/>
      <c r="X3978" s="141"/>
      <c r="Y3978" s="141"/>
      <c r="Z3978" s="141"/>
      <c r="AA3978" s="141"/>
      <c r="AB3978" s="141"/>
      <c r="AC3978" s="141"/>
      <c r="AD3978" s="141"/>
      <c r="AE3978" s="141"/>
      <c r="AF3978" s="141"/>
      <c r="AG3978" s="141"/>
      <c r="AH3978" s="141"/>
      <c r="AI3978" s="141"/>
      <c r="AJ3978" s="141"/>
      <c r="AK3978" s="141"/>
    </row>
    <row r="3979" spans="1:37" s="9" customFormat="1" x14ac:dyDescent="0.3">
      <c r="A3979" s="10" t="str">
        <f t="shared" si="91"/>
        <v>SDGbaseTRA_AgMin_v6_4</v>
      </c>
      <c r="B3979" s="10" t="s">
        <v>220</v>
      </c>
      <c r="C3979" s="10" t="s">
        <v>312</v>
      </c>
      <c r="D3979" s="10"/>
    </row>
    <row r="3980" spans="1:37" s="9" customFormat="1" x14ac:dyDescent="0.3">
      <c r="A3980" s="10" t="str">
        <f t="shared" si="91"/>
        <v>SDGbaseTRA_AgMin_v6_4</v>
      </c>
      <c r="B3980" s="10" t="s">
        <v>220</v>
      </c>
      <c r="C3980" s="10" t="s">
        <v>312</v>
      </c>
      <c r="D3980" s="10"/>
    </row>
    <row r="3981" spans="1:37" s="9" customFormat="1" x14ac:dyDescent="0.3">
      <c r="A3981" s="10" t="str">
        <f t="shared" si="91"/>
        <v>SDGbaseTRA_AgMin_v6_4</v>
      </c>
      <c r="B3981" s="10" t="s">
        <v>220</v>
      </c>
      <c r="C3981" s="10" t="s">
        <v>312</v>
      </c>
      <c r="D3981" s="10"/>
    </row>
    <row r="3982" spans="1:37" s="9" customFormat="1" x14ac:dyDescent="0.3">
      <c r="A3982" s="10" t="str">
        <f t="shared" si="91"/>
        <v>SDGbaseTRA_AgMin_v6_4</v>
      </c>
      <c r="B3982" s="10" t="s">
        <v>220</v>
      </c>
      <c r="C3982" s="10" t="s">
        <v>312</v>
      </c>
      <c r="D3982" s="10"/>
    </row>
    <row r="3983" spans="1:37" s="9" customFormat="1" x14ac:dyDescent="0.3">
      <c r="A3983" s="10" t="str">
        <f t="shared" si="91"/>
        <v>SDGbaseTRA_AgMin_v6_4</v>
      </c>
      <c r="B3983" s="10" t="s">
        <v>220</v>
      </c>
      <c r="C3983" s="10" t="s">
        <v>312</v>
      </c>
      <c r="D3983" s="10"/>
    </row>
    <row r="3984" spans="1:37" s="9" customFormat="1" x14ac:dyDescent="0.3">
      <c r="A3984" s="10" t="str">
        <f t="shared" si="91"/>
        <v>SDGbaseTRA_AgMin_v6_4</v>
      </c>
      <c r="B3984" s="10" t="s">
        <v>220</v>
      </c>
      <c r="C3984" s="10" t="s">
        <v>312</v>
      </c>
      <c r="D3984" s="10"/>
    </row>
    <row r="3985" spans="1:4" s="9" customFormat="1" x14ac:dyDescent="0.3">
      <c r="A3985" s="10" t="str">
        <f t="shared" si="91"/>
        <v>SDGbaseTRA_AgMin_v6_4</v>
      </c>
      <c r="B3985" s="10" t="s">
        <v>220</v>
      </c>
      <c r="C3985" s="10" t="s">
        <v>312</v>
      </c>
      <c r="D3985" s="10"/>
    </row>
    <row r="3986" spans="1:4" s="9" customFormat="1" x14ac:dyDescent="0.3">
      <c r="A3986" s="10" t="str">
        <f t="shared" si="91"/>
        <v>SDGbaseTRA_AgMin_v6_4</v>
      </c>
      <c r="B3986" s="10" t="s">
        <v>220</v>
      </c>
      <c r="C3986" s="10" t="s">
        <v>312</v>
      </c>
      <c r="D3986" s="10"/>
    </row>
    <row r="3987" spans="1:4" s="9" customFormat="1" x14ac:dyDescent="0.3">
      <c r="A3987" s="10" t="str">
        <f t="shared" si="91"/>
        <v>SDGbaseTRA_AgMin_v6_4</v>
      </c>
      <c r="B3987" s="10" t="s">
        <v>220</v>
      </c>
      <c r="C3987" s="10" t="s">
        <v>312</v>
      </c>
      <c r="D3987" s="10"/>
    </row>
    <row r="3988" spans="1:4" s="9" customFormat="1" x14ac:dyDescent="0.3">
      <c r="A3988" s="10" t="str">
        <f t="shared" si="91"/>
        <v>SDGbaseTRA_AgMin_v6_4</v>
      </c>
      <c r="B3988" s="10" t="s">
        <v>220</v>
      </c>
      <c r="C3988" s="10" t="s">
        <v>312</v>
      </c>
      <c r="D3988" s="10"/>
    </row>
    <row r="3989" spans="1:4" s="9" customFormat="1" x14ac:dyDescent="0.3">
      <c r="A3989" s="10" t="str">
        <f t="shared" si="91"/>
        <v>SDGbaseTRA_AgMin_v6_4</v>
      </c>
      <c r="B3989" s="10" t="s">
        <v>220</v>
      </c>
      <c r="C3989" s="10" t="s">
        <v>312</v>
      </c>
      <c r="D3989" s="10"/>
    </row>
    <row r="3990" spans="1:4" s="9" customFormat="1" x14ac:dyDescent="0.3">
      <c r="A3990" s="10" t="str">
        <f t="shared" ref="A3990:A4053" si="92">_xlfn.CONCAT(C3990,D3990,E3990)</f>
        <v>SDGbaseTRA_AgMin_v6_4</v>
      </c>
      <c r="B3990" s="10" t="s">
        <v>220</v>
      </c>
      <c r="C3990" s="10" t="s">
        <v>312</v>
      </c>
      <c r="D3990" s="10"/>
    </row>
    <row r="3991" spans="1:4" s="9" customFormat="1" x14ac:dyDescent="0.3">
      <c r="A3991" s="10" t="str">
        <f t="shared" si="92"/>
        <v>SDGbaseTRA_AgMin_v6_4</v>
      </c>
      <c r="B3991" s="10" t="s">
        <v>220</v>
      </c>
      <c r="C3991" s="10" t="s">
        <v>312</v>
      </c>
      <c r="D3991" s="10"/>
    </row>
    <row r="3992" spans="1:4" s="9" customFormat="1" x14ac:dyDescent="0.3">
      <c r="A3992" s="10" t="str">
        <f t="shared" si="92"/>
        <v>SDGbaseTRA_AgMin_v6_4</v>
      </c>
      <c r="B3992" s="10" t="s">
        <v>220</v>
      </c>
      <c r="C3992" s="10" t="s">
        <v>312</v>
      </c>
      <c r="D3992" s="10"/>
    </row>
    <row r="3993" spans="1:4" s="9" customFormat="1" x14ac:dyDescent="0.3">
      <c r="A3993" s="10" t="str">
        <f t="shared" si="92"/>
        <v>SDGbaseTRA_AgMin_v6_4</v>
      </c>
      <c r="B3993" s="10" t="s">
        <v>220</v>
      </c>
      <c r="C3993" s="10" t="s">
        <v>312</v>
      </c>
      <c r="D3993" s="10"/>
    </row>
    <row r="3994" spans="1:4" s="9" customFormat="1" x14ac:dyDescent="0.3">
      <c r="A3994" s="10" t="str">
        <f t="shared" si="92"/>
        <v>SDGbaseTRA_AgMin_v6_4</v>
      </c>
      <c r="B3994" s="10" t="s">
        <v>220</v>
      </c>
      <c r="C3994" s="10" t="s">
        <v>312</v>
      </c>
      <c r="D3994" s="10"/>
    </row>
    <row r="3995" spans="1:4" s="9" customFormat="1" x14ac:dyDescent="0.3">
      <c r="A3995" s="10" t="str">
        <f t="shared" si="92"/>
        <v>SDGbaseTRA_AgMin_v6_4</v>
      </c>
      <c r="B3995" s="10" t="s">
        <v>220</v>
      </c>
      <c r="C3995" s="10" t="s">
        <v>312</v>
      </c>
      <c r="D3995" s="10"/>
    </row>
    <row r="3996" spans="1:4" s="9" customFormat="1" x14ac:dyDescent="0.3">
      <c r="A3996" s="10" t="str">
        <f t="shared" si="92"/>
        <v>SDGbaseTRA_AgMin_v6_4</v>
      </c>
      <c r="B3996" s="10" t="s">
        <v>220</v>
      </c>
      <c r="C3996" s="10" t="s">
        <v>312</v>
      </c>
      <c r="D3996" s="10"/>
    </row>
    <row r="3997" spans="1:4" s="9" customFormat="1" x14ac:dyDescent="0.3">
      <c r="A3997" s="10" t="str">
        <f t="shared" si="92"/>
        <v>SDGbaseTRA_AgMin_v6_4</v>
      </c>
      <c r="B3997" s="10" t="s">
        <v>220</v>
      </c>
      <c r="C3997" s="10" t="s">
        <v>312</v>
      </c>
      <c r="D3997" s="10"/>
    </row>
    <row r="3998" spans="1:4" s="9" customFormat="1" x14ac:dyDescent="0.3">
      <c r="A3998" s="10" t="str">
        <f t="shared" si="92"/>
        <v>SDGbaseTRA_AgMin_v6_4</v>
      </c>
      <c r="B3998" s="10" t="s">
        <v>220</v>
      </c>
      <c r="C3998" s="10" t="s">
        <v>312</v>
      </c>
      <c r="D3998" s="10"/>
    </row>
    <row r="3999" spans="1:4" s="9" customFormat="1" x14ac:dyDescent="0.3">
      <c r="A3999" s="10" t="str">
        <f t="shared" si="92"/>
        <v>SDGbaseTRA_AgMin_v6_4</v>
      </c>
      <c r="B3999" s="10" t="s">
        <v>220</v>
      </c>
      <c r="C3999" s="10" t="s">
        <v>312</v>
      </c>
      <c r="D3999" s="10"/>
    </row>
    <row r="4000" spans="1:4" s="9" customFormat="1" x14ac:dyDescent="0.3">
      <c r="A4000" s="10" t="str">
        <f t="shared" si="92"/>
        <v>SDGbaseTRA_AgMin_v6_4</v>
      </c>
      <c r="B4000" s="10" t="s">
        <v>220</v>
      </c>
      <c r="C4000" s="10" t="s">
        <v>312</v>
      </c>
      <c r="D4000" s="10"/>
    </row>
    <row r="4001" spans="1:4" s="9" customFormat="1" x14ac:dyDescent="0.3">
      <c r="A4001" s="10" t="str">
        <f t="shared" si="92"/>
        <v>SDGbaseTRA_AgMin_v6_4</v>
      </c>
      <c r="B4001" s="10" t="s">
        <v>220</v>
      </c>
      <c r="C4001" s="10" t="s">
        <v>312</v>
      </c>
      <c r="D4001" s="10"/>
    </row>
    <row r="4002" spans="1:4" s="9" customFormat="1" x14ac:dyDescent="0.3">
      <c r="A4002" s="10" t="str">
        <f t="shared" si="92"/>
        <v>SDGbaseTRA_AgMin_v6_4</v>
      </c>
      <c r="B4002" s="10" t="s">
        <v>220</v>
      </c>
      <c r="C4002" s="10" t="s">
        <v>312</v>
      </c>
      <c r="D4002" s="10"/>
    </row>
    <row r="4003" spans="1:4" s="9" customFormat="1" x14ac:dyDescent="0.3">
      <c r="A4003" s="10" t="str">
        <f t="shared" si="92"/>
        <v>SDGbaseTRA_AgMin_v6_4</v>
      </c>
      <c r="B4003" s="10" t="s">
        <v>220</v>
      </c>
      <c r="C4003" s="10" t="s">
        <v>312</v>
      </c>
      <c r="D4003" s="10"/>
    </row>
    <row r="4004" spans="1:4" s="9" customFormat="1" x14ac:dyDescent="0.3">
      <c r="A4004" s="10" t="str">
        <f t="shared" si="92"/>
        <v>SDGbaseTRA_AgMin_v6_4</v>
      </c>
      <c r="B4004" s="10" t="s">
        <v>220</v>
      </c>
      <c r="C4004" s="10" t="s">
        <v>312</v>
      </c>
      <c r="D4004" s="10"/>
    </row>
    <row r="4005" spans="1:4" s="9" customFormat="1" x14ac:dyDescent="0.3">
      <c r="A4005" s="10" t="str">
        <f t="shared" si="92"/>
        <v>SDGbaseTRA_AgMin_v6_4</v>
      </c>
      <c r="B4005" s="10" t="s">
        <v>220</v>
      </c>
      <c r="C4005" s="10" t="s">
        <v>312</v>
      </c>
      <c r="D4005" s="10"/>
    </row>
    <row r="4006" spans="1:4" s="9" customFormat="1" x14ac:dyDescent="0.3">
      <c r="A4006" s="10" t="str">
        <f t="shared" si="92"/>
        <v>SDGbaseTRA_AgMin_v6_4</v>
      </c>
      <c r="B4006" s="10" t="s">
        <v>220</v>
      </c>
      <c r="C4006" s="10" t="s">
        <v>312</v>
      </c>
      <c r="D4006" s="10"/>
    </row>
    <row r="4007" spans="1:4" s="9" customFormat="1" x14ac:dyDescent="0.3">
      <c r="A4007" s="10" t="str">
        <f t="shared" si="92"/>
        <v>SDGbaseTRA_AgMin_v6_4</v>
      </c>
      <c r="B4007" s="10" t="s">
        <v>220</v>
      </c>
      <c r="C4007" s="10" t="s">
        <v>312</v>
      </c>
      <c r="D4007" s="10"/>
    </row>
    <row r="4008" spans="1:4" s="9" customFormat="1" x14ac:dyDescent="0.3">
      <c r="A4008" s="10" t="str">
        <f t="shared" si="92"/>
        <v>SDGbaseTRA_AgMin_v6_4</v>
      </c>
      <c r="B4008" s="10" t="s">
        <v>220</v>
      </c>
      <c r="C4008" s="10" t="s">
        <v>312</v>
      </c>
      <c r="D4008" s="10"/>
    </row>
    <row r="4009" spans="1:4" s="9" customFormat="1" x14ac:dyDescent="0.3">
      <c r="A4009" s="10" t="str">
        <f t="shared" si="92"/>
        <v>SDGbaseTRA_AgMin_v6_4</v>
      </c>
      <c r="B4009" s="10" t="s">
        <v>220</v>
      </c>
      <c r="C4009" s="10" t="s">
        <v>312</v>
      </c>
      <c r="D4009" s="10"/>
    </row>
    <row r="4010" spans="1:4" s="9" customFormat="1" x14ac:dyDescent="0.3">
      <c r="A4010" s="10" t="str">
        <f t="shared" si="92"/>
        <v>SDGbaseTRA_AgMin_v6_4</v>
      </c>
      <c r="B4010" s="10" t="s">
        <v>220</v>
      </c>
      <c r="C4010" s="10" t="s">
        <v>312</v>
      </c>
      <c r="D4010" s="10"/>
    </row>
    <row r="4011" spans="1:4" s="9" customFormat="1" x14ac:dyDescent="0.3">
      <c r="A4011" s="10" t="str">
        <f t="shared" si="92"/>
        <v>SDGbaseTRA_AgMin_v6_4</v>
      </c>
      <c r="B4011" s="10" t="s">
        <v>220</v>
      </c>
      <c r="C4011" s="10" t="s">
        <v>312</v>
      </c>
      <c r="D4011" s="10"/>
    </row>
    <row r="4012" spans="1:4" s="9" customFormat="1" x14ac:dyDescent="0.3">
      <c r="A4012" s="10" t="str">
        <f t="shared" si="92"/>
        <v>SDGbaseTRA_AgMin_v6_4</v>
      </c>
      <c r="B4012" s="10" t="s">
        <v>220</v>
      </c>
      <c r="C4012" s="10" t="s">
        <v>312</v>
      </c>
      <c r="D4012" s="10"/>
    </row>
    <row r="4013" spans="1:4" s="9" customFormat="1" x14ac:dyDescent="0.3">
      <c r="A4013" s="10" t="str">
        <f t="shared" si="92"/>
        <v>SDGbaseTRA_AgMin_v6_4</v>
      </c>
      <c r="B4013" s="10" t="s">
        <v>220</v>
      </c>
      <c r="C4013" s="10" t="s">
        <v>312</v>
      </c>
      <c r="D4013" s="10"/>
    </row>
    <row r="4014" spans="1:4" s="9" customFormat="1" x14ac:dyDescent="0.3">
      <c r="A4014" s="10" t="str">
        <f t="shared" si="92"/>
        <v>SDGbaseTRA_AgMin_v6_4</v>
      </c>
      <c r="B4014" s="10" t="s">
        <v>220</v>
      </c>
      <c r="C4014" s="10" t="s">
        <v>312</v>
      </c>
      <c r="D4014" s="10"/>
    </row>
    <row r="4015" spans="1:4" s="9" customFormat="1" x14ac:dyDescent="0.3">
      <c r="A4015" s="10" t="str">
        <f t="shared" si="92"/>
        <v>SDGbaseTRA_AgMin_v6_4</v>
      </c>
      <c r="B4015" s="10" t="s">
        <v>220</v>
      </c>
      <c r="C4015" s="10" t="s">
        <v>312</v>
      </c>
      <c r="D4015" s="10"/>
    </row>
    <row r="4016" spans="1:4" s="9" customFormat="1" x14ac:dyDescent="0.3">
      <c r="A4016" s="10" t="str">
        <f t="shared" si="92"/>
        <v>SDGbaseTRA_AgMin_v6_4</v>
      </c>
      <c r="B4016" s="10" t="s">
        <v>220</v>
      </c>
      <c r="C4016" s="10" t="s">
        <v>312</v>
      </c>
      <c r="D4016" s="10"/>
    </row>
    <row r="4017" spans="1:4" s="9" customFormat="1" x14ac:dyDescent="0.3">
      <c r="A4017" s="10" t="str">
        <f t="shared" si="92"/>
        <v>SDGbaseTRA_AgMin_v6_4</v>
      </c>
      <c r="B4017" s="10" t="s">
        <v>220</v>
      </c>
      <c r="C4017" s="10" t="s">
        <v>312</v>
      </c>
      <c r="D4017" s="10"/>
    </row>
    <row r="4018" spans="1:4" s="9" customFormat="1" x14ac:dyDescent="0.3">
      <c r="A4018" s="10" t="str">
        <f t="shared" si="92"/>
        <v>SDGbaseTRA_AgMin_v6_4</v>
      </c>
      <c r="B4018" s="10" t="s">
        <v>220</v>
      </c>
      <c r="C4018" s="10" t="s">
        <v>312</v>
      </c>
      <c r="D4018" s="10"/>
    </row>
    <row r="4019" spans="1:4" s="9" customFormat="1" x14ac:dyDescent="0.3">
      <c r="A4019" s="10" t="str">
        <f t="shared" si="92"/>
        <v>SDGbaseTRA_AgMin_v6_4</v>
      </c>
      <c r="B4019" s="10" t="s">
        <v>220</v>
      </c>
      <c r="C4019" s="10" t="s">
        <v>312</v>
      </c>
      <c r="D4019" s="10"/>
    </row>
    <row r="4020" spans="1:4" s="9" customFormat="1" x14ac:dyDescent="0.3">
      <c r="A4020" s="10" t="str">
        <f t="shared" si="92"/>
        <v>SDGbaseTRA_AgMin_v6_4</v>
      </c>
      <c r="B4020" s="10" t="s">
        <v>220</v>
      </c>
      <c r="C4020" s="10" t="s">
        <v>312</v>
      </c>
      <c r="D4020" s="10"/>
    </row>
    <row r="4021" spans="1:4" s="9" customFormat="1" x14ac:dyDescent="0.3">
      <c r="A4021" s="10" t="str">
        <f t="shared" si="92"/>
        <v>SDGbaseTRA_AgMin_v6_4</v>
      </c>
      <c r="B4021" s="10" t="s">
        <v>220</v>
      </c>
      <c r="C4021" s="10" t="s">
        <v>312</v>
      </c>
      <c r="D4021" s="10"/>
    </row>
    <row r="4022" spans="1:4" s="9" customFormat="1" x14ac:dyDescent="0.3">
      <c r="A4022" s="10" t="str">
        <f t="shared" si="92"/>
        <v>SDGbaseTRA_AgMin_v6_4</v>
      </c>
      <c r="B4022" s="10" t="s">
        <v>220</v>
      </c>
      <c r="C4022" s="10" t="s">
        <v>312</v>
      </c>
      <c r="D4022" s="10"/>
    </row>
    <row r="4023" spans="1:4" s="9" customFormat="1" x14ac:dyDescent="0.3">
      <c r="A4023" s="10" t="str">
        <f t="shared" si="92"/>
        <v>SDGbaseTRA_AgMin_v6_4</v>
      </c>
      <c r="B4023" s="10" t="s">
        <v>220</v>
      </c>
      <c r="C4023" s="10" t="s">
        <v>312</v>
      </c>
      <c r="D4023" s="10"/>
    </row>
    <row r="4024" spans="1:4" s="9" customFormat="1" x14ac:dyDescent="0.3">
      <c r="A4024" s="10" t="str">
        <f t="shared" si="92"/>
        <v>SDGbaseTRA_AgMin_v6_4</v>
      </c>
      <c r="B4024" s="10" t="s">
        <v>220</v>
      </c>
      <c r="C4024" s="10" t="s">
        <v>312</v>
      </c>
      <c r="D4024" s="10"/>
    </row>
    <row r="4025" spans="1:4" s="9" customFormat="1" x14ac:dyDescent="0.3">
      <c r="A4025" s="10" t="str">
        <f t="shared" si="92"/>
        <v>SDGbaseTRA_AgMin_v6_4</v>
      </c>
      <c r="B4025" s="10" t="s">
        <v>220</v>
      </c>
      <c r="C4025" s="10" t="s">
        <v>312</v>
      </c>
      <c r="D4025" s="10"/>
    </row>
    <row r="4026" spans="1:4" s="9" customFormat="1" x14ac:dyDescent="0.3">
      <c r="A4026" s="10" t="str">
        <f t="shared" si="92"/>
        <v>SDGbaseTRA_AgMin_v6_4</v>
      </c>
      <c r="B4026" s="10" t="s">
        <v>220</v>
      </c>
      <c r="C4026" s="10" t="s">
        <v>312</v>
      </c>
      <c r="D4026" s="10"/>
    </row>
    <row r="4027" spans="1:4" s="9" customFormat="1" x14ac:dyDescent="0.3">
      <c r="A4027" s="10" t="str">
        <f t="shared" si="92"/>
        <v>SDGbaseTRA_AgMin_v6_4</v>
      </c>
      <c r="B4027" s="10" t="s">
        <v>220</v>
      </c>
      <c r="C4027" s="10" t="s">
        <v>312</v>
      </c>
      <c r="D4027" s="10"/>
    </row>
    <row r="4028" spans="1:4" s="9" customFormat="1" x14ac:dyDescent="0.3">
      <c r="A4028" s="10" t="str">
        <f t="shared" si="92"/>
        <v>SDGbaseTRA_AgMin_v6_4</v>
      </c>
      <c r="B4028" s="10" t="s">
        <v>220</v>
      </c>
      <c r="C4028" s="10" t="s">
        <v>312</v>
      </c>
      <c r="D4028" s="10"/>
    </row>
    <row r="4029" spans="1:4" s="9" customFormat="1" x14ac:dyDescent="0.3">
      <c r="A4029" s="10" t="str">
        <f t="shared" si="92"/>
        <v>SDGbaseTRA_AgMin_v6_4</v>
      </c>
      <c r="B4029" s="10" t="s">
        <v>220</v>
      </c>
      <c r="C4029" s="10" t="s">
        <v>312</v>
      </c>
      <c r="D4029" s="10"/>
    </row>
    <row r="4030" spans="1:4" s="9" customFormat="1" x14ac:dyDescent="0.3">
      <c r="A4030" s="10" t="str">
        <f t="shared" si="92"/>
        <v>SDGbaseTRA_AgMin_v6_4</v>
      </c>
      <c r="B4030" s="10" t="s">
        <v>220</v>
      </c>
      <c r="C4030" s="10" t="s">
        <v>312</v>
      </c>
      <c r="D4030" s="10"/>
    </row>
    <row r="4031" spans="1:4" s="9" customFormat="1" x14ac:dyDescent="0.3">
      <c r="A4031" s="10" t="str">
        <f t="shared" si="92"/>
        <v>SDGbaseTRA_AgMin_v6_4</v>
      </c>
      <c r="B4031" s="10" t="s">
        <v>220</v>
      </c>
      <c r="C4031" s="10" t="s">
        <v>312</v>
      </c>
      <c r="D4031" s="10"/>
    </row>
    <row r="4032" spans="1:4" s="9" customFormat="1" x14ac:dyDescent="0.3">
      <c r="A4032" s="10" t="str">
        <f t="shared" si="92"/>
        <v>SDGbaseTRA_AgMin_v6_4</v>
      </c>
      <c r="B4032" s="10" t="s">
        <v>220</v>
      </c>
      <c r="C4032" s="10" t="s">
        <v>312</v>
      </c>
      <c r="D4032" s="10"/>
    </row>
    <row r="4033" spans="1:4" s="9" customFormat="1" x14ac:dyDescent="0.3">
      <c r="A4033" s="10" t="str">
        <f t="shared" si="92"/>
        <v>SDGbaseTRA_AgMin_v6_4</v>
      </c>
      <c r="B4033" s="10" t="s">
        <v>220</v>
      </c>
      <c r="C4033" s="10" t="s">
        <v>312</v>
      </c>
      <c r="D4033" s="10"/>
    </row>
    <row r="4034" spans="1:4" s="9" customFormat="1" x14ac:dyDescent="0.3">
      <c r="A4034" s="10" t="str">
        <f t="shared" si="92"/>
        <v>SDGbaseTRA_AgMin_v6_4</v>
      </c>
      <c r="B4034" s="10" t="s">
        <v>220</v>
      </c>
      <c r="C4034" s="10" t="s">
        <v>312</v>
      </c>
      <c r="D4034" s="10"/>
    </row>
    <row r="4035" spans="1:4" s="9" customFormat="1" x14ac:dyDescent="0.3">
      <c r="A4035" s="10" t="str">
        <f t="shared" si="92"/>
        <v>SDGbaseTRA_AgMin_v6_4</v>
      </c>
      <c r="B4035" s="10" t="s">
        <v>220</v>
      </c>
      <c r="C4035" s="10" t="s">
        <v>312</v>
      </c>
      <c r="D4035" s="10"/>
    </row>
    <row r="4036" spans="1:4" s="9" customFormat="1" x14ac:dyDescent="0.3">
      <c r="A4036" s="10" t="str">
        <f t="shared" si="92"/>
        <v>SDGbaseTRA_AgMin_v6_4</v>
      </c>
      <c r="B4036" s="10" t="s">
        <v>220</v>
      </c>
      <c r="C4036" s="10" t="s">
        <v>312</v>
      </c>
      <c r="D4036" s="10"/>
    </row>
    <row r="4037" spans="1:4" s="9" customFormat="1" x14ac:dyDescent="0.3">
      <c r="A4037" s="10" t="str">
        <f t="shared" si="92"/>
        <v>SDGbaseTRA_AgMin_v6_4</v>
      </c>
      <c r="B4037" s="10" t="s">
        <v>220</v>
      </c>
      <c r="C4037" s="10" t="s">
        <v>312</v>
      </c>
      <c r="D4037" s="10"/>
    </row>
    <row r="4038" spans="1:4" s="9" customFormat="1" x14ac:dyDescent="0.3">
      <c r="A4038" s="10" t="str">
        <f t="shared" si="92"/>
        <v>SDGbaseTRA_AgMin_v6_4</v>
      </c>
      <c r="B4038" s="10" t="s">
        <v>220</v>
      </c>
      <c r="C4038" s="10" t="s">
        <v>312</v>
      </c>
      <c r="D4038" s="10"/>
    </row>
    <row r="4039" spans="1:4" s="9" customFormat="1" x14ac:dyDescent="0.3">
      <c r="A4039" s="10" t="str">
        <f t="shared" si="92"/>
        <v>SDGbaseTRA_AgMin_v6_4</v>
      </c>
      <c r="B4039" s="10" t="s">
        <v>220</v>
      </c>
      <c r="C4039" s="10" t="s">
        <v>312</v>
      </c>
      <c r="D4039" s="10"/>
    </row>
    <row r="4040" spans="1:4" s="9" customFormat="1" x14ac:dyDescent="0.3">
      <c r="A4040" s="10" t="str">
        <f t="shared" si="92"/>
        <v>SDGbaseTRA_AgMin_v6_4</v>
      </c>
      <c r="B4040" s="10" t="s">
        <v>220</v>
      </c>
      <c r="C4040" s="10" t="s">
        <v>312</v>
      </c>
      <c r="D4040" s="10"/>
    </row>
    <row r="4041" spans="1:4" s="9" customFormat="1" x14ac:dyDescent="0.3">
      <c r="A4041" s="10" t="str">
        <f t="shared" si="92"/>
        <v>SDGbaseTRA_AgMin_v6_4</v>
      </c>
      <c r="B4041" s="10" t="s">
        <v>220</v>
      </c>
      <c r="C4041" s="10" t="s">
        <v>312</v>
      </c>
      <c r="D4041" s="10"/>
    </row>
    <row r="4042" spans="1:4" s="9" customFormat="1" x14ac:dyDescent="0.3">
      <c r="A4042" s="10" t="str">
        <f t="shared" si="92"/>
        <v>SDGbaseTRA_AgMin_v6_4</v>
      </c>
      <c r="B4042" s="10" t="s">
        <v>220</v>
      </c>
      <c r="C4042" s="10" t="s">
        <v>312</v>
      </c>
      <c r="D4042" s="10"/>
    </row>
    <row r="4043" spans="1:4" s="9" customFormat="1" x14ac:dyDescent="0.3">
      <c r="A4043" s="10" t="str">
        <f t="shared" si="92"/>
        <v>SDGbaseTRA_AgMin_v6_4</v>
      </c>
      <c r="B4043" s="10" t="s">
        <v>220</v>
      </c>
      <c r="C4043" s="10" t="s">
        <v>312</v>
      </c>
      <c r="D4043" s="10"/>
    </row>
    <row r="4044" spans="1:4" s="9" customFormat="1" x14ac:dyDescent="0.3">
      <c r="A4044" s="10" t="str">
        <f t="shared" si="92"/>
        <v>SDGbaseTRA_AgMin_v6_4</v>
      </c>
      <c r="B4044" s="10" t="s">
        <v>220</v>
      </c>
      <c r="C4044" s="10" t="s">
        <v>312</v>
      </c>
      <c r="D4044" s="10"/>
    </row>
    <row r="4045" spans="1:4" s="9" customFormat="1" x14ac:dyDescent="0.3">
      <c r="A4045" s="10" t="str">
        <f t="shared" si="92"/>
        <v>SDGbaseTRA_AgMin_v6_4</v>
      </c>
      <c r="B4045" s="10" t="s">
        <v>220</v>
      </c>
      <c r="C4045" s="10" t="s">
        <v>312</v>
      </c>
      <c r="D4045" s="10"/>
    </row>
    <row r="4046" spans="1:4" s="9" customFormat="1" x14ac:dyDescent="0.3">
      <c r="A4046" s="10" t="str">
        <f t="shared" si="92"/>
        <v>SDGbaseTRA_AgMin_v6_4</v>
      </c>
      <c r="B4046" s="10" t="s">
        <v>220</v>
      </c>
      <c r="C4046" s="10" t="s">
        <v>312</v>
      </c>
      <c r="D4046" s="10"/>
    </row>
    <row r="4047" spans="1:4" s="9" customFormat="1" x14ac:dyDescent="0.3">
      <c r="A4047" s="10" t="str">
        <f t="shared" si="92"/>
        <v>SDGbaseTRA_AgMin_v6_4</v>
      </c>
      <c r="B4047" s="10" t="s">
        <v>220</v>
      </c>
      <c r="C4047" s="10" t="s">
        <v>312</v>
      </c>
      <c r="D4047" s="10"/>
    </row>
    <row r="4048" spans="1:4" s="9" customFormat="1" x14ac:dyDescent="0.3">
      <c r="A4048" s="10" t="str">
        <f t="shared" si="92"/>
        <v>SDGbaseTRA_AgMin_v6_4</v>
      </c>
      <c r="B4048" s="10" t="s">
        <v>220</v>
      </c>
      <c r="C4048" s="10" t="s">
        <v>312</v>
      </c>
      <c r="D4048" s="10"/>
    </row>
    <row r="4049" spans="1:4" s="9" customFormat="1" x14ac:dyDescent="0.3">
      <c r="A4049" s="10" t="str">
        <f t="shared" si="92"/>
        <v>SDGbaseTRA_AgMin_v6_4</v>
      </c>
      <c r="B4049" s="10" t="s">
        <v>220</v>
      </c>
      <c r="C4049" s="10" t="s">
        <v>312</v>
      </c>
      <c r="D4049" s="10"/>
    </row>
    <row r="4050" spans="1:4" s="9" customFormat="1" x14ac:dyDescent="0.3">
      <c r="A4050" s="10" t="str">
        <f t="shared" si="92"/>
        <v>SDGbaseTRA_AgMin_v6_4</v>
      </c>
      <c r="B4050" s="10" t="s">
        <v>220</v>
      </c>
      <c r="C4050" s="10" t="s">
        <v>312</v>
      </c>
      <c r="D4050" s="10"/>
    </row>
    <row r="4051" spans="1:4" s="9" customFormat="1" x14ac:dyDescent="0.3">
      <c r="A4051" s="10" t="str">
        <f t="shared" si="92"/>
        <v>SDGbaseTRA_AgMin_v6_4</v>
      </c>
      <c r="B4051" s="10" t="s">
        <v>220</v>
      </c>
      <c r="C4051" s="10" t="s">
        <v>312</v>
      </c>
      <c r="D4051" s="10"/>
    </row>
    <row r="4052" spans="1:4" s="9" customFormat="1" x14ac:dyDescent="0.3">
      <c r="A4052" s="10" t="str">
        <f t="shared" si="92"/>
        <v>SDGbaseTRA_AgMin_v6_4</v>
      </c>
      <c r="B4052" s="10" t="s">
        <v>220</v>
      </c>
      <c r="C4052" s="10" t="s">
        <v>312</v>
      </c>
      <c r="D4052" s="10"/>
    </row>
    <row r="4053" spans="1:4" s="9" customFormat="1" x14ac:dyDescent="0.3">
      <c r="A4053" s="10" t="str">
        <f t="shared" si="92"/>
        <v>SDGbaseTRA_AgMin_v6_4</v>
      </c>
      <c r="B4053" s="10" t="s">
        <v>220</v>
      </c>
      <c r="C4053" s="10" t="s">
        <v>312</v>
      </c>
      <c r="D4053" s="10"/>
    </row>
    <row r="4054" spans="1:4" s="9" customFormat="1" x14ac:dyDescent="0.3">
      <c r="A4054" s="10" t="str">
        <f t="shared" ref="A4054:A4117" si="93">_xlfn.CONCAT(C4054,D4054,E4054)</f>
        <v>SDGbaseTRA_AgMin_v6_4</v>
      </c>
      <c r="B4054" s="10" t="s">
        <v>220</v>
      </c>
      <c r="C4054" s="10" t="s">
        <v>312</v>
      </c>
      <c r="D4054" s="10"/>
    </row>
    <row r="4055" spans="1:4" s="9" customFormat="1" x14ac:dyDescent="0.3">
      <c r="A4055" s="10" t="str">
        <f t="shared" si="93"/>
        <v>SDGbaseTRA_AgMin_v6_4</v>
      </c>
      <c r="B4055" s="10" t="s">
        <v>220</v>
      </c>
      <c r="C4055" s="10" t="s">
        <v>312</v>
      </c>
      <c r="D4055" s="10"/>
    </row>
    <row r="4056" spans="1:4" s="9" customFormat="1" x14ac:dyDescent="0.3">
      <c r="A4056" s="10" t="str">
        <f t="shared" si="93"/>
        <v>SDGbaseTRA_AgMin_v6_4</v>
      </c>
      <c r="B4056" s="10" t="s">
        <v>220</v>
      </c>
      <c r="C4056" s="10" t="s">
        <v>312</v>
      </c>
      <c r="D4056" s="10"/>
    </row>
    <row r="4057" spans="1:4" s="9" customFormat="1" x14ac:dyDescent="0.3">
      <c r="A4057" s="10" t="str">
        <f t="shared" si="93"/>
        <v>SDGbaseTRA_AgMin_v6_4</v>
      </c>
      <c r="B4057" s="10" t="s">
        <v>220</v>
      </c>
      <c r="C4057" s="10" t="s">
        <v>312</v>
      </c>
      <c r="D4057" s="10"/>
    </row>
    <row r="4058" spans="1:4" s="9" customFormat="1" x14ac:dyDescent="0.3">
      <c r="A4058" s="10" t="str">
        <f t="shared" si="93"/>
        <v>SDGbaseTRA_AgMin_v6_4</v>
      </c>
      <c r="B4058" s="10" t="s">
        <v>220</v>
      </c>
      <c r="C4058" s="10" t="s">
        <v>312</v>
      </c>
      <c r="D4058" s="10"/>
    </row>
    <row r="4059" spans="1:4" s="9" customFormat="1" x14ac:dyDescent="0.3">
      <c r="A4059" s="10" t="str">
        <f t="shared" si="93"/>
        <v>SDGbaseTRA_AgMin_v6_4</v>
      </c>
      <c r="B4059" s="10" t="s">
        <v>220</v>
      </c>
      <c r="C4059" s="10" t="s">
        <v>312</v>
      </c>
      <c r="D4059" s="10"/>
    </row>
    <row r="4060" spans="1:4" s="9" customFormat="1" x14ac:dyDescent="0.3">
      <c r="A4060" s="10" t="str">
        <f t="shared" si="93"/>
        <v>SDGbaseTRA_AgMin_v6_4</v>
      </c>
      <c r="B4060" s="10" t="s">
        <v>220</v>
      </c>
      <c r="C4060" s="10" t="s">
        <v>312</v>
      </c>
      <c r="D4060" s="10"/>
    </row>
    <row r="4061" spans="1:4" s="9" customFormat="1" x14ac:dyDescent="0.3">
      <c r="A4061" s="10" t="str">
        <f t="shared" si="93"/>
        <v>SDGbaseTRA_AgMin_v6_4</v>
      </c>
      <c r="B4061" s="10" t="s">
        <v>220</v>
      </c>
      <c r="C4061" s="10" t="s">
        <v>312</v>
      </c>
      <c r="D4061" s="10"/>
    </row>
    <row r="4062" spans="1:4" s="9" customFormat="1" x14ac:dyDescent="0.3">
      <c r="A4062" s="10" t="str">
        <f t="shared" si="93"/>
        <v>SDGbaseTRA_AgMin_v6_4</v>
      </c>
      <c r="B4062" s="10" t="s">
        <v>220</v>
      </c>
      <c r="C4062" s="10" t="s">
        <v>312</v>
      </c>
      <c r="D4062" s="10"/>
    </row>
    <row r="4063" spans="1:4" s="9" customFormat="1" x14ac:dyDescent="0.3">
      <c r="A4063" s="10" t="str">
        <f t="shared" si="93"/>
        <v>SDGbaseTRA_AgMin_v6_4</v>
      </c>
      <c r="B4063" s="10" t="s">
        <v>220</v>
      </c>
      <c r="C4063" s="10" t="s">
        <v>312</v>
      </c>
      <c r="D4063" s="10"/>
    </row>
    <row r="4064" spans="1:4" s="9" customFormat="1" x14ac:dyDescent="0.3">
      <c r="A4064" s="10" t="str">
        <f t="shared" si="93"/>
        <v>SDGbaseTRA_AgMin_v6_4</v>
      </c>
      <c r="B4064" s="10" t="s">
        <v>220</v>
      </c>
      <c r="C4064" s="10" t="s">
        <v>312</v>
      </c>
      <c r="D4064" s="10"/>
    </row>
    <row r="4065" spans="1:4" s="9" customFormat="1" x14ac:dyDescent="0.3">
      <c r="A4065" s="10" t="str">
        <f t="shared" si="93"/>
        <v>SDGbaseTRA_AgMin_v6_4</v>
      </c>
      <c r="B4065" s="10" t="s">
        <v>220</v>
      </c>
      <c r="C4065" s="10" t="s">
        <v>312</v>
      </c>
      <c r="D4065" s="10"/>
    </row>
    <row r="4066" spans="1:4" s="9" customFormat="1" x14ac:dyDescent="0.3">
      <c r="A4066" s="10" t="str">
        <f t="shared" si="93"/>
        <v>SDGbaseTRA_AgMin_v6_4</v>
      </c>
      <c r="B4066" s="10" t="s">
        <v>220</v>
      </c>
      <c r="C4066" s="10" t="s">
        <v>312</v>
      </c>
      <c r="D4066" s="10"/>
    </row>
    <row r="4067" spans="1:4" s="9" customFormat="1" x14ac:dyDescent="0.3">
      <c r="A4067" s="10" t="str">
        <f t="shared" si="93"/>
        <v>SDGbaseTRA_AgMin_v6_4</v>
      </c>
      <c r="B4067" s="10" t="s">
        <v>220</v>
      </c>
      <c r="C4067" s="10" t="s">
        <v>312</v>
      </c>
      <c r="D4067" s="10"/>
    </row>
    <row r="4068" spans="1:4" s="9" customFormat="1" x14ac:dyDescent="0.3">
      <c r="A4068" s="10" t="str">
        <f t="shared" si="93"/>
        <v>SDGbaseTRA_AgMin_v6_4</v>
      </c>
      <c r="B4068" s="10" t="s">
        <v>220</v>
      </c>
      <c r="C4068" s="10" t="s">
        <v>312</v>
      </c>
      <c r="D4068" s="10"/>
    </row>
    <row r="4069" spans="1:4" s="9" customFormat="1" x14ac:dyDescent="0.3">
      <c r="A4069" s="10" t="str">
        <f t="shared" si="93"/>
        <v>SDGbaseTRA_AgMin_v6_4</v>
      </c>
      <c r="B4069" s="10" t="s">
        <v>220</v>
      </c>
      <c r="C4069" s="10" t="s">
        <v>312</v>
      </c>
      <c r="D4069" s="10"/>
    </row>
    <row r="4070" spans="1:4" s="9" customFormat="1" x14ac:dyDescent="0.3">
      <c r="A4070" s="10" t="str">
        <f t="shared" si="93"/>
        <v>SDGbaseTRA_AgMin_v6_4</v>
      </c>
      <c r="B4070" s="10" t="s">
        <v>220</v>
      </c>
      <c r="C4070" s="10" t="s">
        <v>312</v>
      </c>
      <c r="D4070" s="10"/>
    </row>
    <row r="4071" spans="1:4" s="9" customFormat="1" x14ac:dyDescent="0.3">
      <c r="A4071" s="10" t="str">
        <f t="shared" si="93"/>
        <v>SDGbaseTRA_AgMin_v6_4</v>
      </c>
      <c r="B4071" s="10" t="s">
        <v>220</v>
      </c>
      <c r="C4071" s="10" t="s">
        <v>312</v>
      </c>
      <c r="D4071" s="10"/>
    </row>
    <row r="4072" spans="1:4" s="9" customFormat="1" x14ac:dyDescent="0.3">
      <c r="A4072" s="10" t="str">
        <f t="shared" si="93"/>
        <v>SDGbaseTRA_AgMin_v6_4</v>
      </c>
      <c r="B4072" s="10" t="s">
        <v>220</v>
      </c>
      <c r="C4072" s="10" t="s">
        <v>312</v>
      </c>
      <c r="D4072" s="10"/>
    </row>
    <row r="4073" spans="1:4" s="9" customFormat="1" x14ac:dyDescent="0.3">
      <c r="A4073" s="10" t="str">
        <f t="shared" si="93"/>
        <v>SDGbaseTRA_AgMin_v6_4</v>
      </c>
      <c r="B4073" s="10" t="s">
        <v>220</v>
      </c>
      <c r="C4073" s="10" t="s">
        <v>312</v>
      </c>
      <c r="D4073" s="10"/>
    </row>
    <row r="4074" spans="1:4" s="9" customFormat="1" x14ac:dyDescent="0.3">
      <c r="A4074" s="10" t="str">
        <f t="shared" si="93"/>
        <v>SDGbaseTRA_AgMin_v6_4</v>
      </c>
      <c r="B4074" s="10" t="s">
        <v>220</v>
      </c>
      <c r="C4074" s="10" t="s">
        <v>312</v>
      </c>
      <c r="D4074" s="10"/>
    </row>
    <row r="4075" spans="1:4" s="9" customFormat="1" x14ac:dyDescent="0.3">
      <c r="A4075" s="10" t="str">
        <f t="shared" si="93"/>
        <v>SDGbaseTRA_AgMin_v6_4</v>
      </c>
      <c r="B4075" s="10" t="s">
        <v>220</v>
      </c>
      <c r="C4075" s="10" t="s">
        <v>312</v>
      </c>
      <c r="D4075" s="10"/>
    </row>
    <row r="4076" spans="1:4" s="9" customFormat="1" x14ac:dyDescent="0.3">
      <c r="A4076" s="10" t="str">
        <f t="shared" si="93"/>
        <v>SDGbaseTRA_AgMin_v6_4</v>
      </c>
      <c r="B4076" s="10" t="s">
        <v>220</v>
      </c>
      <c r="C4076" s="10" t="s">
        <v>312</v>
      </c>
      <c r="D4076" s="10"/>
    </row>
    <row r="4077" spans="1:4" s="9" customFormat="1" x14ac:dyDescent="0.3">
      <c r="A4077" s="10" t="str">
        <f t="shared" si="93"/>
        <v>SDGbaseTRA_AgMin_v6_4</v>
      </c>
      <c r="B4077" s="10" t="s">
        <v>220</v>
      </c>
      <c r="C4077" s="10" t="s">
        <v>312</v>
      </c>
      <c r="D4077" s="10"/>
    </row>
    <row r="4078" spans="1:4" s="9" customFormat="1" x14ac:dyDescent="0.3">
      <c r="A4078" s="10" t="str">
        <f t="shared" si="93"/>
        <v>SDGbaseTRA_AgMin_v6_4</v>
      </c>
      <c r="B4078" s="10" t="s">
        <v>220</v>
      </c>
      <c r="C4078" s="10" t="s">
        <v>312</v>
      </c>
      <c r="D4078" s="10"/>
    </row>
    <row r="4079" spans="1:4" s="9" customFormat="1" x14ac:dyDescent="0.3">
      <c r="A4079" s="10" t="str">
        <f t="shared" si="93"/>
        <v>SDGbaseTRA_AgMin_v6_4</v>
      </c>
      <c r="B4079" s="10" t="s">
        <v>220</v>
      </c>
      <c r="C4079" s="10" t="s">
        <v>312</v>
      </c>
      <c r="D4079" s="10"/>
    </row>
    <row r="4080" spans="1:4" s="9" customFormat="1" x14ac:dyDescent="0.3">
      <c r="A4080" s="10" t="str">
        <f t="shared" si="93"/>
        <v>SDGbaseTRA_AgMin_v6_4</v>
      </c>
      <c r="B4080" s="10" t="s">
        <v>220</v>
      </c>
      <c r="C4080" s="10" t="s">
        <v>312</v>
      </c>
      <c r="D4080" s="10"/>
    </row>
    <row r="4081" spans="1:4" s="9" customFormat="1" x14ac:dyDescent="0.3">
      <c r="A4081" s="10" t="str">
        <f t="shared" si="93"/>
        <v>SDGbaseTRA_AgMin_v6_4</v>
      </c>
      <c r="B4081" s="10" t="s">
        <v>220</v>
      </c>
      <c r="C4081" s="10" t="s">
        <v>312</v>
      </c>
      <c r="D4081" s="10"/>
    </row>
    <row r="4082" spans="1:4" s="9" customFormat="1" x14ac:dyDescent="0.3">
      <c r="A4082" s="10" t="str">
        <f t="shared" si="93"/>
        <v>SDGbaseTRA_AgMin_v6_4</v>
      </c>
      <c r="B4082" s="10" t="s">
        <v>220</v>
      </c>
      <c r="C4082" s="10" t="s">
        <v>312</v>
      </c>
      <c r="D4082" s="10"/>
    </row>
    <row r="4083" spans="1:4" s="9" customFormat="1" x14ac:dyDescent="0.3">
      <c r="A4083" s="10" t="str">
        <f t="shared" si="93"/>
        <v>SDGbaseTRA_AgMin_v6_4</v>
      </c>
      <c r="B4083" s="10" t="s">
        <v>220</v>
      </c>
      <c r="C4083" s="10" t="s">
        <v>312</v>
      </c>
      <c r="D4083" s="10"/>
    </row>
    <row r="4084" spans="1:4" s="9" customFormat="1" x14ac:dyDescent="0.3">
      <c r="A4084" s="10" t="str">
        <f t="shared" si="93"/>
        <v>SDGbaseTRA_AgMin_v6_4</v>
      </c>
      <c r="B4084" s="10" t="s">
        <v>220</v>
      </c>
      <c r="C4084" s="10" t="s">
        <v>312</v>
      </c>
      <c r="D4084" s="10"/>
    </row>
    <row r="4085" spans="1:4" s="9" customFormat="1" x14ac:dyDescent="0.3">
      <c r="A4085" s="10" t="str">
        <f t="shared" si="93"/>
        <v>SDGbaseTRA_AgMin_v6_4</v>
      </c>
      <c r="B4085" s="10" t="s">
        <v>220</v>
      </c>
      <c r="C4085" s="10" t="s">
        <v>312</v>
      </c>
      <c r="D4085" s="10"/>
    </row>
    <row r="4086" spans="1:4" s="9" customFormat="1" x14ac:dyDescent="0.3">
      <c r="A4086" s="10" t="str">
        <f t="shared" si="93"/>
        <v>SDGbaseTRA_AgMin_v6_4</v>
      </c>
      <c r="B4086" s="10" t="s">
        <v>220</v>
      </c>
      <c r="C4086" s="10" t="s">
        <v>312</v>
      </c>
      <c r="D4086" s="10"/>
    </row>
    <row r="4087" spans="1:4" s="9" customFormat="1" x14ac:dyDescent="0.3">
      <c r="A4087" s="10" t="str">
        <f t="shared" si="93"/>
        <v>SDGbaseTRA_AgMin_v6_4</v>
      </c>
      <c r="B4087" s="10" t="s">
        <v>220</v>
      </c>
      <c r="C4087" s="10" t="s">
        <v>312</v>
      </c>
      <c r="D4087" s="10"/>
    </row>
    <row r="4088" spans="1:4" s="9" customFormat="1" x14ac:dyDescent="0.3">
      <c r="A4088" s="10" t="str">
        <f t="shared" si="93"/>
        <v>SDGbaseTRA_AgMin_v6_4</v>
      </c>
      <c r="B4088" s="10" t="s">
        <v>220</v>
      </c>
      <c r="C4088" s="10" t="s">
        <v>312</v>
      </c>
      <c r="D4088" s="10"/>
    </row>
    <row r="4089" spans="1:4" s="9" customFormat="1" x14ac:dyDescent="0.3">
      <c r="A4089" s="10" t="str">
        <f t="shared" si="93"/>
        <v>SDGbaseTRA_AgMin_v6_4</v>
      </c>
      <c r="B4089" s="10" t="s">
        <v>220</v>
      </c>
      <c r="C4089" s="10" t="s">
        <v>312</v>
      </c>
      <c r="D4089" s="10"/>
    </row>
    <row r="4090" spans="1:4" s="9" customFormat="1" x14ac:dyDescent="0.3">
      <c r="A4090" s="10" t="str">
        <f t="shared" si="93"/>
        <v>SDGbaseTRA_AgMin_v6_4</v>
      </c>
      <c r="B4090" s="10" t="s">
        <v>220</v>
      </c>
      <c r="C4090" s="10" t="s">
        <v>312</v>
      </c>
      <c r="D4090" s="10"/>
    </row>
    <row r="4091" spans="1:4" s="9" customFormat="1" x14ac:dyDescent="0.3">
      <c r="A4091" s="10" t="str">
        <f t="shared" si="93"/>
        <v>SDGbaseTRA_AgMin_v6_4</v>
      </c>
      <c r="B4091" s="10" t="s">
        <v>220</v>
      </c>
      <c r="C4091" s="10" t="s">
        <v>312</v>
      </c>
      <c r="D4091" s="10"/>
    </row>
    <row r="4092" spans="1:4" s="9" customFormat="1" x14ac:dyDescent="0.3">
      <c r="A4092" s="10" t="str">
        <f t="shared" si="93"/>
        <v>SDGbaseTRA_AgMin_v6_4</v>
      </c>
      <c r="B4092" s="10" t="s">
        <v>220</v>
      </c>
      <c r="C4092" s="10" t="s">
        <v>312</v>
      </c>
      <c r="D4092" s="10"/>
    </row>
    <row r="4093" spans="1:4" s="9" customFormat="1" x14ac:dyDescent="0.3">
      <c r="A4093" s="10" t="str">
        <f t="shared" si="93"/>
        <v>SDGbaseTRA_AgMin_v6_4</v>
      </c>
      <c r="B4093" s="10" t="s">
        <v>220</v>
      </c>
      <c r="C4093" s="10" t="s">
        <v>312</v>
      </c>
      <c r="D4093" s="10"/>
    </row>
    <row r="4094" spans="1:4" s="9" customFormat="1" x14ac:dyDescent="0.3">
      <c r="A4094" s="10" t="str">
        <f t="shared" si="93"/>
        <v>SDGbaseTRA_AgMin_v6_4</v>
      </c>
      <c r="B4094" s="10" t="s">
        <v>220</v>
      </c>
      <c r="C4094" s="10" t="s">
        <v>312</v>
      </c>
      <c r="D4094" s="10"/>
    </row>
    <row r="4095" spans="1:4" s="9" customFormat="1" x14ac:dyDescent="0.3">
      <c r="A4095" s="10" t="str">
        <f t="shared" si="93"/>
        <v>SDGbaseTRA_AgMin_v6_4</v>
      </c>
      <c r="B4095" s="10" t="s">
        <v>220</v>
      </c>
      <c r="C4095" s="10" t="s">
        <v>312</v>
      </c>
      <c r="D4095" s="10"/>
    </row>
    <row r="4096" spans="1:4" s="9" customFormat="1" x14ac:dyDescent="0.3">
      <c r="A4096" s="10" t="str">
        <f t="shared" si="93"/>
        <v>SDGbaseTRA_AgMin_v6_4</v>
      </c>
      <c r="B4096" s="10" t="s">
        <v>220</v>
      </c>
      <c r="C4096" s="10" t="s">
        <v>312</v>
      </c>
      <c r="D4096" s="10"/>
    </row>
    <row r="4097" spans="1:37" s="9" customFormat="1" x14ac:dyDescent="0.3">
      <c r="A4097" s="10" t="str">
        <f t="shared" si="93"/>
        <v>SDGbaseTRA_AgMin_v6_4</v>
      </c>
      <c r="B4097" s="10" t="s">
        <v>220</v>
      </c>
      <c r="C4097" s="10" t="s">
        <v>312</v>
      </c>
      <c r="D4097" s="10"/>
    </row>
    <row r="4098" spans="1:37" s="9" customFormat="1" x14ac:dyDescent="0.3">
      <c r="A4098" s="10" t="str">
        <f t="shared" si="93"/>
        <v>SDGbaseTRA_AgMin_v6_4</v>
      </c>
      <c r="B4098" s="10" t="s">
        <v>220</v>
      </c>
      <c r="C4098" s="10" t="s">
        <v>312</v>
      </c>
      <c r="D4098" s="10"/>
    </row>
    <row r="4099" spans="1:37" s="9" customFormat="1" x14ac:dyDescent="0.3">
      <c r="A4099" s="10" t="str">
        <f t="shared" si="93"/>
        <v>SDGbaseTRA_AgMin_v6_4</v>
      </c>
      <c r="B4099" s="10" t="s">
        <v>220</v>
      </c>
      <c r="C4099" s="10" t="s">
        <v>312</v>
      </c>
      <c r="D4099" s="10"/>
    </row>
    <row r="4100" spans="1:37" s="9" customFormat="1" x14ac:dyDescent="0.3">
      <c r="A4100" s="10" t="str">
        <f t="shared" si="93"/>
        <v>SDGbaseTRA_AgMin_v6_4</v>
      </c>
      <c r="B4100" s="10" t="s">
        <v>220</v>
      </c>
      <c r="C4100" s="10" t="s">
        <v>312</v>
      </c>
      <c r="D4100" s="10"/>
    </row>
    <row r="4101" spans="1:37" s="9" customFormat="1" x14ac:dyDescent="0.3">
      <c r="A4101" s="10" t="str">
        <f t="shared" si="93"/>
        <v>SDGbaseTRA_AgMin_v6_4</v>
      </c>
      <c r="B4101" s="10" t="s">
        <v>220</v>
      </c>
      <c r="C4101" s="10" t="s">
        <v>312</v>
      </c>
      <c r="D4101" s="10"/>
    </row>
    <row r="4102" spans="1:37" s="9" customFormat="1" x14ac:dyDescent="0.3">
      <c r="A4102" s="10" t="str">
        <f t="shared" si="93"/>
        <v>SDGbaseTRA_AgMin_v6_4</v>
      </c>
      <c r="B4102" s="10" t="s">
        <v>220</v>
      </c>
      <c r="C4102" s="10" t="s">
        <v>312</v>
      </c>
      <c r="D4102" s="10"/>
    </row>
    <row r="4103" spans="1:37" s="9" customFormat="1" x14ac:dyDescent="0.3">
      <c r="A4103" s="10" t="str">
        <f t="shared" si="93"/>
        <v>SDGbaseTRA_AgMin_v6_4</v>
      </c>
      <c r="B4103" s="10" t="s">
        <v>220</v>
      </c>
      <c r="C4103" s="10" t="s">
        <v>312</v>
      </c>
      <c r="D4103" s="10"/>
      <c r="F4103" s="141"/>
      <c r="G4103" s="141"/>
      <c r="H4103" s="141"/>
      <c r="I4103" s="141"/>
      <c r="J4103" s="141"/>
      <c r="K4103" s="141"/>
      <c r="L4103" s="141"/>
      <c r="M4103" s="141"/>
      <c r="N4103" s="141"/>
      <c r="O4103" s="141"/>
      <c r="P4103" s="141"/>
      <c r="Q4103" s="141"/>
      <c r="R4103" s="141"/>
      <c r="S4103" s="141"/>
      <c r="T4103" s="141"/>
      <c r="U4103" s="141"/>
      <c r="V4103" s="141"/>
      <c r="W4103" s="141"/>
      <c r="X4103" s="141"/>
      <c r="Y4103" s="141"/>
      <c r="Z4103" s="141"/>
      <c r="AA4103" s="141"/>
      <c r="AB4103" s="141"/>
      <c r="AC4103" s="141"/>
      <c r="AD4103" s="141"/>
      <c r="AE4103" s="141"/>
      <c r="AF4103" s="141"/>
      <c r="AG4103" s="141"/>
      <c r="AH4103" s="141"/>
      <c r="AI4103" s="141"/>
      <c r="AJ4103" s="141"/>
      <c r="AK4103" s="141"/>
    </row>
    <row r="4104" spans="1:37" s="9" customFormat="1" x14ac:dyDescent="0.3">
      <c r="A4104" s="10" t="str">
        <f t="shared" si="93"/>
        <v>SDGbaseTRA_AgMin_v6_4</v>
      </c>
      <c r="B4104" s="10" t="s">
        <v>220</v>
      </c>
      <c r="C4104" s="10" t="s">
        <v>312</v>
      </c>
      <c r="D4104" s="10"/>
    </row>
    <row r="4105" spans="1:37" s="9" customFormat="1" x14ac:dyDescent="0.3">
      <c r="A4105" s="10" t="str">
        <f t="shared" si="93"/>
        <v>SDGbaseTRA_AgMin_v6_4</v>
      </c>
      <c r="B4105" s="10" t="s">
        <v>220</v>
      </c>
      <c r="C4105" s="10" t="s">
        <v>312</v>
      </c>
      <c r="D4105" s="10"/>
    </row>
    <row r="4106" spans="1:37" s="9" customFormat="1" x14ac:dyDescent="0.3">
      <c r="A4106" s="10" t="str">
        <f t="shared" si="93"/>
        <v>SDGbaseTRA_AgMin_v6_4</v>
      </c>
      <c r="B4106" s="10" t="s">
        <v>220</v>
      </c>
      <c r="C4106" s="10" t="s">
        <v>312</v>
      </c>
      <c r="D4106" s="10"/>
    </row>
    <row r="4107" spans="1:37" s="9" customFormat="1" x14ac:dyDescent="0.3">
      <c r="A4107" s="10" t="str">
        <f t="shared" si="93"/>
        <v>SDGbaseTRA_AgMin_v6_4</v>
      </c>
      <c r="B4107" s="10" t="s">
        <v>220</v>
      </c>
      <c r="C4107" s="10" t="s">
        <v>312</v>
      </c>
      <c r="D4107" s="10"/>
    </row>
    <row r="4108" spans="1:37" s="9" customFormat="1" x14ac:dyDescent="0.3">
      <c r="A4108" s="10" t="str">
        <f t="shared" si="93"/>
        <v>SDGbaseTRA_AgMin_v6_4</v>
      </c>
      <c r="B4108" s="10" t="s">
        <v>220</v>
      </c>
      <c r="C4108" s="10" t="s">
        <v>312</v>
      </c>
      <c r="D4108" s="10"/>
    </row>
    <row r="4109" spans="1:37" s="9" customFormat="1" x14ac:dyDescent="0.3">
      <c r="A4109" s="10" t="str">
        <f t="shared" si="93"/>
        <v>SDGbaseTRA_AgMin_v6_4</v>
      </c>
      <c r="B4109" s="10" t="s">
        <v>220</v>
      </c>
      <c r="C4109" s="10" t="s">
        <v>312</v>
      </c>
      <c r="D4109" s="10"/>
    </row>
    <row r="4110" spans="1:37" s="9" customFormat="1" x14ac:dyDescent="0.3">
      <c r="A4110" s="10" t="str">
        <f t="shared" si="93"/>
        <v>SDGbaseTRA_AgMin_v6_4</v>
      </c>
      <c r="B4110" s="10" t="s">
        <v>220</v>
      </c>
      <c r="C4110" s="10" t="s">
        <v>312</v>
      </c>
      <c r="D4110" s="10"/>
    </row>
    <row r="4111" spans="1:37" s="9" customFormat="1" x14ac:dyDescent="0.3">
      <c r="A4111" s="10" t="str">
        <f t="shared" si="93"/>
        <v>SDGbaseTRA_AgMin_v6_4</v>
      </c>
      <c r="B4111" s="10" t="s">
        <v>220</v>
      </c>
      <c r="C4111" s="10" t="s">
        <v>312</v>
      </c>
      <c r="D4111" s="10"/>
    </row>
    <row r="4112" spans="1:37" s="9" customFormat="1" x14ac:dyDescent="0.3">
      <c r="A4112" s="10" t="str">
        <f t="shared" si="93"/>
        <v>SDGbaseTRA_AgMin_v6_4</v>
      </c>
      <c r="B4112" s="10" t="s">
        <v>220</v>
      </c>
      <c r="C4112" s="10" t="s">
        <v>312</v>
      </c>
      <c r="D4112" s="10"/>
    </row>
    <row r="4113" spans="1:4" s="9" customFormat="1" x14ac:dyDescent="0.3">
      <c r="A4113" s="10" t="str">
        <f t="shared" si="93"/>
        <v>SDGbaseTRA_AgMin_v6_4</v>
      </c>
      <c r="B4113" s="10" t="s">
        <v>220</v>
      </c>
      <c r="C4113" s="10" t="s">
        <v>312</v>
      </c>
      <c r="D4113" s="10"/>
    </row>
    <row r="4114" spans="1:4" s="9" customFormat="1" x14ac:dyDescent="0.3">
      <c r="A4114" s="10" t="str">
        <f t="shared" si="93"/>
        <v>SDGbaseTRA_AgMin_v6_4</v>
      </c>
      <c r="B4114" s="10" t="s">
        <v>220</v>
      </c>
      <c r="C4114" s="10" t="s">
        <v>312</v>
      </c>
      <c r="D4114" s="10"/>
    </row>
    <row r="4115" spans="1:4" s="9" customFormat="1" x14ac:dyDescent="0.3">
      <c r="A4115" s="10" t="str">
        <f t="shared" si="93"/>
        <v>SDGbaseTRA_AgMin_v6_4</v>
      </c>
      <c r="B4115" s="10" t="s">
        <v>220</v>
      </c>
      <c r="C4115" s="10" t="s">
        <v>312</v>
      </c>
      <c r="D4115" s="10"/>
    </row>
    <row r="4116" spans="1:4" s="9" customFormat="1" x14ac:dyDescent="0.3">
      <c r="A4116" s="10" t="str">
        <f t="shared" si="93"/>
        <v>SDGbaseTRA_AgMin_v6_4</v>
      </c>
      <c r="B4116" s="10" t="s">
        <v>220</v>
      </c>
      <c r="C4116" s="10" t="s">
        <v>312</v>
      </c>
      <c r="D4116" s="10"/>
    </row>
    <row r="4117" spans="1:4" s="9" customFormat="1" x14ac:dyDescent="0.3">
      <c r="A4117" s="10" t="str">
        <f t="shared" si="93"/>
        <v>SDGbaseTRA_AgMin_v6_4</v>
      </c>
      <c r="B4117" s="10" t="s">
        <v>220</v>
      </c>
      <c r="C4117" s="10" t="s">
        <v>312</v>
      </c>
      <c r="D4117" s="10"/>
    </row>
    <row r="4118" spans="1:4" s="9" customFormat="1" x14ac:dyDescent="0.3">
      <c r="A4118" s="10" t="str">
        <f t="shared" ref="A4118:A4181" si="94">_xlfn.CONCAT(C4118,D4118,E4118)</f>
        <v>SDGbaseTRA_AgMin_v6_4</v>
      </c>
      <c r="B4118" s="10" t="s">
        <v>220</v>
      </c>
      <c r="C4118" s="10" t="s">
        <v>312</v>
      </c>
      <c r="D4118" s="10"/>
    </row>
    <row r="4119" spans="1:4" s="9" customFormat="1" x14ac:dyDescent="0.3">
      <c r="A4119" s="10" t="str">
        <f t="shared" si="94"/>
        <v>SDGbaseTRA_AgMin_v6_4</v>
      </c>
      <c r="B4119" s="10" t="s">
        <v>220</v>
      </c>
      <c r="C4119" s="10" t="s">
        <v>312</v>
      </c>
      <c r="D4119" s="10"/>
    </row>
    <row r="4120" spans="1:4" s="9" customFormat="1" x14ac:dyDescent="0.3">
      <c r="A4120" s="10" t="str">
        <f t="shared" si="94"/>
        <v>SDGbaseTRA_AgMin_v6_4</v>
      </c>
      <c r="B4120" s="10" t="s">
        <v>220</v>
      </c>
      <c r="C4120" s="10" t="s">
        <v>312</v>
      </c>
      <c r="D4120" s="10"/>
    </row>
    <row r="4121" spans="1:4" s="9" customFormat="1" x14ac:dyDescent="0.3">
      <c r="A4121" s="10" t="str">
        <f t="shared" si="94"/>
        <v>SDGbaseTRA_AgMin_v6_4</v>
      </c>
      <c r="B4121" s="10" t="s">
        <v>220</v>
      </c>
      <c r="C4121" s="10" t="s">
        <v>312</v>
      </c>
      <c r="D4121" s="10"/>
    </row>
    <row r="4122" spans="1:4" s="9" customFormat="1" x14ac:dyDescent="0.3">
      <c r="A4122" s="10" t="str">
        <f t="shared" si="94"/>
        <v>SDGbaseTRA_AgMin_v6_4</v>
      </c>
      <c r="B4122" s="10" t="s">
        <v>220</v>
      </c>
      <c r="C4122" s="10" t="s">
        <v>312</v>
      </c>
      <c r="D4122" s="10"/>
    </row>
    <row r="4123" spans="1:4" s="9" customFormat="1" x14ac:dyDescent="0.3">
      <c r="A4123" s="10" t="str">
        <f t="shared" si="94"/>
        <v>SDGbaseTRA_AgMin_v6_4</v>
      </c>
      <c r="B4123" s="10" t="s">
        <v>220</v>
      </c>
      <c r="C4123" s="10" t="s">
        <v>312</v>
      </c>
      <c r="D4123" s="10"/>
    </row>
    <row r="4124" spans="1:4" s="9" customFormat="1" x14ac:dyDescent="0.3">
      <c r="A4124" s="10" t="str">
        <f t="shared" si="94"/>
        <v>SDGbaseTRA_AgMin_v6_4</v>
      </c>
      <c r="B4124" s="10" t="s">
        <v>220</v>
      </c>
      <c r="C4124" s="10" t="s">
        <v>312</v>
      </c>
      <c r="D4124" s="10"/>
    </row>
    <row r="4125" spans="1:4" s="9" customFormat="1" x14ac:dyDescent="0.3">
      <c r="A4125" s="10" t="str">
        <f t="shared" si="94"/>
        <v>SDGbaseTRA_AgMin_v6_4</v>
      </c>
      <c r="B4125" s="10" t="s">
        <v>220</v>
      </c>
      <c r="C4125" s="10" t="s">
        <v>312</v>
      </c>
      <c r="D4125" s="10"/>
    </row>
    <row r="4126" spans="1:4" s="9" customFormat="1" x14ac:dyDescent="0.3">
      <c r="A4126" s="10" t="str">
        <f t="shared" si="94"/>
        <v>SDGbaseTRA_AgMin_v6_4</v>
      </c>
      <c r="B4126" s="10" t="s">
        <v>220</v>
      </c>
      <c r="C4126" s="10" t="s">
        <v>312</v>
      </c>
      <c r="D4126" s="10"/>
    </row>
    <row r="4127" spans="1:4" s="9" customFormat="1" x14ac:dyDescent="0.3">
      <c r="A4127" s="10" t="str">
        <f t="shared" si="94"/>
        <v>SDGbaseTRA_AgMin_v6_4</v>
      </c>
      <c r="B4127" s="10" t="s">
        <v>220</v>
      </c>
      <c r="C4127" s="10" t="s">
        <v>312</v>
      </c>
      <c r="D4127" s="10"/>
    </row>
    <row r="4128" spans="1:4" s="9" customFormat="1" x14ac:dyDescent="0.3">
      <c r="A4128" s="10" t="str">
        <f t="shared" si="94"/>
        <v>SDGbaseTRA_AgMin_v6_4</v>
      </c>
      <c r="B4128" s="10" t="s">
        <v>220</v>
      </c>
      <c r="C4128" s="10" t="s">
        <v>312</v>
      </c>
      <c r="D4128" s="10"/>
    </row>
    <row r="4129" spans="1:4" s="9" customFormat="1" x14ac:dyDescent="0.3">
      <c r="A4129" s="10" t="str">
        <f t="shared" si="94"/>
        <v>SDGbaseTRA_AgMin_v6_4</v>
      </c>
      <c r="B4129" s="10" t="s">
        <v>220</v>
      </c>
      <c r="C4129" s="10" t="s">
        <v>312</v>
      </c>
      <c r="D4129" s="10"/>
    </row>
    <row r="4130" spans="1:4" s="9" customFormat="1" x14ac:dyDescent="0.3">
      <c r="A4130" s="10" t="str">
        <f t="shared" si="94"/>
        <v>SDGbaseTRA_AgMin_v6_4</v>
      </c>
      <c r="B4130" s="10" t="s">
        <v>220</v>
      </c>
      <c r="C4130" s="10" t="s">
        <v>312</v>
      </c>
      <c r="D4130" s="10"/>
    </row>
    <row r="4131" spans="1:4" s="9" customFormat="1" x14ac:dyDescent="0.3">
      <c r="A4131" s="10" t="str">
        <f t="shared" si="94"/>
        <v>SDGbaseTRA_AgMin_v6_4</v>
      </c>
      <c r="B4131" s="10" t="s">
        <v>220</v>
      </c>
      <c r="C4131" s="10" t="s">
        <v>312</v>
      </c>
      <c r="D4131" s="10"/>
    </row>
    <row r="4132" spans="1:4" s="9" customFormat="1" x14ac:dyDescent="0.3">
      <c r="A4132" s="10" t="str">
        <f t="shared" si="94"/>
        <v>SDGbaseTRA_AgMin_v6_4</v>
      </c>
      <c r="B4132" s="10" t="s">
        <v>220</v>
      </c>
      <c r="C4132" s="10" t="s">
        <v>312</v>
      </c>
      <c r="D4132" s="10"/>
    </row>
    <row r="4133" spans="1:4" s="9" customFormat="1" x14ac:dyDescent="0.3">
      <c r="A4133" s="10" t="str">
        <f t="shared" si="94"/>
        <v>SDGbaseTRA_AgMin_v6_4</v>
      </c>
      <c r="B4133" s="10" t="s">
        <v>220</v>
      </c>
      <c r="C4133" s="10" t="s">
        <v>312</v>
      </c>
      <c r="D4133" s="10"/>
    </row>
    <row r="4134" spans="1:4" s="9" customFormat="1" x14ac:dyDescent="0.3">
      <c r="A4134" s="10" t="str">
        <f t="shared" si="94"/>
        <v>SDGbaseTRA_AgMin_v6_4</v>
      </c>
      <c r="B4134" s="10" t="s">
        <v>220</v>
      </c>
      <c r="C4134" s="10" t="s">
        <v>312</v>
      </c>
      <c r="D4134" s="10"/>
    </row>
    <row r="4135" spans="1:4" s="9" customFormat="1" x14ac:dyDescent="0.3">
      <c r="A4135" s="10" t="str">
        <f t="shared" si="94"/>
        <v>SDGbaseTRA_AgMin_v6_4</v>
      </c>
      <c r="B4135" s="10" t="s">
        <v>220</v>
      </c>
      <c r="C4135" s="10" t="s">
        <v>312</v>
      </c>
      <c r="D4135" s="10"/>
    </row>
    <row r="4136" spans="1:4" s="9" customFormat="1" x14ac:dyDescent="0.3">
      <c r="A4136" s="10" t="str">
        <f t="shared" si="94"/>
        <v>SDGbaseTRA_AgMin_v6_4</v>
      </c>
      <c r="B4136" s="10" t="s">
        <v>220</v>
      </c>
      <c r="C4136" s="10" t="s">
        <v>312</v>
      </c>
      <c r="D4136" s="10"/>
    </row>
    <row r="4137" spans="1:4" s="9" customFormat="1" x14ac:dyDescent="0.3">
      <c r="A4137" s="10" t="str">
        <f t="shared" si="94"/>
        <v>SDGbaseTRA_AgMin_v6_4</v>
      </c>
      <c r="B4137" s="10" t="s">
        <v>220</v>
      </c>
      <c r="C4137" s="10" t="s">
        <v>312</v>
      </c>
      <c r="D4137" s="10"/>
    </row>
    <row r="4138" spans="1:4" s="9" customFormat="1" x14ac:dyDescent="0.3">
      <c r="A4138" s="10" t="str">
        <f t="shared" si="94"/>
        <v>SDGbaseTRA_AgMin_v6_4</v>
      </c>
      <c r="B4138" s="10" t="s">
        <v>220</v>
      </c>
      <c r="C4138" s="10" t="s">
        <v>312</v>
      </c>
      <c r="D4138" s="10"/>
    </row>
    <row r="4139" spans="1:4" s="9" customFormat="1" x14ac:dyDescent="0.3">
      <c r="A4139" s="10" t="str">
        <f t="shared" si="94"/>
        <v>SDGbaseTRA_AgMin_v6_4</v>
      </c>
      <c r="B4139" s="10" t="s">
        <v>220</v>
      </c>
      <c r="C4139" s="10" t="s">
        <v>312</v>
      </c>
      <c r="D4139" s="10"/>
    </row>
    <row r="4140" spans="1:4" s="9" customFormat="1" x14ac:dyDescent="0.3">
      <c r="A4140" s="10" t="str">
        <f t="shared" si="94"/>
        <v>SDGbaseTRA_AgMin_v6_4</v>
      </c>
      <c r="B4140" s="10" t="s">
        <v>220</v>
      </c>
      <c r="C4140" s="10" t="s">
        <v>312</v>
      </c>
      <c r="D4140" s="10"/>
    </row>
    <row r="4141" spans="1:4" s="9" customFormat="1" x14ac:dyDescent="0.3">
      <c r="A4141" s="10" t="str">
        <f t="shared" si="94"/>
        <v>SDGbaseTRA_AgMin_v6_4</v>
      </c>
      <c r="B4141" s="10" t="s">
        <v>220</v>
      </c>
      <c r="C4141" s="10" t="s">
        <v>312</v>
      </c>
      <c r="D4141" s="10"/>
    </row>
    <row r="4142" spans="1:4" s="9" customFormat="1" x14ac:dyDescent="0.3">
      <c r="A4142" s="10" t="str">
        <f t="shared" si="94"/>
        <v>SDGbaseTRA_AgMin_v6_4</v>
      </c>
      <c r="B4142" s="10" t="s">
        <v>220</v>
      </c>
      <c r="C4142" s="10" t="s">
        <v>312</v>
      </c>
      <c r="D4142" s="10"/>
    </row>
    <row r="4143" spans="1:4" s="9" customFormat="1" x14ac:dyDescent="0.3">
      <c r="A4143" s="10" t="str">
        <f t="shared" si="94"/>
        <v>SDGbaseTRA_AgMin_v6_4</v>
      </c>
      <c r="B4143" s="10" t="s">
        <v>220</v>
      </c>
      <c r="C4143" s="10" t="s">
        <v>312</v>
      </c>
      <c r="D4143" s="10"/>
    </row>
    <row r="4144" spans="1:4" s="9" customFormat="1" x14ac:dyDescent="0.3">
      <c r="A4144" s="10" t="str">
        <f t="shared" si="94"/>
        <v>SDGbaseTRA_AgMin_v6_4</v>
      </c>
      <c r="B4144" s="10" t="s">
        <v>220</v>
      </c>
      <c r="C4144" s="10" t="s">
        <v>312</v>
      </c>
      <c r="D4144" s="10"/>
    </row>
    <row r="4145" spans="1:4" s="9" customFormat="1" x14ac:dyDescent="0.3">
      <c r="A4145" s="10" t="str">
        <f t="shared" si="94"/>
        <v>SDGbaseTRA_AgMin_v6_4</v>
      </c>
      <c r="B4145" s="10" t="s">
        <v>220</v>
      </c>
      <c r="C4145" s="10" t="s">
        <v>312</v>
      </c>
      <c r="D4145" s="10"/>
    </row>
    <row r="4146" spans="1:4" s="9" customFormat="1" x14ac:dyDescent="0.3">
      <c r="A4146" s="10" t="str">
        <f t="shared" si="94"/>
        <v>SDGbaseTRA_AgMin_v6_4</v>
      </c>
      <c r="B4146" s="10" t="s">
        <v>220</v>
      </c>
      <c r="C4146" s="10" t="s">
        <v>312</v>
      </c>
      <c r="D4146" s="10"/>
    </row>
    <row r="4147" spans="1:4" s="9" customFormat="1" x14ac:dyDescent="0.3">
      <c r="A4147" s="10" t="str">
        <f t="shared" si="94"/>
        <v>SDGbaseTRA_AgMin_v6_4</v>
      </c>
      <c r="B4147" s="10" t="s">
        <v>220</v>
      </c>
      <c r="C4147" s="10" t="s">
        <v>312</v>
      </c>
      <c r="D4147" s="10"/>
    </row>
    <row r="4148" spans="1:4" s="9" customFormat="1" x14ac:dyDescent="0.3">
      <c r="A4148" s="10" t="str">
        <f t="shared" si="94"/>
        <v>SDGbaseTRA_AgMin_v6_4</v>
      </c>
      <c r="B4148" s="10" t="s">
        <v>220</v>
      </c>
      <c r="C4148" s="10" t="s">
        <v>312</v>
      </c>
      <c r="D4148" s="10"/>
    </row>
    <row r="4149" spans="1:4" s="9" customFormat="1" x14ac:dyDescent="0.3">
      <c r="A4149" s="10" t="str">
        <f t="shared" si="94"/>
        <v>SDGbaseTRA_AgMin_v6_4</v>
      </c>
      <c r="B4149" s="10" t="s">
        <v>220</v>
      </c>
      <c r="C4149" s="10" t="s">
        <v>312</v>
      </c>
      <c r="D4149" s="10"/>
    </row>
    <row r="4150" spans="1:4" s="9" customFormat="1" x14ac:dyDescent="0.3">
      <c r="A4150" s="10" t="str">
        <f t="shared" si="94"/>
        <v>SDGbaseTRA_AgMin_v6_4</v>
      </c>
      <c r="B4150" s="10" t="s">
        <v>220</v>
      </c>
      <c r="C4150" s="10" t="s">
        <v>312</v>
      </c>
      <c r="D4150" s="10"/>
    </row>
    <row r="4151" spans="1:4" s="9" customFormat="1" x14ac:dyDescent="0.3">
      <c r="A4151" s="10" t="str">
        <f t="shared" si="94"/>
        <v>SDGbaseTRA_AgMin_v6_4</v>
      </c>
      <c r="B4151" s="10" t="s">
        <v>220</v>
      </c>
      <c r="C4151" s="10" t="s">
        <v>312</v>
      </c>
      <c r="D4151" s="10"/>
    </row>
    <row r="4152" spans="1:4" s="9" customFormat="1" x14ac:dyDescent="0.3">
      <c r="A4152" s="10" t="str">
        <f t="shared" si="94"/>
        <v>SDGbaseTRA_AgMin_v6_4</v>
      </c>
      <c r="B4152" s="10" t="s">
        <v>220</v>
      </c>
      <c r="C4152" s="10" t="s">
        <v>312</v>
      </c>
      <c r="D4152" s="10"/>
    </row>
    <row r="4153" spans="1:4" s="9" customFormat="1" x14ac:dyDescent="0.3">
      <c r="A4153" s="10" t="str">
        <f t="shared" si="94"/>
        <v>SDGbaseTRA_AgMin_v6_4</v>
      </c>
      <c r="B4153" s="10" t="s">
        <v>220</v>
      </c>
      <c r="C4153" s="10" t="s">
        <v>312</v>
      </c>
      <c r="D4153" s="10"/>
    </row>
    <row r="4154" spans="1:4" s="9" customFormat="1" x14ac:dyDescent="0.3">
      <c r="A4154" s="10" t="str">
        <f t="shared" si="94"/>
        <v>SDGbaseTRA_AgMin_v6_4</v>
      </c>
      <c r="B4154" s="10" t="s">
        <v>220</v>
      </c>
      <c r="C4154" s="10" t="s">
        <v>312</v>
      </c>
      <c r="D4154" s="10"/>
    </row>
    <row r="4155" spans="1:4" s="9" customFormat="1" x14ac:dyDescent="0.3">
      <c r="A4155" s="10" t="str">
        <f t="shared" si="94"/>
        <v>SDGbaseTRA_AgMin_v6_4</v>
      </c>
      <c r="B4155" s="10" t="s">
        <v>220</v>
      </c>
      <c r="C4155" s="10" t="s">
        <v>312</v>
      </c>
      <c r="D4155" s="10"/>
    </row>
    <row r="4156" spans="1:4" s="9" customFormat="1" x14ac:dyDescent="0.3">
      <c r="A4156" s="10" t="str">
        <f t="shared" si="94"/>
        <v>SDGbaseTRA_AgMin_v6_4</v>
      </c>
      <c r="B4156" s="10" t="s">
        <v>220</v>
      </c>
      <c r="C4156" s="10" t="s">
        <v>312</v>
      </c>
      <c r="D4156" s="10"/>
    </row>
    <row r="4157" spans="1:4" s="9" customFormat="1" x14ac:dyDescent="0.3">
      <c r="A4157" s="10" t="str">
        <f t="shared" si="94"/>
        <v>SDGbaseTRA_AgMin_v6_4</v>
      </c>
      <c r="B4157" s="10" t="s">
        <v>220</v>
      </c>
      <c r="C4157" s="10" t="s">
        <v>312</v>
      </c>
      <c r="D4157" s="10"/>
    </row>
    <row r="4158" spans="1:4" s="9" customFormat="1" x14ac:dyDescent="0.3">
      <c r="A4158" s="10" t="str">
        <f t="shared" si="94"/>
        <v>SDGbaseTRA_AgMin_v6_4</v>
      </c>
      <c r="B4158" s="10" t="s">
        <v>220</v>
      </c>
      <c r="C4158" s="10" t="s">
        <v>312</v>
      </c>
      <c r="D4158" s="10"/>
    </row>
    <row r="4159" spans="1:4" s="9" customFormat="1" x14ac:dyDescent="0.3">
      <c r="A4159" s="10" t="str">
        <f t="shared" si="94"/>
        <v>SDGbaseTRA_AgMin_v6_4</v>
      </c>
      <c r="B4159" s="10" t="s">
        <v>220</v>
      </c>
      <c r="C4159" s="10" t="s">
        <v>312</v>
      </c>
      <c r="D4159" s="10"/>
    </row>
    <row r="4160" spans="1:4" s="9" customFormat="1" x14ac:dyDescent="0.3">
      <c r="A4160" s="10" t="str">
        <f t="shared" si="94"/>
        <v>SDGbaseTRA_AgMin_v6_4</v>
      </c>
      <c r="B4160" s="10" t="s">
        <v>220</v>
      </c>
      <c r="C4160" s="10" t="s">
        <v>312</v>
      </c>
      <c r="D4160" s="10"/>
    </row>
    <row r="4161" spans="1:5" s="9" customFormat="1" x14ac:dyDescent="0.3">
      <c r="A4161" s="10" t="str">
        <f t="shared" si="94"/>
        <v>SDGbaseTRA_AgMin_v6_4</v>
      </c>
      <c r="B4161" s="10" t="s">
        <v>220</v>
      </c>
      <c r="C4161" s="10" t="s">
        <v>312</v>
      </c>
      <c r="D4161" s="10"/>
    </row>
    <row r="4162" spans="1:5" s="9" customFormat="1" x14ac:dyDescent="0.3">
      <c r="A4162" s="10" t="str">
        <f t="shared" si="94"/>
        <v>SDGbaseTRA_AgMin_v6_4</v>
      </c>
      <c r="B4162" s="10" t="s">
        <v>220</v>
      </c>
      <c r="C4162" s="10" t="s">
        <v>312</v>
      </c>
      <c r="D4162" s="10"/>
    </row>
    <row r="4163" spans="1:5" s="9" customFormat="1" x14ac:dyDescent="0.3">
      <c r="A4163" s="10" t="str">
        <f t="shared" si="94"/>
        <v>SDGbaseTRA_AgMin_v6_4</v>
      </c>
      <c r="B4163" s="10" t="s">
        <v>220</v>
      </c>
      <c r="C4163" s="10" t="s">
        <v>312</v>
      </c>
      <c r="D4163" s="10"/>
    </row>
    <row r="4164" spans="1:5" s="9" customFormat="1" x14ac:dyDescent="0.3">
      <c r="A4164" s="10" t="str">
        <f t="shared" si="94"/>
        <v>SDGbaseTRA_AgMin_v6_4</v>
      </c>
      <c r="B4164" s="10" t="s">
        <v>220</v>
      </c>
      <c r="C4164" s="10" t="s">
        <v>312</v>
      </c>
      <c r="D4164" s="10"/>
    </row>
    <row r="4165" spans="1:5" s="9" customFormat="1" x14ac:dyDescent="0.3">
      <c r="A4165" s="10" t="str">
        <f t="shared" si="94"/>
        <v>SDGbaseTRA_AgMin_v6_4</v>
      </c>
      <c r="B4165" s="10" t="s">
        <v>220</v>
      </c>
      <c r="C4165" s="10" t="s">
        <v>312</v>
      </c>
      <c r="D4165" s="10"/>
    </row>
    <row r="4166" spans="1:5" s="9" customFormat="1" x14ac:dyDescent="0.3">
      <c r="A4166" s="10" t="str">
        <f t="shared" si="94"/>
        <v>SDGbaseTRA_AgMin_v6_4</v>
      </c>
      <c r="B4166" s="10" t="s">
        <v>220</v>
      </c>
      <c r="C4166" s="10" t="s">
        <v>312</v>
      </c>
      <c r="D4166" s="10"/>
    </row>
    <row r="4167" spans="1:5" s="9" customFormat="1" x14ac:dyDescent="0.3">
      <c r="A4167" s="10" t="str">
        <f t="shared" si="94"/>
        <v>SDGbaseTRA_AgMin_v6_4</v>
      </c>
      <c r="B4167" s="10" t="s">
        <v>220</v>
      </c>
      <c r="C4167" s="10" t="s">
        <v>312</v>
      </c>
      <c r="D4167" s="10"/>
      <c r="E4167" s="10"/>
    </row>
    <row r="4168" spans="1:5" s="9" customFormat="1" x14ac:dyDescent="0.3">
      <c r="A4168" s="10" t="str">
        <f t="shared" si="94"/>
        <v>SDGbaseTRA_AgMin_v6_4</v>
      </c>
      <c r="B4168" s="10" t="s">
        <v>220</v>
      </c>
      <c r="C4168" s="10" t="s">
        <v>312</v>
      </c>
      <c r="D4168" s="10"/>
      <c r="E4168" s="10"/>
    </row>
    <row r="4169" spans="1:5" s="9" customFormat="1" x14ac:dyDescent="0.3">
      <c r="A4169" s="10" t="str">
        <f t="shared" si="94"/>
        <v>SDGbaseTRA_AgMin_v6_4</v>
      </c>
      <c r="B4169" s="10" t="s">
        <v>220</v>
      </c>
      <c r="C4169" s="10" t="s">
        <v>312</v>
      </c>
      <c r="D4169" s="8"/>
      <c r="E4169" s="8"/>
    </row>
    <row r="4170" spans="1:5" s="9" customFormat="1" x14ac:dyDescent="0.3">
      <c r="A4170" s="10" t="str">
        <f t="shared" si="94"/>
        <v>SDGbaseTRA_AgMin_v6_4</v>
      </c>
      <c r="B4170" s="10" t="s">
        <v>220</v>
      </c>
      <c r="C4170" s="10" t="s">
        <v>312</v>
      </c>
      <c r="D4170" s="8"/>
      <c r="E4170" s="8"/>
    </row>
    <row r="4171" spans="1:5" s="9" customFormat="1" x14ac:dyDescent="0.3">
      <c r="A4171" s="10" t="str">
        <f t="shared" si="94"/>
        <v>SDGbaseTRA_AgMin_v6_4</v>
      </c>
      <c r="B4171" s="10" t="s">
        <v>220</v>
      </c>
      <c r="C4171" s="10" t="s">
        <v>312</v>
      </c>
      <c r="D4171" s="8"/>
      <c r="E4171" s="8"/>
    </row>
    <row r="4172" spans="1:5" s="9" customFormat="1" x14ac:dyDescent="0.3">
      <c r="A4172" s="10" t="str">
        <f t="shared" si="94"/>
        <v>SDGbaseTRA_AgMin_v6_4</v>
      </c>
      <c r="B4172" s="10" t="s">
        <v>220</v>
      </c>
      <c r="C4172" s="10" t="s">
        <v>312</v>
      </c>
      <c r="D4172" s="8"/>
      <c r="E4172" s="8"/>
    </row>
    <row r="4173" spans="1:5" s="9" customFormat="1" x14ac:dyDescent="0.3">
      <c r="A4173" s="10" t="str">
        <f t="shared" si="94"/>
        <v>SDGbaseTRA_AgMin_v6_4</v>
      </c>
      <c r="B4173" s="10" t="s">
        <v>220</v>
      </c>
      <c r="C4173" s="10" t="s">
        <v>312</v>
      </c>
      <c r="D4173" s="8"/>
      <c r="E4173" s="8"/>
    </row>
    <row r="4174" spans="1:5" s="9" customFormat="1" x14ac:dyDescent="0.3">
      <c r="A4174" s="10" t="str">
        <f t="shared" si="94"/>
        <v>SDGbaseTRA_AgMin_v6_4</v>
      </c>
      <c r="B4174" s="10" t="s">
        <v>220</v>
      </c>
      <c r="C4174" s="10" t="s">
        <v>312</v>
      </c>
      <c r="D4174" s="8"/>
      <c r="E4174" s="8"/>
    </row>
    <row r="4175" spans="1:5" s="9" customFormat="1" x14ac:dyDescent="0.3">
      <c r="A4175" s="10" t="str">
        <f t="shared" si="94"/>
        <v>SDGbaseTRA_AgMin_v6_4</v>
      </c>
      <c r="B4175" s="10" t="s">
        <v>220</v>
      </c>
      <c r="C4175" s="10" t="s">
        <v>312</v>
      </c>
      <c r="D4175" s="8"/>
      <c r="E4175" s="8"/>
    </row>
    <row r="4176" spans="1:5" s="9" customFormat="1" x14ac:dyDescent="0.3">
      <c r="A4176" s="10" t="str">
        <f t="shared" si="94"/>
        <v>SDGbaseTRA_AgMin_v6_4</v>
      </c>
      <c r="B4176" s="10" t="s">
        <v>220</v>
      </c>
      <c r="C4176" s="10" t="s">
        <v>312</v>
      </c>
      <c r="D4176" s="8"/>
      <c r="E4176" s="10"/>
    </row>
    <row r="4177" spans="1:37" s="9" customFormat="1" x14ac:dyDescent="0.3">
      <c r="A4177" s="10" t="str">
        <f t="shared" si="94"/>
        <v>SDGbaseTRA_AgMin_v6_4</v>
      </c>
      <c r="B4177" s="10" t="s">
        <v>220</v>
      </c>
      <c r="C4177" s="10" t="s">
        <v>312</v>
      </c>
      <c r="D4177" s="8"/>
      <c r="E4177" s="10"/>
    </row>
    <row r="4178" spans="1:37" s="9" customFormat="1" x14ac:dyDescent="0.3">
      <c r="A4178" s="10" t="str">
        <f t="shared" si="94"/>
        <v>SDGbaseTRA_AgMin_v6_4</v>
      </c>
      <c r="B4178" s="10" t="s">
        <v>220</v>
      </c>
      <c r="C4178" s="10" t="s">
        <v>312</v>
      </c>
      <c r="D4178" s="10"/>
    </row>
    <row r="4179" spans="1:37" s="9" customFormat="1" x14ac:dyDescent="0.3">
      <c r="A4179" s="10" t="str">
        <f t="shared" si="94"/>
        <v>SDGbaseTRA_AgMin_v6_4</v>
      </c>
      <c r="B4179" s="10" t="s">
        <v>220</v>
      </c>
      <c r="C4179" s="10" t="s">
        <v>312</v>
      </c>
      <c r="D4179" s="10"/>
    </row>
    <row r="4180" spans="1:37" s="9" customFormat="1" x14ac:dyDescent="0.3">
      <c r="A4180" s="10" t="str">
        <f t="shared" si="94"/>
        <v>SDGbaseTRA_AgMin_v6_4</v>
      </c>
      <c r="B4180" s="10" t="s">
        <v>220</v>
      </c>
      <c r="C4180" s="10" t="s">
        <v>312</v>
      </c>
      <c r="D4180" s="10"/>
    </row>
    <row r="4181" spans="1:37" s="9" customFormat="1" x14ac:dyDescent="0.3">
      <c r="A4181" s="10" t="str">
        <f t="shared" si="94"/>
        <v>SDGbaseTRA_AgMin_v6_4</v>
      </c>
      <c r="B4181" s="10" t="s">
        <v>220</v>
      </c>
      <c r="C4181" s="10" t="s">
        <v>312</v>
      </c>
      <c r="D4181" s="10"/>
    </row>
    <row r="4182" spans="1:37" s="9" customFormat="1" x14ac:dyDescent="0.3">
      <c r="A4182" s="10" t="str">
        <f t="shared" ref="A4182:A4186" si="95">_xlfn.CONCAT(C4182,D4182,E4182)</f>
        <v>SDGbaseTRA_AgMin_v6_4</v>
      </c>
      <c r="B4182" s="10" t="s">
        <v>220</v>
      </c>
      <c r="C4182" s="10" t="s">
        <v>312</v>
      </c>
      <c r="D4182" s="10"/>
    </row>
    <row r="4183" spans="1:37" s="9" customFormat="1" x14ac:dyDescent="0.3">
      <c r="A4183" s="10" t="str">
        <f t="shared" si="95"/>
        <v>SDGbaseTRA_AgMin_v6_4</v>
      </c>
      <c r="B4183" s="10" t="s">
        <v>220</v>
      </c>
      <c r="C4183" s="10" t="s">
        <v>312</v>
      </c>
      <c r="D4183" s="10"/>
    </row>
    <row r="4184" spans="1:37" s="9" customFormat="1" x14ac:dyDescent="0.3">
      <c r="A4184" s="10" t="str">
        <f t="shared" si="95"/>
        <v>SDGbaseTRA_AgMin_v6_4</v>
      </c>
      <c r="B4184" s="10" t="s">
        <v>220</v>
      </c>
      <c r="C4184" s="10" t="s">
        <v>312</v>
      </c>
      <c r="D4184" s="10"/>
    </row>
    <row r="4185" spans="1:37" s="9" customFormat="1" x14ac:dyDescent="0.3">
      <c r="A4185" s="10" t="str">
        <f t="shared" si="95"/>
        <v>SDGbaseTRA_AgMin_v6_4</v>
      </c>
      <c r="B4185" s="10" t="s">
        <v>220</v>
      </c>
      <c r="C4185" s="10" t="s">
        <v>312</v>
      </c>
      <c r="D4185" s="10"/>
    </row>
    <row r="4186" spans="1:37" s="9" customFormat="1" x14ac:dyDescent="0.3">
      <c r="A4186" s="10" t="str">
        <f t="shared" si="95"/>
        <v>SDGbaseTRA_AgMin_v6_4</v>
      </c>
      <c r="B4186" s="10" t="s">
        <v>220</v>
      </c>
      <c r="C4186" s="10" t="s">
        <v>312</v>
      </c>
      <c r="D4186" s="10"/>
    </row>
    <row r="4187" spans="1:37" s="9" customFormat="1" x14ac:dyDescent="0.3">
      <c r="A4187" s="10" t="str">
        <f t="shared" ref="A4187:A4194" si="96">_xlfn.CONCAT(C4187,D4187,E4187)</f>
        <v>SDGbaseTRA_AgMin_v6_4</v>
      </c>
      <c r="B4187" s="10" t="s">
        <v>220</v>
      </c>
      <c r="C4187" s="10" t="s">
        <v>312</v>
      </c>
      <c r="D4187" s="8"/>
      <c r="E4187" s="10"/>
    </row>
    <row r="4188" spans="1:37" s="9" customFormat="1" x14ac:dyDescent="0.3">
      <c r="A4188" s="10" t="str">
        <f t="shared" si="96"/>
        <v>SDGbaseTRA_AgMin_v6_4</v>
      </c>
      <c r="B4188" s="10" t="s">
        <v>220</v>
      </c>
      <c r="C4188" s="10" t="s">
        <v>312</v>
      </c>
      <c r="D4188" s="8"/>
      <c r="E4188" s="10"/>
    </row>
    <row r="4189" spans="1:37" s="9" customFormat="1" x14ac:dyDescent="0.3">
      <c r="A4189" s="10" t="str">
        <f t="shared" si="96"/>
        <v>SDGbaseTRA_AgMin_v6_4</v>
      </c>
      <c r="B4189" s="10" t="s">
        <v>220</v>
      </c>
      <c r="C4189" s="10" t="s">
        <v>312</v>
      </c>
      <c r="D4189" s="8"/>
      <c r="E4189" s="10"/>
      <c r="F4189" s="141"/>
      <c r="G4189" s="141"/>
      <c r="H4189" s="141"/>
      <c r="I4189" s="141"/>
      <c r="J4189" s="141"/>
      <c r="K4189" s="141"/>
      <c r="L4189" s="141"/>
      <c r="N4189" s="141"/>
      <c r="O4189" s="141"/>
      <c r="P4189" s="141"/>
      <c r="Q4189" s="141"/>
      <c r="R4189" s="141"/>
      <c r="S4189" s="141"/>
      <c r="T4189" s="141"/>
      <c r="U4189" s="141"/>
      <c r="V4189" s="141"/>
      <c r="W4189" s="141"/>
      <c r="X4189" s="141"/>
      <c r="Y4189" s="141"/>
      <c r="Z4189" s="141"/>
      <c r="AA4189" s="141"/>
      <c r="AB4189" s="141"/>
      <c r="AC4189" s="141"/>
      <c r="AD4189" s="141"/>
      <c r="AE4189" s="141"/>
      <c r="AF4189" s="141"/>
      <c r="AG4189" s="141"/>
      <c r="AH4189" s="141"/>
      <c r="AI4189" s="141"/>
      <c r="AJ4189" s="141"/>
      <c r="AK4189" s="141"/>
    </row>
    <row r="4190" spans="1:37" s="9" customFormat="1" x14ac:dyDescent="0.3">
      <c r="A4190" s="10" t="str">
        <f t="shared" si="96"/>
        <v>SDGbaseTRA_AgMin_v6_4</v>
      </c>
      <c r="B4190" s="10" t="s">
        <v>220</v>
      </c>
      <c r="C4190" s="10" t="s">
        <v>312</v>
      </c>
      <c r="D4190" s="8"/>
      <c r="E4190" s="10"/>
    </row>
    <row r="4191" spans="1:37" s="9" customFormat="1" x14ac:dyDescent="0.3">
      <c r="A4191" s="10" t="str">
        <f t="shared" si="96"/>
        <v>SDGbaseTRA_AgMin_v6_4</v>
      </c>
      <c r="B4191" s="10" t="s">
        <v>220</v>
      </c>
      <c r="C4191" s="10" t="s">
        <v>312</v>
      </c>
      <c r="D4191" s="8"/>
      <c r="E4191" s="10"/>
    </row>
    <row r="4192" spans="1:37" s="9" customFormat="1" x14ac:dyDescent="0.3">
      <c r="A4192" s="10" t="str">
        <f t="shared" si="96"/>
        <v>SDGbaseTRA_AgMin_v6_4</v>
      </c>
      <c r="B4192" s="10" t="s">
        <v>220</v>
      </c>
      <c r="C4192" s="10" t="s">
        <v>312</v>
      </c>
      <c r="D4192" s="8"/>
      <c r="E4192" s="10"/>
    </row>
    <row r="4193" spans="1:5" s="9" customFormat="1" x14ac:dyDescent="0.3">
      <c r="A4193" s="10" t="str">
        <f t="shared" si="96"/>
        <v>SDGbaseTRA_AgMin_v6_4</v>
      </c>
      <c r="B4193" s="10" t="s">
        <v>220</v>
      </c>
      <c r="C4193" s="10" t="s">
        <v>312</v>
      </c>
      <c r="D4193" s="8"/>
      <c r="E4193" s="10"/>
    </row>
    <row r="4194" spans="1:5" s="9" customFormat="1" x14ac:dyDescent="0.3">
      <c r="A4194" s="10" t="str">
        <f t="shared" si="96"/>
        <v>SDGbaseTRA_AgMin_v6_4</v>
      </c>
      <c r="B4194" s="10" t="s">
        <v>220</v>
      </c>
      <c r="C4194" s="10" t="s">
        <v>312</v>
      </c>
      <c r="D4194" s="8"/>
      <c r="E4194" s="10"/>
    </row>
    <row r="4195" spans="1:5" s="9" customFormat="1" x14ac:dyDescent="0.3">
      <c r="A4195" s="10" t="str">
        <f t="shared" ref="A4195" si="97">_xlfn.CONCAT(C4195,D4195,E4195)</f>
        <v>SDGbaseTRA_AgMin_v6_4</v>
      </c>
      <c r="B4195" s="10" t="s">
        <v>220</v>
      </c>
      <c r="C4195" s="10" t="s">
        <v>312</v>
      </c>
      <c r="D4195" s="10"/>
      <c r="E4195" s="10"/>
    </row>
    <row r="4196" spans="1:5" s="9" customFormat="1" x14ac:dyDescent="0.3">
      <c r="A4196" s="10" t="str">
        <f t="shared" ref="A4196" si="98">_xlfn.CONCAT(C4196,D4196,E4196)</f>
        <v>SDGbaseTRA_AgMin_v6_4</v>
      </c>
      <c r="B4196" s="10" t="s">
        <v>220</v>
      </c>
      <c r="C4196" s="10" t="s">
        <v>312</v>
      </c>
      <c r="D4196" s="10"/>
      <c r="E4196" s="10"/>
    </row>
    <row r="4197" spans="1:5" s="122" customFormat="1" x14ac:dyDescent="0.3">
      <c r="B4197" s="123"/>
      <c r="C4197" s="124"/>
      <c r="D4197" s="125"/>
    </row>
    <row r="4198" spans="1:5" s="122" customFormat="1" x14ac:dyDescent="0.3">
      <c r="A4198" s="125" t="str">
        <f t="shared" ref="A4198" si="99">_xlfn.CONCAT(C4198,D4198,E4198)</f>
        <v>SDGbaseTRA_AgMed_v6_4</v>
      </c>
      <c r="B4198" s="125" t="s">
        <v>220</v>
      </c>
      <c r="C4198" s="125" t="s">
        <v>313</v>
      </c>
      <c r="D4198" s="125"/>
    </row>
    <row r="4199" spans="1:5" s="122" customFormat="1" x14ac:dyDescent="0.3">
      <c r="A4199" s="125" t="str">
        <f t="shared" ref="A4199:A4262" si="100">_xlfn.CONCAT(C4199,D4199,E4199)</f>
        <v>SDGbaseTRA_AgMed_v6_4</v>
      </c>
      <c r="B4199" s="125" t="s">
        <v>220</v>
      </c>
      <c r="C4199" s="125" t="s">
        <v>313</v>
      </c>
      <c r="D4199" s="125"/>
    </row>
    <row r="4200" spans="1:5" s="122" customFormat="1" x14ac:dyDescent="0.3">
      <c r="A4200" s="125" t="str">
        <f t="shared" si="100"/>
        <v>SDGbaseTRA_AgMed_v6_4</v>
      </c>
      <c r="B4200" s="125" t="s">
        <v>220</v>
      </c>
      <c r="C4200" s="125" t="s">
        <v>313</v>
      </c>
      <c r="D4200" s="125"/>
    </row>
    <row r="4201" spans="1:5" s="122" customFormat="1" x14ac:dyDescent="0.3">
      <c r="A4201" s="125" t="str">
        <f t="shared" si="100"/>
        <v>SDGbaseTRA_AgMed_v6_4</v>
      </c>
      <c r="B4201" s="125" t="s">
        <v>220</v>
      </c>
      <c r="C4201" s="125" t="s">
        <v>313</v>
      </c>
      <c r="D4201" s="125"/>
    </row>
    <row r="4202" spans="1:5" s="122" customFormat="1" x14ac:dyDescent="0.3">
      <c r="A4202" s="125" t="str">
        <f t="shared" si="100"/>
        <v>SDGbaseTRA_AgMed_v6_4</v>
      </c>
      <c r="B4202" s="125" t="s">
        <v>220</v>
      </c>
      <c r="C4202" s="125" t="s">
        <v>313</v>
      </c>
      <c r="D4202" s="125"/>
    </row>
    <row r="4203" spans="1:5" s="122" customFormat="1" x14ac:dyDescent="0.3">
      <c r="A4203" s="125" t="str">
        <f t="shared" si="100"/>
        <v>SDGbaseTRA_AgMed_v6_4</v>
      </c>
      <c r="B4203" s="125" t="s">
        <v>220</v>
      </c>
      <c r="C4203" s="125" t="s">
        <v>313</v>
      </c>
      <c r="D4203" s="125"/>
    </row>
    <row r="4204" spans="1:5" s="122" customFormat="1" x14ac:dyDescent="0.3">
      <c r="A4204" s="125" t="str">
        <f t="shared" si="100"/>
        <v>SDGbaseTRA_AgMed_v6_4</v>
      </c>
      <c r="B4204" s="125" t="s">
        <v>220</v>
      </c>
      <c r="C4204" s="125" t="s">
        <v>313</v>
      </c>
      <c r="D4204" s="125"/>
    </row>
    <row r="4205" spans="1:5" s="122" customFormat="1" x14ac:dyDescent="0.3">
      <c r="A4205" s="125" t="str">
        <f t="shared" si="100"/>
        <v>SDGbaseTRA_AgMed_v6_4</v>
      </c>
      <c r="B4205" s="125" t="s">
        <v>220</v>
      </c>
      <c r="C4205" s="125" t="s">
        <v>313</v>
      </c>
      <c r="D4205" s="125"/>
    </row>
    <row r="4206" spans="1:5" s="122" customFormat="1" x14ac:dyDescent="0.3">
      <c r="A4206" s="125" t="str">
        <f t="shared" si="100"/>
        <v>SDGbaseTRA_AgMed_v6_4</v>
      </c>
      <c r="B4206" s="125" t="s">
        <v>220</v>
      </c>
      <c r="C4206" s="125" t="s">
        <v>313</v>
      </c>
      <c r="D4206" s="125"/>
    </row>
    <row r="4207" spans="1:5" s="122" customFormat="1" x14ac:dyDescent="0.3">
      <c r="A4207" s="125" t="str">
        <f t="shared" si="100"/>
        <v>SDGbaseTRA_AgMed_v6_4</v>
      </c>
      <c r="B4207" s="125" t="s">
        <v>220</v>
      </c>
      <c r="C4207" s="125" t="s">
        <v>313</v>
      </c>
      <c r="D4207" s="125"/>
    </row>
    <row r="4208" spans="1:5" s="122" customFormat="1" x14ac:dyDescent="0.3">
      <c r="A4208" s="125" t="str">
        <f t="shared" si="100"/>
        <v>SDGbaseTRA_AgMed_v6_4</v>
      </c>
      <c r="B4208" s="125" t="s">
        <v>220</v>
      </c>
      <c r="C4208" s="125" t="s">
        <v>313</v>
      </c>
      <c r="D4208" s="125"/>
    </row>
    <row r="4209" spans="1:4" s="122" customFormat="1" x14ac:dyDescent="0.3">
      <c r="A4209" s="125" t="str">
        <f t="shared" si="100"/>
        <v>SDGbaseTRA_AgMed_v6_4</v>
      </c>
      <c r="B4209" s="125" t="s">
        <v>220</v>
      </c>
      <c r="C4209" s="125" t="s">
        <v>313</v>
      </c>
      <c r="D4209" s="125"/>
    </row>
    <row r="4210" spans="1:4" s="122" customFormat="1" x14ac:dyDescent="0.3">
      <c r="A4210" s="125" t="str">
        <f t="shared" si="100"/>
        <v>SDGbaseTRA_AgMed_v6_4</v>
      </c>
      <c r="B4210" s="125" t="s">
        <v>220</v>
      </c>
      <c r="C4210" s="125" t="s">
        <v>313</v>
      </c>
      <c r="D4210" s="125"/>
    </row>
    <row r="4211" spans="1:4" s="122" customFormat="1" x14ac:dyDescent="0.3">
      <c r="A4211" s="125" t="str">
        <f t="shared" si="100"/>
        <v>SDGbaseTRA_AgMed_v6_4</v>
      </c>
      <c r="B4211" s="125" t="s">
        <v>220</v>
      </c>
      <c r="C4211" s="125" t="s">
        <v>313</v>
      </c>
      <c r="D4211" s="125"/>
    </row>
    <row r="4212" spans="1:4" s="122" customFormat="1" x14ac:dyDescent="0.3">
      <c r="A4212" s="125" t="str">
        <f t="shared" si="100"/>
        <v>SDGbaseTRA_AgMed_v6_4</v>
      </c>
      <c r="B4212" s="125" t="s">
        <v>220</v>
      </c>
      <c r="C4212" s="125" t="s">
        <v>313</v>
      </c>
      <c r="D4212" s="125"/>
    </row>
    <row r="4213" spans="1:4" s="122" customFormat="1" x14ac:dyDescent="0.3">
      <c r="A4213" s="125" t="str">
        <f t="shared" si="100"/>
        <v>SDGbaseTRA_AgMed_v6_4</v>
      </c>
      <c r="B4213" s="125" t="s">
        <v>220</v>
      </c>
      <c r="C4213" s="125" t="s">
        <v>313</v>
      </c>
      <c r="D4213" s="125"/>
    </row>
    <row r="4214" spans="1:4" s="122" customFormat="1" x14ac:dyDescent="0.3">
      <c r="A4214" s="125" t="str">
        <f t="shared" si="100"/>
        <v>SDGbaseTRA_AgMed_v6_4</v>
      </c>
      <c r="B4214" s="125" t="s">
        <v>220</v>
      </c>
      <c r="C4214" s="125" t="s">
        <v>313</v>
      </c>
      <c r="D4214" s="125"/>
    </row>
    <row r="4215" spans="1:4" s="122" customFormat="1" x14ac:dyDescent="0.3">
      <c r="A4215" s="125" t="str">
        <f t="shared" si="100"/>
        <v>SDGbaseTRA_AgMed_v6_4</v>
      </c>
      <c r="B4215" s="125" t="s">
        <v>220</v>
      </c>
      <c r="C4215" s="125" t="s">
        <v>313</v>
      </c>
      <c r="D4215" s="125"/>
    </row>
    <row r="4216" spans="1:4" s="122" customFormat="1" x14ac:dyDescent="0.3">
      <c r="A4216" s="125" t="str">
        <f t="shared" si="100"/>
        <v>SDGbaseTRA_AgMed_v6_4</v>
      </c>
      <c r="B4216" s="125" t="s">
        <v>220</v>
      </c>
      <c r="C4216" s="125" t="s">
        <v>313</v>
      </c>
      <c r="D4216" s="125"/>
    </row>
    <row r="4217" spans="1:4" s="122" customFormat="1" x14ac:dyDescent="0.3">
      <c r="A4217" s="125" t="str">
        <f t="shared" si="100"/>
        <v>SDGbaseTRA_AgMed_v6_4</v>
      </c>
      <c r="B4217" s="125" t="s">
        <v>220</v>
      </c>
      <c r="C4217" s="125" t="s">
        <v>313</v>
      </c>
      <c r="D4217" s="125"/>
    </row>
    <row r="4218" spans="1:4" s="122" customFormat="1" x14ac:dyDescent="0.3">
      <c r="A4218" s="125" t="str">
        <f t="shared" si="100"/>
        <v>SDGbaseTRA_AgMed_v6_4</v>
      </c>
      <c r="B4218" s="125" t="s">
        <v>220</v>
      </c>
      <c r="C4218" s="125" t="s">
        <v>313</v>
      </c>
      <c r="D4218" s="125"/>
    </row>
    <row r="4219" spans="1:4" s="122" customFormat="1" x14ac:dyDescent="0.3">
      <c r="A4219" s="125" t="str">
        <f t="shared" si="100"/>
        <v>SDGbaseTRA_AgMed_v6_4</v>
      </c>
      <c r="B4219" s="125" t="s">
        <v>220</v>
      </c>
      <c r="C4219" s="125" t="s">
        <v>313</v>
      </c>
      <c r="D4219" s="125"/>
    </row>
    <row r="4220" spans="1:4" s="122" customFormat="1" x14ac:dyDescent="0.3">
      <c r="A4220" s="125" t="str">
        <f t="shared" si="100"/>
        <v>SDGbaseTRA_AgMed_v6_4</v>
      </c>
      <c r="B4220" s="125" t="s">
        <v>220</v>
      </c>
      <c r="C4220" s="125" t="s">
        <v>313</v>
      </c>
      <c r="D4220" s="125"/>
    </row>
    <row r="4221" spans="1:4" s="122" customFormat="1" x14ac:dyDescent="0.3">
      <c r="A4221" s="125" t="str">
        <f t="shared" si="100"/>
        <v>SDGbaseTRA_AgMed_v6_4</v>
      </c>
      <c r="B4221" s="125" t="s">
        <v>220</v>
      </c>
      <c r="C4221" s="125" t="s">
        <v>313</v>
      </c>
      <c r="D4221" s="125"/>
    </row>
    <row r="4222" spans="1:4" s="122" customFormat="1" x14ac:dyDescent="0.3">
      <c r="A4222" s="125" t="str">
        <f t="shared" si="100"/>
        <v>SDGbaseTRA_AgMed_v6_4</v>
      </c>
      <c r="B4222" s="125" t="s">
        <v>220</v>
      </c>
      <c r="C4222" s="125" t="s">
        <v>313</v>
      </c>
      <c r="D4222" s="125"/>
    </row>
    <row r="4223" spans="1:4" s="122" customFormat="1" x14ac:dyDescent="0.3">
      <c r="A4223" s="125" t="str">
        <f t="shared" si="100"/>
        <v>SDGbaseTRA_AgMed_v6_4</v>
      </c>
      <c r="B4223" s="125" t="s">
        <v>220</v>
      </c>
      <c r="C4223" s="125" t="s">
        <v>313</v>
      </c>
      <c r="D4223" s="125"/>
    </row>
    <row r="4224" spans="1:4" s="122" customFormat="1" x14ac:dyDescent="0.3">
      <c r="A4224" s="125" t="str">
        <f t="shared" si="100"/>
        <v>SDGbaseTRA_AgMed_v6_4</v>
      </c>
      <c r="B4224" s="125" t="s">
        <v>220</v>
      </c>
      <c r="C4224" s="125" t="s">
        <v>313</v>
      </c>
      <c r="D4224" s="125"/>
    </row>
    <row r="4225" spans="1:4" s="122" customFormat="1" x14ac:dyDescent="0.3">
      <c r="A4225" s="125" t="str">
        <f t="shared" si="100"/>
        <v>SDGbaseTRA_AgMed_v6_4</v>
      </c>
      <c r="B4225" s="125" t="s">
        <v>220</v>
      </c>
      <c r="C4225" s="125" t="s">
        <v>313</v>
      </c>
      <c r="D4225" s="125"/>
    </row>
    <row r="4226" spans="1:4" s="122" customFormat="1" x14ac:dyDescent="0.3">
      <c r="A4226" s="125" t="str">
        <f t="shared" si="100"/>
        <v>SDGbaseTRA_AgMed_v6_4</v>
      </c>
      <c r="B4226" s="125" t="s">
        <v>220</v>
      </c>
      <c r="C4226" s="125" t="s">
        <v>313</v>
      </c>
      <c r="D4226" s="125"/>
    </row>
    <row r="4227" spans="1:4" s="122" customFormat="1" x14ac:dyDescent="0.3">
      <c r="A4227" s="125" t="str">
        <f t="shared" si="100"/>
        <v>SDGbaseTRA_AgMed_v6_4</v>
      </c>
      <c r="B4227" s="125" t="s">
        <v>220</v>
      </c>
      <c r="C4227" s="125" t="s">
        <v>313</v>
      </c>
      <c r="D4227" s="125"/>
    </row>
    <row r="4228" spans="1:4" s="122" customFormat="1" x14ac:dyDescent="0.3">
      <c r="A4228" s="125" t="str">
        <f t="shared" si="100"/>
        <v>SDGbaseTRA_AgMed_v6_4</v>
      </c>
      <c r="B4228" s="125" t="s">
        <v>220</v>
      </c>
      <c r="C4228" s="125" t="s">
        <v>313</v>
      </c>
      <c r="D4228" s="125"/>
    </row>
    <row r="4229" spans="1:4" s="122" customFormat="1" x14ac:dyDescent="0.3">
      <c r="A4229" s="125" t="str">
        <f t="shared" si="100"/>
        <v>SDGbaseTRA_AgMed_v6_4</v>
      </c>
      <c r="B4229" s="125" t="s">
        <v>220</v>
      </c>
      <c r="C4229" s="125" t="s">
        <v>313</v>
      </c>
      <c r="D4229" s="125"/>
    </row>
    <row r="4230" spans="1:4" s="122" customFormat="1" x14ac:dyDescent="0.3">
      <c r="A4230" s="125" t="str">
        <f t="shared" si="100"/>
        <v>SDGbaseTRA_AgMed_v6_4</v>
      </c>
      <c r="B4230" s="125" t="s">
        <v>220</v>
      </c>
      <c r="C4230" s="125" t="s">
        <v>313</v>
      </c>
      <c r="D4230" s="125"/>
    </row>
    <row r="4231" spans="1:4" s="122" customFormat="1" x14ac:dyDescent="0.3">
      <c r="A4231" s="125" t="str">
        <f t="shared" si="100"/>
        <v>SDGbaseTRA_AgMed_v6_4</v>
      </c>
      <c r="B4231" s="125" t="s">
        <v>220</v>
      </c>
      <c r="C4231" s="125" t="s">
        <v>313</v>
      </c>
      <c r="D4231" s="125"/>
    </row>
    <row r="4232" spans="1:4" s="122" customFormat="1" x14ac:dyDescent="0.3">
      <c r="A4232" s="125" t="str">
        <f t="shared" si="100"/>
        <v>SDGbaseTRA_AgMed_v6_4</v>
      </c>
      <c r="B4232" s="125" t="s">
        <v>220</v>
      </c>
      <c r="C4232" s="125" t="s">
        <v>313</v>
      </c>
      <c r="D4232" s="125"/>
    </row>
    <row r="4233" spans="1:4" s="122" customFormat="1" x14ac:dyDescent="0.3">
      <c r="A4233" s="125" t="str">
        <f t="shared" si="100"/>
        <v>SDGbaseTRA_AgMed_v6_4</v>
      </c>
      <c r="B4233" s="125" t="s">
        <v>220</v>
      </c>
      <c r="C4233" s="125" t="s">
        <v>313</v>
      </c>
      <c r="D4233" s="125"/>
    </row>
    <row r="4234" spans="1:4" s="122" customFormat="1" x14ac:dyDescent="0.3">
      <c r="A4234" s="125" t="str">
        <f t="shared" si="100"/>
        <v>SDGbaseTRA_AgMed_v6_4</v>
      </c>
      <c r="B4234" s="125" t="s">
        <v>220</v>
      </c>
      <c r="C4234" s="125" t="s">
        <v>313</v>
      </c>
      <c r="D4234" s="125"/>
    </row>
    <row r="4235" spans="1:4" s="122" customFormat="1" x14ac:dyDescent="0.3">
      <c r="A4235" s="125" t="str">
        <f t="shared" si="100"/>
        <v>SDGbaseTRA_AgMed_v6_4</v>
      </c>
      <c r="B4235" s="125" t="s">
        <v>220</v>
      </c>
      <c r="C4235" s="125" t="s">
        <v>313</v>
      </c>
      <c r="D4235" s="125"/>
    </row>
    <row r="4236" spans="1:4" s="122" customFormat="1" x14ac:dyDescent="0.3">
      <c r="A4236" s="125" t="str">
        <f t="shared" si="100"/>
        <v>SDGbaseTRA_AgMed_v6_4</v>
      </c>
      <c r="B4236" s="125" t="s">
        <v>220</v>
      </c>
      <c r="C4236" s="125" t="s">
        <v>313</v>
      </c>
      <c r="D4236" s="125"/>
    </row>
    <row r="4237" spans="1:4" s="122" customFormat="1" x14ac:dyDescent="0.3">
      <c r="A4237" s="125" t="str">
        <f t="shared" si="100"/>
        <v>SDGbaseTRA_AgMed_v6_4</v>
      </c>
      <c r="B4237" s="125" t="s">
        <v>220</v>
      </c>
      <c r="C4237" s="125" t="s">
        <v>313</v>
      </c>
      <c r="D4237" s="125"/>
    </row>
    <row r="4238" spans="1:4" s="122" customFormat="1" x14ac:dyDescent="0.3">
      <c r="A4238" s="125" t="str">
        <f t="shared" si="100"/>
        <v>SDGbaseTRA_AgMed_v6_4</v>
      </c>
      <c r="B4238" s="125" t="s">
        <v>220</v>
      </c>
      <c r="C4238" s="125" t="s">
        <v>313</v>
      </c>
      <c r="D4238" s="125"/>
    </row>
    <row r="4239" spans="1:4" s="122" customFormat="1" x14ac:dyDescent="0.3">
      <c r="A4239" s="125" t="str">
        <f t="shared" si="100"/>
        <v>SDGbaseTRA_AgMed_v6_4</v>
      </c>
      <c r="B4239" s="125" t="s">
        <v>220</v>
      </c>
      <c r="C4239" s="125" t="s">
        <v>313</v>
      </c>
      <c r="D4239" s="125"/>
    </row>
    <row r="4240" spans="1:4" s="122" customFormat="1" x14ac:dyDescent="0.3">
      <c r="A4240" s="125" t="str">
        <f t="shared" si="100"/>
        <v>SDGbaseTRA_AgMed_v6_4</v>
      </c>
      <c r="B4240" s="125" t="s">
        <v>220</v>
      </c>
      <c r="C4240" s="125" t="s">
        <v>313</v>
      </c>
      <c r="D4240" s="125"/>
    </row>
    <row r="4241" spans="1:4" s="122" customFormat="1" x14ac:dyDescent="0.3">
      <c r="A4241" s="125" t="str">
        <f t="shared" si="100"/>
        <v>SDGbaseTRA_AgMed_v6_4</v>
      </c>
      <c r="B4241" s="125" t="s">
        <v>220</v>
      </c>
      <c r="C4241" s="125" t="s">
        <v>313</v>
      </c>
      <c r="D4241" s="125"/>
    </row>
    <row r="4242" spans="1:4" s="122" customFormat="1" x14ac:dyDescent="0.3">
      <c r="A4242" s="125" t="str">
        <f t="shared" si="100"/>
        <v>SDGbaseTRA_AgMed_v6_4</v>
      </c>
      <c r="B4242" s="125" t="s">
        <v>220</v>
      </c>
      <c r="C4242" s="125" t="s">
        <v>313</v>
      </c>
      <c r="D4242" s="125"/>
    </row>
    <row r="4243" spans="1:4" s="122" customFormat="1" x14ac:dyDescent="0.3">
      <c r="A4243" s="125" t="str">
        <f t="shared" si="100"/>
        <v>SDGbaseTRA_AgMed_v6_4</v>
      </c>
      <c r="B4243" s="125" t="s">
        <v>220</v>
      </c>
      <c r="C4243" s="125" t="s">
        <v>313</v>
      </c>
      <c r="D4243" s="125"/>
    </row>
    <row r="4244" spans="1:4" s="122" customFormat="1" x14ac:dyDescent="0.3">
      <c r="A4244" s="125" t="str">
        <f t="shared" si="100"/>
        <v>SDGbaseTRA_AgMed_v6_4</v>
      </c>
      <c r="B4244" s="125" t="s">
        <v>220</v>
      </c>
      <c r="C4244" s="125" t="s">
        <v>313</v>
      </c>
      <c r="D4244" s="125"/>
    </row>
    <row r="4245" spans="1:4" s="122" customFormat="1" x14ac:dyDescent="0.3">
      <c r="A4245" s="125" t="str">
        <f t="shared" si="100"/>
        <v>SDGbaseTRA_AgMed_v6_4</v>
      </c>
      <c r="B4245" s="125" t="s">
        <v>220</v>
      </c>
      <c r="C4245" s="125" t="s">
        <v>313</v>
      </c>
      <c r="D4245" s="125"/>
    </row>
    <row r="4246" spans="1:4" s="122" customFormat="1" x14ac:dyDescent="0.3">
      <c r="A4246" s="125" t="str">
        <f t="shared" si="100"/>
        <v>SDGbaseTRA_AgMed_v6_4</v>
      </c>
      <c r="B4246" s="125" t="s">
        <v>220</v>
      </c>
      <c r="C4246" s="125" t="s">
        <v>313</v>
      </c>
      <c r="D4246" s="125"/>
    </row>
    <row r="4247" spans="1:4" s="122" customFormat="1" x14ac:dyDescent="0.3">
      <c r="A4247" s="125" t="str">
        <f t="shared" si="100"/>
        <v>SDGbaseTRA_AgMed_v6_4</v>
      </c>
      <c r="B4247" s="125" t="s">
        <v>220</v>
      </c>
      <c r="C4247" s="125" t="s">
        <v>313</v>
      </c>
      <c r="D4247" s="125"/>
    </row>
    <row r="4248" spans="1:4" s="122" customFormat="1" x14ac:dyDescent="0.3">
      <c r="A4248" s="125" t="str">
        <f t="shared" si="100"/>
        <v>SDGbaseTRA_AgMed_v6_4</v>
      </c>
      <c r="B4248" s="125" t="s">
        <v>220</v>
      </c>
      <c r="C4248" s="125" t="s">
        <v>313</v>
      </c>
      <c r="D4248" s="125"/>
    </row>
    <row r="4249" spans="1:4" s="122" customFormat="1" x14ac:dyDescent="0.3">
      <c r="A4249" s="125" t="str">
        <f t="shared" si="100"/>
        <v>SDGbaseTRA_AgMed_v6_4</v>
      </c>
      <c r="B4249" s="125" t="s">
        <v>220</v>
      </c>
      <c r="C4249" s="125" t="s">
        <v>313</v>
      </c>
      <c r="D4249" s="125"/>
    </row>
    <row r="4250" spans="1:4" s="122" customFormat="1" x14ac:dyDescent="0.3">
      <c r="A4250" s="125" t="str">
        <f t="shared" si="100"/>
        <v>SDGbaseTRA_AgMed_v6_4</v>
      </c>
      <c r="B4250" s="125" t="s">
        <v>220</v>
      </c>
      <c r="C4250" s="125" t="s">
        <v>313</v>
      </c>
      <c r="D4250" s="125"/>
    </row>
    <row r="4251" spans="1:4" s="122" customFormat="1" x14ac:dyDescent="0.3">
      <c r="A4251" s="125" t="str">
        <f t="shared" si="100"/>
        <v>SDGbaseTRA_AgMed_v6_4</v>
      </c>
      <c r="B4251" s="125" t="s">
        <v>220</v>
      </c>
      <c r="C4251" s="125" t="s">
        <v>313</v>
      </c>
      <c r="D4251" s="125"/>
    </row>
    <row r="4252" spans="1:4" s="122" customFormat="1" x14ac:dyDescent="0.3">
      <c r="A4252" s="125" t="str">
        <f t="shared" si="100"/>
        <v>SDGbaseTRA_AgMed_v6_4</v>
      </c>
      <c r="B4252" s="125" t="s">
        <v>220</v>
      </c>
      <c r="C4252" s="125" t="s">
        <v>313</v>
      </c>
      <c r="D4252" s="125"/>
    </row>
    <row r="4253" spans="1:4" s="122" customFormat="1" x14ac:dyDescent="0.3">
      <c r="A4253" s="125" t="str">
        <f t="shared" si="100"/>
        <v>SDGbaseTRA_AgMed_v6_4</v>
      </c>
      <c r="B4253" s="125" t="s">
        <v>220</v>
      </c>
      <c r="C4253" s="125" t="s">
        <v>313</v>
      </c>
      <c r="D4253" s="125"/>
    </row>
    <row r="4254" spans="1:4" s="122" customFormat="1" x14ac:dyDescent="0.3">
      <c r="A4254" s="125" t="str">
        <f t="shared" si="100"/>
        <v>SDGbaseTRA_AgMed_v6_4</v>
      </c>
      <c r="B4254" s="125" t="s">
        <v>220</v>
      </c>
      <c r="C4254" s="125" t="s">
        <v>313</v>
      </c>
      <c r="D4254" s="125"/>
    </row>
    <row r="4255" spans="1:4" s="122" customFormat="1" x14ac:dyDescent="0.3">
      <c r="A4255" s="125" t="str">
        <f t="shared" si="100"/>
        <v>SDGbaseTRA_AgMed_v6_4</v>
      </c>
      <c r="B4255" s="125" t="s">
        <v>220</v>
      </c>
      <c r="C4255" s="125" t="s">
        <v>313</v>
      </c>
      <c r="D4255" s="125"/>
    </row>
    <row r="4256" spans="1:4" s="122" customFormat="1" x14ac:dyDescent="0.3">
      <c r="A4256" s="125" t="str">
        <f t="shared" si="100"/>
        <v>SDGbaseTRA_AgMed_v6_4</v>
      </c>
      <c r="B4256" s="125" t="s">
        <v>220</v>
      </c>
      <c r="C4256" s="125" t="s">
        <v>313</v>
      </c>
      <c r="D4256" s="125"/>
    </row>
    <row r="4257" spans="1:37" s="122" customFormat="1" x14ac:dyDescent="0.3">
      <c r="A4257" s="125" t="str">
        <f t="shared" si="100"/>
        <v>SDGbaseTRA_AgMed_v6_4</v>
      </c>
      <c r="B4257" s="125" t="s">
        <v>220</v>
      </c>
      <c r="C4257" s="125" t="s">
        <v>313</v>
      </c>
      <c r="D4257" s="125"/>
    </row>
    <row r="4258" spans="1:37" s="122" customFormat="1" x14ac:dyDescent="0.3">
      <c r="A4258" s="125" t="str">
        <f t="shared" si="100"/>
        <v>SDGbaseTRA_AgMed_v6_4</v>
      </c>
      <c r="B4258" s="125" t="s">
        <v>220</v>
      </c>
      <c r="C4258" s="125" t="s">
        <v>313</v>
      </c>
      <c r="D4258" s="125"/>
    </row>
    <row r="4259" spans="1:37" s="122" customFormat="1" x14ac:dyDescent="0.3">
      <c r="A4259" s="125" t="str">
        <f t="shared" si="100"/>
        <v>SDGbaseTRA_AgMed_v6_4</v>
      </c>
      <c r="B4259" s="125" t="s">
        <v>220</v>
      </c>
      <c r="C4259" s="125" t="s">
        <v>313</v>
      </c>
      <c r="D4259" s="125"/>
    </row>
    <row r="4260" spans="1:37" s="122" customFormat="1" x14ac:dyDescent="0.3">
      <c r="A4260" s="125" t="str">
        <f t="shared" si="100"/>
        <v>SDGbaseTRA_AgMed_v6_4</v>
      </c>
      <c r="B4260" s="125" t="s">
        <v>220</v>
      </c>
      <c r="C4260" s="125" t="s">
        <v>313</v>
      </c>
      <c r="D4260" s="125"/>
    </row>
    <row r="4261" spans="1:37" s="122" customFormat="1" x14ac:dyDescent="0.3">
      <c r="A4261" s="125" t="str">
        <f t="shared" si="100"/>
        <v>SDGbaseTRA_AgMed_v6_4</v>
      </c>
      <c r="B4261" s="125" t="s">
        <v>220</v>
      </c>
      <c r="C4261" s="125" t="s">
        <v>313</v>
      </c>
      <c r="D4261" s="125"/>
    </row>
    <row r="4262" spans="1:37" s="122" customFormat="1" x14ac:dyDescent="0.3">
      <c r="A4262" s="125" t="str">
        <f t="shared" si="100"/>
        <v>SDGbaseTRA_AgMed_v6_4</v>
      </c>
      <c r="B4262" s="125" t="s">
        <v>220</v>
      </c>
      <c r="C4262" s="125" t="s">
        <v>313</v>
      </c>
      <c r="D4262" s="125"/>
    </row>
    <row r="4263" spans="1:37" s="122" customFormat="1" x14ac:dyDescent="0.3">
      <c r="A4263" s="125" t="str">
        <f t="shared" ref="A4263:A4326" si="101">_xlfn.CONCAT(C4263,D4263,E4263)</f>
        <v>SDGbaseTRA_AgMed_v6_4</v>
      </c>
      <c r="B4263" s="125" t="s">
        <v>220</v>
      </c>
      <c r="C4263" s="125" t="s">
        <v>313</v>
      </c>
      <c r="D4263" s="125"/>
    </row>
    <row r="4264" spans="1:37" s="122" customFormat="1" x14ac:dyDescent="0.3">
      <c r="A4264" s="125" t="str">
        <f t="shared" si="101"/>
        <v>SDGbaseTRA_AgMed_v6_4</v>
      </c>
      <c r="B4264" s="125" t="s">
        <v>220</v>
      </c>
      <c r="C4264" s="125" t="s">
        <v>313</v>
      </c>
      <c r="D4264" s="125"/>
    </row>
    <row r="4265" spans="1:37" s="122" customFormat="1" x14ac:dyDescent="0.3">
      <c r="A4265" s="125" t="str">
        <f t="shared" si="101"/>
        <v>SDGbaseTRA_AgMed_v6_4</v>
      </c>
      <c r="B4265" s="125" t="s">
        <v>220</v>
      </c>
      <c r="C4265" s="125" t="s">
        <v>313</v>
      </c>
      <c r="D4265" s="125"/>
    </row>
    <row r="4266" spans="1:37" s="122" customFormat="1" x14ac:dyDescent="0.3">
      <c r="A4266" s="125" t="str">
        <f t="shared" si="101"/>
        <v>SDGbaseTRA_AgMed_v6_4</v>
      </c>
      <c r="B4266" s="125" t="s">
        <v>220</v>
      </c>
      <c r="C4266" s="125" t="s">
        <v>313</v>
      </c>
      <c r="D4266" s="125"/>
    </row>
    <row r="4267" spans="1:37" s="122" customFormat="1" x14ac:dyDescent="0.3">
      <c r="A4267" s="125" t="str">
        <f t="shared" si="101"/>
        <v>SDGbaseTRA_AgMed_v6_4</v>
      </c>
      <c r="B4267" s="125" t="s">
        <v>220</v>
      </c>
      <c r="C4267" s="125" t="s">
        <v>313</v>
      </c>
      <c r="D4267" s="125"/>
    </row>
    <row r="4268" spans="1:37" s="122" customFormat="1" x14ac:dyDescent="0.3">
      <c r="A4268" s="125" t="str">
        <f t="shared" si="101"/>
        <v>SDGbaseTRA_AgMed_v6_4</v>
      </c>
      <c r="B4268" s="125" t="s">
        <v>220</v>
      </c>
      <c r="C4268" s="125" t="s">
        <v>313</v>
      </c>
      <c r="D4268" s="125"/>
    </row>
    <row r="4269" spans="1:37" s="122" customFormat="1" x14ac:dyDescent="0.3">
      <c r="A4269" s="125" t="str">
        <f t="shared" si="101"/>
        <v>SDGbaseTRA_AgMed_v6_4</v>
      </c>
      <c r="B4269" s="125" t="s">
        <v>220</v>
      </c>
      <c r="C4269" s="125" t="s">
        <v>313</v>
      </c>
      <c r="D4269" s="125"/>
    </row>
    <row r="4270" spans="1:37" s="122" customFormat="1" x14ac:dyDescent="0.3">
      <c r="A4270" s="125" t="str">
        <f t="shared" si="101"/>
        <v>SDGbaseTRA_AgMed_v6_4</v>
      </c>
      <c r="B4270" s="125" t="s">
        <v>220</v>
      </c>
      <c r="C4270" s="125" t="s">
        <v>313</v>
      </c>
      <c r="D4270" s="125"/>
      <c r="F4270" s="149"/>
      <c r="G4270" s="149"/>
      <c r="H4270" s="149"/>
      <c r="I4270" s="149"/>
      <c r="J4270" s="149"/>
      <c r="K4270" s="149"/>
      <c r="L4270" s="149"/>
      <c r="M4270" s="149"/>
      <c r="N4270" s="149"/>
      <c r="O4270" s="149"/>
      <c r="P4270" s="149"/>
      <c r="Q4270" s="149"/>
      <c r="R4270" s="149"/>
      <c r="S4270" s="149"/>
      <c r="T4270" s="149"/>
      <c r="U4270" s="149"/>
      <c r="V4270" s="149"/>
      <c r="W4270" s="149"/>
      <c r="X4270" s="149"/>
      <c r="Y4270" s="149"/>
      <c r="Z4270" s="149"/>
      <c r="AA4270" s="149"/>
      <c r="AB4270" s="149"/>
      <c r="AC4270" s="149"/>
      <c r="AD4270" s="149"/>
      <c r="AE4270" s="149"/>
      <c r="AF4270" s="149"/>
      <c r="AG4270" s="149"/>
      <c r="AH4270" s="149"/>
      <c r="AI4270" s="149"/>
      <c r="AJ4270" s="149"/>
      <c r="AK4270" s="149"/>
    </row>
    <row r="4271" spans="1:37" s="122" customFormat="1" x14ac:dyDescent="0.3">
      <c r="A4271" s="125" t="str">
        <f t="shared" si="101"/>
        <v>SDGbaseTRA_AgMed_v6_4</v>
      </c>
      <c r="B4271" s="125" t="s">
        <v>220</v>
      </c>
      <c r="C4271" s="125" t="s">
        <v>313</v>
      </c>
      <c r="D4271" s="125"/>
    </row>
    <row r="4272" spans="1:37" s="122" customFormat="1" x14ac:dyDescent="0.3">
      <c r="A4272" s="125" t="str">
        <f t="shared" si="101"/>
        <v>SDGbaseTRA_AgMed_v6_4</v>
      </c>
      <c r="B4272" s="125" t="s">
        <v>220</v>
      </c>
      <c r="C4272" s="125" t="s">
        <v>313</v>
      </c>
      <c r="D4272" s="125"/>
    </row>
    <row r="4273" spans="1:4" s="122" customFormat="1" x14ac:dyDescent="0.3">
      <c r="A4273" s="125" t="str">
        <f t="shared" si="101"/>
        <v>SDGbaseTRA_AgMed_v6_4</v>
      </c>
      <c r="B4273" s="125" t="s">
        <v>220</v>
      </c>
      <c r="C4273" s="125" t="s">
        <v>313</v>
      </c>
      <c r="D4273" s="125"/>
    </row>
    <row r="4274" spans="1:4" s="122" customFormat="1" x14ac:dyDescent="0.3">
      <c r="A4274" s="125" t="str">
        <f t="shared" si="101"/>
        <v>SDGbaseTRA_AgMed_v6_4</v>
      </c>
      <c r="B4274" s="125" t="s">
        <v>220</v>
      </c>
      <c r="C4274" s="125" t="s">
        <v>313</v>
      </c>
      <c r="D4274" s="125"/>
    </row>
    <row r="4275" spans="1:4" s="122" customFormat="1" x14ac:dyDescent="0.3">
      <c r="A4275" s="125" t="str">
        <f t="shared" si="101"/>
        <v>SDGbaseTRA_AgMed_v6_4</v>
      </c>
      <c r="B4275" s="125" t="s">
        <v>220</v>
      </c>
      <c r="C4275" s="125" t="s">
        <v>313</v>
      </c>
      <c r="D4275" s="125"/>
    </row>
    <row r="4276" spans="1:4" s="122" customFormat="1" x14ac:dyDescent="0.3">
      <c r="A4276" s="125" t="str">
        <f t="shared" si="101"/>
        <v>SDGbaseTRA_AgMed_v6_4</v>
      </c>
      <c r="B4276" s="125" t="s">
        <v>220</v>
      </c>
      <c r="C4276" s="125" t="s">
        <v>313</v>
      </c>
      <c r="D4276" s="125"/>
    </row>
    <row r="4277" spans="1:4" s="122" customFormat="1" x14ac:dyDescent="0.3">
      <c r="A4277" s="125" t="str">
        <f t="shared" si="101"/>
        <v>SDGbaseTRA_AgMed_v6_4</v>
      </c>
      <c r="B4277" s="125" t="s">
        <v>220</v>
      </c>
      <c r="C4277" s="125" t="s">
        <v>313</v>
      </c>
      <c r="D4277" s="125"/>
    </row>
    <row r="4278" spans="1:4" s="122" customFormat="1" x14ac:dyDescent="0.3">
      <c r="A4278" s="125" t="str">
        <f t="shared" si="101"/>
        <v>SDGbaseTRA_AgMed_v6_4</v>
      </c>
      <c r="B4278" s="125" t="s">
        <v>220</v>
      </c>
      <c r="C4278" s="125" t="s">
        <v>313</v>
      </c>
      <c r="D4278" s="125"/>
    </row>
    <row r="4279" spans="1:4" s="122" customFormat="1" x14ac:dyDescent="0.3">
      <c r="A4279" s="125" t="str">
        <f t="shared" si="101"/>
        <v>SDGbaseTRA_AgMed_v6_4</v>
      </c>
      <c r="B4279" s="125" t="s">
        <v>220</v>
      </c>
      <c r="C4279" s="125" t="s">
        <v>313</v>
      </c>
      <c r="D4279" s="125"/>
    </row>
    <row r="4280" spans="1:4" s="122" customFormat="1" x14ac:dyDescent="0.3">
      <c r="A4280" s="125" t="str">
        <f t="shared" si="101"/>
        <v>SDGbaseTRA_AgMed_v6_4</v>
      </c>
      <c r="B4280" s="125" t="s">
        <v>220</v>
      </c>
      <c r="C4280" s="125" t="s">
        <v>313</v>
      </c>
      <c r="D4280" s="125"/>
    </row>
    <row r="4281" spans="1:4" s="122" customFormat="1" x14ac:dyDescent="0.3">
      <c r="A4281" s="125" t="str">
        <f t="shared" si="101"/>
        <v>SDGbaseTRA_AgMed_v6_4</v>
      </c>
      <c r="B4281" s="125" t="s">
        <v>220</v>
      </c>
      <c r="C4281" s="125" t="s">
        <v>313</v>
      </c>
      <c r="D4281" s="125"/>
    </row>
    <row r="4282" spans="1:4" s="122" customFormat="1" x14ac:dyDescent="0.3">
      <c r="A4282" s="125" t="str">
        <f t="shared" si="101"/>
        <v>SDGbaseTRA_AgMed_v6_4</v>
      </c>
      <c r="B4282" s="125" t="s">
        <v>220</v>
      </c>
      <c r="C4282" s="125" t="s">
        <v>313</v>
      </c>
      <c r="D4282" s="125"/>
    </row>
    <row r="4283" spans="1:4" s="122" customFormat="1" x14ac:dyDescent="0.3">
      <c r="A4283" s="125" t="str">
        <f t="shared" si="101"/>
        <v>SDGbaseTRA_AgMed_v6_4</v>
      </c>
      <c r="B4283" s="125" t="s">
        <v>220</v>
      </c>
      <c r="C4283" s="125" t="s">
        <v>313</v>
      </c>
      <c r="D4283" s="125"/>
    </row>
    <row r="4284" spans="1:4" s="122" customFormat="1" x14ac:dyDescent="0.3">
      <c r="A4284" s="125" t="str">
        <f t="shared" si="101"/>
        <v>SDGbaseTRA_AgMed_v6_4</v>
      </c>
      <c r="B4284" s="125" t="s">
        <v>220</v>
      </c>
      <c r="C4284" s="125" t="s">
        <v>313</v>
      </c>
      <c r="D4284" s="125"/>
    </row>
    <row r="4285" spans="1:4" s="122" customFormat="1" x14ac:dyDescent="0.3">
      <c r="A4285" s="125" t="str">
        <f t="shared" si="101"/>
        <v>SDGbaseTRA_AgMed_v6_4</v>
      </c>
      <c r="B4285" s="125" t="s">
        <v>220</v>
      </c>
      <c r="C4285" s="125" t="s">
        <v>313</v>
      </c>
      <c r="D4285" s="125"/>
    </row>
    <row r="4286" spans="1:4" s="122" customFormat="1" x14ac:dyDescent="0.3">
      <c r="A4286" s="125" t="str">
        <f t="shared" si="101"/>
        <v>SDGbaseTRA_AgMed_v6_4</v>
      </c>
      <c r="B4286" s="125" t="s">
        <v>220</v>
      </c>
      <c r="C4286" s="125" t="s">
        <v>313</v>
      </c>
      <c r="D4286" s="125"/>
    </row>
    <row r="4287" spans="1:4" s="122" customFormat="1" x14ac:dyDescent="0.3">
      <c r="A4287" s="125" t="str">
        <f t="shared" si="101"/>
        <v>SDGbaseTRA_AgMed_v6_4</v>
      </c>
      <c r="B4287" s="125" t="s">
        <v>220</v>
      </c>
      <c r="C4287" s="125" t="s">
        <v>313</v>
      </c>
      <c r="D4287" s="125"/>
    </row>
    <row r="4288" spans="1:4" s="122" customFormat="1" x14ac:dyDescent="0.3">
      <c r="A4288" s="125" t="str">
        <f t="shared" si="101"/>
        <v>SDGbaseTRA_AgMed_v6_4</v>
      </c>
      <c r="B4288" s="125" t="s">
        <v>220</v>
      </c>
      <c r="C4288" s="125" t="s">
        <v>313</v>
      </c>
      <c r="D4288" s="125"/>
    </row>
    <row r="4289" spans="1:4" s="122" customFormat="1" x14ac:dyDescent="0.3">
      <c r="A4289" s="125" t="str">
        <f t="shared" si="101"/>
        <v>SDGbaseTRA_AgMed_v6_4</v>
      </c>
      <c r="B4289" s="125" t="s">
        <v>220</v>
      </c>
      <c r="C4289" s="125" t="s">
        <v>313</v>
      </c>
      <c r="D4289" s="125"/>
    </row>
    <row r="4290" spans="1:4" s="122" customFormat="1" x14ac:dyDescent="0.3">
      <c r="A4290" s="125" t="str">
        <f t="shared" si="101"/>
        <v>SDGbaseTRA_AgMed_v6_4</v>
      </c>
      <c r="B4290" s="125" t="s">
        <v>220</v>
      </c>
      <c r="C4290" s="125" t="s">
        <v>313</v>
      </c>
      <c r="D4290" s="125"/>
    </row>
    <row r="4291" spans="1:4" s="122" customFormat="1" x14ac:dyDescent="0.3">
      <c r="A4291" s="125" t="str">
        <f t="shared" si="101"/>
        <v>SDGbaseTRA_AgMed_v6_4</v>
      </c>
      <c r="B4291" s="125" t="s">
        <v>220</v>
      </c>
      <c r="C4291" s="125" t="s">
        <v>313</v>
      </c>
      <c r="D4291" s="125"/>
    </row>
    <row r="4292" spans="1:4" s="122" customFormat="1" x14ac:dyDescent="0.3">
      <c r="A4292" s="125" t="str">
        <f t="shared" si="101"/>
        <v>SDGbaseTRA_AgMed_v6_4</v>
      </c>
      <c r="B4292" s="125" t="s">
        <v>220</v>
      </c>
      <c r="C4292" s="125" t="s">
        <v>313</v>
      </c>
      <c r="D4292" s="125"/>
    </row>
    <row r="4293" spans="1:4" s="122" customFormat="1" x14ac:dyDescent="0.3">
      <c r="A4293" s="125" t="str">
        <f t="shared" si="101"/>
        <v>SDGbaseTRA_AgMed_v6_4</v>
      </c>
      <c r="B4293" s="125" t="s">
        <v>220</v>
      </c>
      <c r="C4293" s="125" t="s">
        <v>313</v>
      </c>
      <c r="D4293" s="125"/>
    </row>
    <row r="4294" spans="1:4" s="122" customFormat="1" x14ac:dyDescent="0.3">
      <c r="A4294" s="125" t="str">
        <f t="shared" si="101"/>
        <v>SDGbaseTRA_AgMed_v6_4</v>
      </c>
      <c r="B4294" s="125" t="s">
        <v>220</v>
      </c>
      <c r="C4294" s="125" t="s">
        <v>313</v>
      </c>
      <c r="D4294" s="125"/>
    </row>
    <row r="4295" spans="1:4" s="122" customFormat="1" x14ac:dyDescent="0.3">
      <c r="A4295" s="125" t="str">
        <f t="shared" si="101"/>
        <v>SDGbaseTRA_AgMed_v6_4</v>
      </c>
      <c r="B4295" s="125" t="s">
        <v>220</v>
      </c>
      <c r="C4295" s="125" t="s">
        <v>313</v>
      </c>
      <c r="D4295" s="125"/>
    </row>
    <row r="4296" spans="1:4" s="122" customFormat="1" x14ac:dyDescent="0.3">
      <c r="A4296" s="125" t="str">
        <f t="shared" si="101"/>
        <v>SDGbaseTRA_AgMed_v6_4</v>
      </c>
      <c r="B4296" s="125" t="s">
        <v>220</v>
      </c>
      <c r="C4296" s="125" t="s">
        <v>313</v>
      </c>
      <c r="D4296" s="125"/>
    </row>
    <row r="4297" spans="1:4" s="122" customFormat="1" x14ac:dyDescent="0.3">
      <c r="A4297" s="125" t="str">
        <f t="shared" si="101"/>
        <v>SDGbaseTRA_AgMed_v6_4</v>
      </c>
      <c r="B4297" s="125" t="s">
        <v>220</v>
      </c>
      <c r="C4297" s="125" t="s">
        <v>313</v>
      </c>
      <c r="D4297" s="125"/>
    </row>
    <row r="4298" spans="1:4" s="122" customFormat="1" x14ac:dyDescent="0.3">
      <c r="A4298" s="125" t="str">
        <f t="shared" si="101"/>
        <v>SDGbaseTRA_AgMed_v6_4</v>
      </c>
      <c r="B4298" s="125" t="s">
        <v>220</v>
      </c>
      <c r="C4298" s="125" t="s">
        <v>313</v>
      </c>
      <c r="D4298" s="125"/>
    </row>
    <row r="4299" spans="1:4" s="122" customFormat="1" x14ac:dyDescent="0.3">
      <c r="A4299" s="125" t="str">
        <f t="shared" si="101"/>
        <v>SDGbaseTRA_AgMed_v6_4</v>
      </c>
      <c r="B4299" s="125" t="s">
        <v>220</v>
      </c>
      <c r="C4299" s="125" t="s">
        <v>313</v>
      </c>
      <c r="D4299" s="125"/>
    </row>
    <row r="4300" spans="1:4" s="122" customFormat="1" x14ac:dyDescent="0.3">
      <c r="A4300" s="125" t="str">
        <f t="shared" si="101"/>
        <v>SDGbaseTRA_AgMed_v6_4</v>
      </c>
      <c r="B4300" s="125" t="s">
        <v>220</v>
      </c>
      <c r="C4300" s="125" t="s">
        <v>313</v>
      </c>
      <c r="D4300" s="125"/>
    </row>
    <row r="4301" spans="1:4" s="122" customFormat="1" x14ac:dyDescent="0.3">
      <c r="A4301" s="125" t="str">
        <f t="shared" si="101"/>
        <v>SDGbaseTRA_AgMed_v6_4</v>
      </c>
      <c r="B4301" s="125" t="s">
        <v>220</v>
      </c>
      <c r="C4301" s="125" t="s">
        <v>313</v>
      </c>
      <c r="D4301" s="125"/>
    </row>
    <row r="4302" spans="1:4" s="122" customFormat="1" x14ac:dyDescent="0.3">
      <c r="A4302" s="125" t="str">
        <f t="shared" si="101"/>
        <v>SDGbaseTRA_AgMed_v6_4</v>
      </c>
      <c r="B4302" s="125" t="s">
        <v>220</v>
      </c>
      <c r="C4302" s="125" t="s">
        <v>313</v>
      </c>
      <c r="D4302" s="125"/>
    </row>
    <row r="4303" spans="1:4" s="122" customFormat="1" x14ac:dyDescent="0.3">
      <c r="A4303" s="125" t="str">
        <f t="shared" si="101"/>
        <v>SDGbaseTRA_AgMed_v6_4</v>
      </c>
      <c r="B4303" s="125" t="s">
        <v>220</v>
      </c>
      <c r="C4303" s="125" t="s">
        <v>313</v>
      </c>
      <c r="D4303" s="125"/>
    </row>
    <row r="4304" spans="1:4" s="122" customFormat="1" x14ac:dyDescent="0.3">
      <c r="A4304" s="125" t="str">
        <f t="shared" si="101"/>
        <v>SDGbaseTRA_AgMed_v6_4</v>
      </c>
      <c r="B4304" s="125" t="s">
        <v>220</v>
      </c>
      <c r="C4304" s="125" t="s">
        <v>313</v>
      </c>
      <c r="D4304" s="125"/>
    </row>
    <row r="4305" spans="1:7" s="122" customFormat="1" x14ac:dyDescent="0.3">
      <c r="A4305" s="125" t="str">
        <f t="shared" si="101"/>
        <v>SDGbaseTRA_AgMed_v6_4</v>
      </c>
      <c r="B4305" s="125" t="s">
        <v>220</v>
      </c>
      <c r="C4305" s="125" t="s">
        <v>313</v>
      </c>
      <c r="D4305" s="125"/>
    </row>
    <row r="4306" spans="1:7" s="122" customFormat="1" x14ac:dyDescent="0.3">
      <c r="A4306" s="125" t="str">
        <f t="shared" si="101"/>
        <v>SDGbaseTRA_AgMed_v6_4</v>
      </c>
      <c r="B4306" s="125" t="s">
        <v>220</v>
      </c>
      <c r="C4306" s="125" t="s">
        <v>313</v>
      </c>
      <c r="D4306" s="125"/>
    </row>
    <row r="4307" spans="1:7" s="122" customFormat="1" x14ac:dyDescent="0.3">
      <c r="A4307" s="125" t="str">
        <f t="shared" si="101"/>
        <v>SDGbaseTRA_AgMed_v6_4</v>
      </c>
      <c r="B4307" s="125" t="s">
        <v>220</v>
      </c>
      <c r="C4307" s="125" t="s">
        <v>313</v>
      </c>
      <c r="D4307" s="125"/>
    </row>
    <row r="4308" spans="1:7" s="122" customFormat="1" x14ac:dyDescent="0.3">
      <c r="A4308" s="125" t="str">
        <f t="shared" si="101"/>
        <v>SDGbaseTRA_AgMed_v6_4</v>
      </c>
      <c r="B4308" s="125" t="s">
        <v>220</v>
      </c>
      <c r="C4308" s="125" t="s">
        <v>313</v>
      </c>
      <c r="D4308" s="125"/>
    </row>
    <row r="4309" spans="1:7" s="122" customFormat="1" x14ac:dyDescent="0.3">
      <c r="A4309" s="125" t="str">
        <f t="shared" si="101"/>
        <v>SDGbaseTRA_AgMed_v6_4</v>
      </c>
      <c r="B4309" s="125" t="s">
        <v>220</v>
      </c>
      <c r="C4309" s="125" t="s">
        <v>313</v>
      </c>
      <c r="D4309" s="125"/>
      <c r="G4309" s="149"/>
    </row>
    <row r="4310" spans="1:7" s="122" customFormat="1" x14ac:dyDescent="0.3">
      <c r="A4310" s="125" t="str">
        <f t="shared" si="101"/>
        <v>SDGbaseTRA_AgMed_v6_4</v>
      </c>
      <c r="B4310" s="125" t="s">
        <v>220</v>
      </c>
      <c r="C4310" s="125" t="s">
        <v>313</v>
      </c>
      <c r="D4310" s="125"/>
      <c r="G4310" s="149"/>
    </row>
    <row r="4311" spans="1:7" s="122" customFormat="1" x14ac:dyDescent="0.3">
      <c r="A4311" s="125" t="str">
        <f t="shared" si="101"/>
        <v>SDGbaseTRA_AgMed_v6_4</v>
      </c>
      <c r="B4311" s="125" t="s">
        <v>220</v>
      </c>
      <c r="C4311" s="125" t="s">
        <v>313</v>
      </c>
      <c r="D4311" s="125"/>
    </row>
    <row r="4312" spans="1:7" s="122" customFormat="1" x14ac:dyDescent="0.3">
      <c r="A4312" s="125" t="str">
        <f t="shared" si="101"/>
        <v>SDGbaseTRA_AgMed_v6_4</v>
      </c>
      <c r="B4312" s="125" t="s">
        <v>220</v>
      </c>
      <c r="C4312" s="125" t="s">
        <v>313</v>
      </c>
      <c r="D4312" s="125"/>
    </row>
    <row r="4313" spans="1:7" s="122" customFormat="1" x14ac:dyDescent="0.3">
      <c r="A4313" s="125" t="str">
        <f t="shared" si="101"/>
        <v>SDGbaseTRA_AgMed_v6_4</v>
      </c>
      <c r="B4313" s="125" t="s">
        <v>220</v>
      </c>
      <c r="C4313" s="125" t="s">
        <v>313</v>
      </c>
      <c r="D4313" s="125"/>
    </row>
    <row r="4314" spans="1:7" s="122" customFormat="1" x14ac:dyDescent="0.3">
      <c r="A4314" s="125" t="str">
        <f t="shared" si="101"/>
        <v>SDGbaseTRA_AgMed_v6_4</v>
      </c>
      <c r="B4314" s="125" t="s">
        <v>220</v>
      </c>
      <c r="C4314" s="125" t="s">
        <v>313</v>
      </c>
      <c r="D4314" s="125"/>
    </row>
    <row r="4315" spans="1:7" s="122" customFormat="1" x14ac:dyDescent="0.3">
      <c r="A4315" s="125" t="str">
        <f t="shared" si="101"/>
        <v>SDGbaseTRA_AgMed_v6_4</v>
      </c>
      <c r="B4315" s="125" t="s">
        <v>220</v>
      </c>
      <c r="C4315" s="125" t="s">
        <v>313</v>
      </c>
      <c r="D4315" s="125"/>
    </row>
    <row r="4316" spans="1:7" s="122" customFormat="1" x14ac:dyDescent="0.3">
      <c r="A4316" s="125" t="str">
        <f t="shared" si="101"/>
        <v>SDGbaseTRA_AgMed_v6_4</v>
      </c>
      <c r="B4316" s="125" t="s">
        <v>220</v>
      </c>
      <c r="C4316" s="125" t="s">
        <v>313</v>
      </c>
      <c r="D4316" s="125"/>
    </row>
    <row r="4317" spans="1:7" s="122" customFormat="1" x14ac:dyDescent="0.3">
      <c r="A4317" s="125" t="str">
        <f t="shared" si="101"/>
        <v>SDGbaseTRA_AgMed_v6_4</v>
      </c>
      <c r="B4317" s="125" t="s">
        <v>220</v>
      </c>
      <c r="C4317" s="125" t="s">
        <v>313</v>
      </c>
      <c r="D4317" s="125"/>
    </row>
    <row r="4318" spans="1:7" s="122" customFormat="1" x14ac:dyDescent="0.3">
      <c r="A4318" s="125" t="str">
        <f t="shared" si="101"/>
        <v>SDGbaseTRA_AgMed_v6_4</v>
      </c>
      <c r="B4318" s="125" t="s">
        <v>220</v>
      </c>
      <c r="C4318" s="125" t="s">
        <v>313</v>
      </c>
      <c r="D4318" s="125"/>
    </row>
    <row r="4319" spans="1:7" s="122" customFormat="1" x14ac:dyDescent="0.3">
      <c r="A4319" s="125" t="str">
        <f t="shared" si="101"/>
        <v>SDGbaseTRA_AgMed_v6_4</v>
      </c>
      <c r="B4319" s="125" t="s">
        <v>220</v>
      </c>
      <c r="C4319" s="125" t="s">
        <v>313</v>
      </c>
      <c r="D4319" s="125"/>
    </row>
    <row r="4320" spans="1:7" s="122" customFormat="1" x14ac:dyDescent="0.3">
      <c r="A4320" s="125" t="str">
        <f t="shared" si="101"/>
        <v>SDGbaseTRA_AgMed_v6_4</v>
      </c>
      <c r="B4320" s="125" t="s">
        <v>220</v>
      </c>
      <c r="C4320" s="125" t="s">
        <v>313</v>
      </c>
      <c r="D4320" s="125"/>
    </row>
    <row r="4321" spans="1:4" s="122" customFormat="1" x14ac:dyDescent="0.3">
      <c r="A4321" s="125" t="str">
        <f t="shared" si="101"/>
        <v>SDGbaseTRA_AgMed_v6_4</v>
      </c>
      <c r="B4321" s="125" t="s">
        <v>220</v>
      </c>
      <c r="C4321" s="125" t="s">
        <v>313</v>
      </c>
      <c r="D4321" s="125"/>
    </row>
    <row r="4322" spans="1:4" s="122" customFormat="1" x14ac:dyDescent="0.3">
      <c r="A4322" s="125" t="str">
        <f t="shared" si="101"/>
        <v>SDGbaseTRA_AgMed_v6_4</v>
      </c>
      <c r="B4322" s="125" t="s">
        <v>220</v>
      </c>
      <c r="C4322" s="125" t="s">
        <v>313</v>
      </c>
      <c r="D4322" s="125"/>
    </row>
    <row r="4323" spans="1:4" s="122" customFormat="1" x14ac:dyDescent="0.3">
      <c r="A4323" s="125" t="str">
        <f t="shared" si="101"/>
        <v>SDGbaseTRA_AgMed_v6_4</v>
      </c>
      <c r="B4323" s="125" t="s">
        <v>220</v>
      </c>
      <c r="C4323" s="125" t="s">
        <v>313</v>
      </c>
      <c r="D4323" s="125"/>
    </row>
    <row r="4324" spans="1:4" s="122" customFormat="1" x14ac:dyDescent="0.3">
      <c r="A4324" s="125" t="str">
        <f t="shared" si="101"/>
        <v>SDGbaseTRA_AgMed_v6_4</v>
      </c>
      <c r="B4324" s="125" t="s">
        <v>220</v>
      </c>
      <c r="C4324" s="125" t="s">
        <v>313</v>
      </c>
      <c r="D4324" s="125"/>
    </row>
    <row r="4325" spans="1:4" s="122" customFormat="1" x14ac:dyDescent="0.3">
      <c r="A4325" s="125" t="str">
        <f t="shared" si="101"/>
        <v>SDGbaseTRA_AgMed_v6_4</v>
      </c>
      <c r="B4325" s="125" t="s">
        <v>220</v>
      </c>
      <c r="C4325" s="125" t="s">
        <v>313</v>
      </c>
      <c r="D4325" s="125"/>
    </row>
    <row r="4326" spans="1:4" s="122" customFormat="1" x14ac:dyDescent="0.3">
      <c r="A4326" s="125" t="str">
        <f t="shared" si="101"/>
        <v>SDGbaseTRA_AgMed_v6_4</v>
      </c>
      <c r="B4326" s="125" t="s">
        <v>220</v>
      </c>
      <c r="C4326" s="125" t="s">
        <v>313</v>
      </c>
      <c r="D4326" s="125"/>
    </row>
    <row r="4327" spans="1:4" s="122" customFormat="1" x14ac:dyDescent="0.3">
      <c r="A4327" s="125" t="str">
        <f t="shared" ref="A4327:A4390" si="102">_xlfn.CONCAT(C4327,D4327,E4327)</f>
        <v>SDGbaseTRA_AgMed_v6_4</v>
      </c>
      <c r="B4327" s="125" t="s">
        <v>220</v>
      </c>
      <c r="C4327" s="125" t="s">
        <v>313</v>
      </c>
      <c r="D4327" s="125"/>
    </row>
    <row r="4328" spans="1:4" s="122" customFormat="1" x14ac:dyDescent="0.3">
      <c r="A4328" s="125" t="str">
        <f t="shared" si="102"/>
        <v>SDGbaseTRA_AgMed_v6_4</v>
      </c>
      <c r="B4328" s="125" t="s">
        <v>220</v>
      </c>
      <c r="C4328" s="125" t="s">
        <v>313</v>
      </c>
      <c r="D4328" s="125"/>
    </row>
    <row r="4329" spans="1:4" s="122" customFormat="1" x14ac:dyDescent="0.3">
      <c r="A4329" s="125" t="str">
        <f t="shared" si="102"/>
        <v>SDGbaseTRA_AgMed_v6_4</v>
      </c>
      <c r="B4329" s="125" t="s">
        <v>220</v>
      </c>
      <c r="C4329" s="125" t="s">
        <v>313</v>
      </c>
      <c r="D4329" s="125"/>
    </row>
    <row r="4330" spans="1:4" s="122" customFormat="1" x14ac:dyDescent="0.3">
      <c r="A4330" s="125" t="str">
        <f t="shared" si="102"/>
        <v>SDGbaseTRA_AgMed_v6_4</v>
      </c>
      <c r="B4330" s="125" t="s">
        <v>220</v>
      </c>
      <c r="C4330" s="125" t="s">
        <v>313</v>
      </c>
      <c r="D4330" s="125"/>
    </row>
    <row r="4331" spans="1:4" s="122" customFormat="1" x14ac:dyDescent="0.3">
      <c r="A4331" s="125" t="str">
        <f t="shared" si="102"/>
        <v>SDGbaseTRA_AgMed_v6_4</v>
      </c>
      <c r="B4331" s="125" t="s">
        <v>220</v>
      </c>
      <c r="C4331" s="125" t="s">
        <v>313</v>
      </c>
      <c r="D4331" s="125"/>
    </row>
    <row r="4332" spans="1:4" s="122" customFormat="1" x14ac:dyDescent="0.3">
      <c r="A4332" s="125" t="str">
        <f t="shared" si="102"/>
        <v>SDGbaseTRA_AgMed_v6_4</v>
      </c>
      <c r="B4332" s="125" t="s">
        <v>220</v>
      </c>
      <c r="C4332" s="125" t="s">
        <v>313</v>
      </c>
      <c r="D4332" s="125"/>
    </row>
    <row r="4333" spans="1:4" s="122" customFormat="1" x14ac:dyDescent="0.3">
      <c r="A4333" s="125" t="str">
        <f t="shared" si="102"/>
        <v>SDGbaseTRA_AgMed_v6_4</v>
      </c>
      <c r="B4333" s="125" t="s">
        <v>220</v>
      </c>
      <c r="C4333" s="125" t="s">
        <v>313</v>
      </c>
      <c r="D4333" s="125"/>
    </row>
    <row r="4334" spans="1:4" s="122" customFormat="1" x14ac:dyDescent="0.3">
      <c r="A4334" s="125" t="str">
        <f t="shared" si="102"/>
        <v>SDGbaseTRA_AgMed_v6_4</v>
      </c>
      <c r="B4334" s="125" t="s">
        <v>220</v>
      </c>
      <c r="C4334" s="125" t="s">
        <v>313</v>
      </c>
      <c r="D4334" s="125"/>
    </row>
    <row r="4335" spans="1:4" s="122" customFormat="1" x14ac:dyDescent="0.3">
      <c r="A4335" s="125" t="str">
        <f t="shared" si="102"/>
        <v>SDGbaseTRA_AgMed_v6_4</v>
      </c>
      <c r="B4335" s="125" t="s">
        <v>220</v>
      </c>
      <c r="C4335" s="125" t="s">
        <v>313</v>
      </c>
      <c r="D4335" s="125"/>
    </row>
    <row r="4336" spans="1:4" s="122" customFormat="1" x14ac:dyDescent="0.3">
      <c r="A4336" s="125" t="str">
        <f t="shared" si="102"/>
        <v>SDGbaseTRA_AgMed_v6_4</v>
      </c>
      <c r="B4336" s="125" t="s">
        <v>220</v>
      </c>
      <c r="C4336" s="125" t="s">
        <v>313</v>
      </c>
      <c r="D4336" s="125"/>
    </row>
    <row r="4337" spans="1:37" s="122" customFormat="1" x14ac:dyDescent="0.3">
      <c r="A4337" s="125" t="str">
        <f t="shared" si="102"/>
        <v>SDGbaseTRA_AgMed_v6_4</v>
      </c>
      <c r="B4337" s="125" t="s">
        <v>220</v>
      </c>
      <c r="C4337" s="125" t="s">
        <v>313</v>
      </c>
      <c r="D4337" s="125"/>
    </row>
    <row r="4338" spans="1:37" s="122" customFormat="1" x14ac:dyDescent="0.3">
      <c r="A4338" s="125" t="str">
        <f t="shared" si="102"/>
        <v>SDGbaseTRA_AgMed_v6_4</v>
      </c>
      <c r="B4338" s="125" t="s">
        <v>220</v>
      </c>
      <c r="C4338" s="125" t="s">
        <v>313</v>
      </c>
      <c r="D4338" s="125"/>
    </row>
    <row r="4339" spans="1:37" s="122" customFormat="1" x14ac:dyDescent="0.3">
      <c r="A4339" s="125" t="str">
        <f t="shared" si="102"/>
        <v>SDGbaseTRA_AgMed_v6_4</v>
      </c>
      <c r="B4339" s="125" t="s">
        <v>220</v>
      </c>
      <c r="C4339" s="125" t="s">
        <v>313</v>
      </c>
      <c r="D4339" s="125"/>
    </row>
    <row r="4340" spans="1:37" s="122" customFormat="1" x14ac:dyDescent="0.3">
      <c r="A4340" s="125" t="str">
        <f t="shared" si="102"/>
        <v>SDGbaseTRA_AgMed_v6_4</v>
      </c>
      <c r="B4340" s="125" t="s">
        <v>220</v>
      </c>
      <c r="C4340" s="125" t="s">
        <v>313</v>
      </c>
      <c r="D4340" s="125"/>
    </row>
    <row r="4341" spans="1:37" s="122" customFormat="1" x14ac:dyDescent="0.3">
      <c r="A4341" s="125" t="str">
        <f t="shared" si="102"/>
        <v>SDGbaseTRA_AgMed_v6_4</v>
      </c>
      <c r="B4341" s="125" t="s">
        <v>220</v>
      </c>
      <c r="C4341" s="125" t="s">
        <v>313</v>
      </c>
      <c r="D4341" s="125"/>
    </row>
    <row r="4342" spans="1:37" s="122" customFormat="1" x14ac:dyDescent="0.3">
      <c r="A4342" s="125" t="str">
        <f t="shared" si="102"/>
        <v>SDGbaseTRA_AgMed_v6_4</v>
      </c>
      <c r="B4342" s="125" t="s">
        <v>220</v>
      </c>
      <c r="C4342" s="125" t="s">
        <v>313</v>
      </c>
      <c r="D4342" s="125"/>
      <c r="F4342" s="149"/>
      <c r="G4342" s="149"/>
      <c r="H4342" s="149"/>
      <c r="I4342" s="149"/>
      <c r="J4342" s="149"/>
      <c r="K4342" s="149"/>
      <c r="L4342" s="149"/>
      <c r="M4342" s="149"/>
      <c r="N4342" s="149"/>
      <c r="O4342" s="149"/>
      <c r="P4342" s="149"/>
      <c r="Q4342" s="149"/>
      <c r="R4342" s="149"/>
      <c r="S4342" s="149"/>
      <c r="T4342" s="149"/>
      <c r="U4342" s="149"/>
      <c r="V4342" s="149"/>
      <c r="W4342" s="149"/>
      <c r="X4342" s="149"/>
      <c r="Y4342" s="149"/>
      <c r="Z4342" s="149"/>
      <c r="AA4342" s="149"/>
      <c r="AB4342" s="149"/>
      <c r="AC4342" s="149"/>
      <c r="AD4342" s="149"/>
      <c r="AE4342" s="149"/>
      <c r="AF4342" s="149"/>
      <c r="AG4342" s="149"/>
      <c r="AH4342" s="149"/>
      <c r="AI4342" s="149"/>
      <c r="AJ4342" s="149"/>
      <c r="AK4342" s="149"/>
    </row>
    <row r="4343" spans="1:37" s="122" customFormat="1" x14ac:dyDescent="0.3">
      <c r="A4343" s="125" t="str">
        <f t="shared" si="102"/>
        <v>SDGbaseTRA_AgMed_v6_4</v>
      </c>
      <c r="B4343" s="125" t="s">
        <v>220</v>
      </c>
      <c r="C4343" s="125" t="s">
        <v>313</v>
      </c>
      <c r="D4343" s="125"/>
    </row>
    <row r="4344" spans="1:37" s="122" customFormat="1" x14ac:dyDescent="0.3">
      <c r="A4344" s="125" t="str">
        <f t="shared" si="102"/>
        <v>SDGbaseTRA_AgMed_v6_4</v>
      </c>
      <c r="B4344" s="125" t="s">
        <v>220</v>
      </c>
      <c r="C4344" s="125" t="s">
        <v>313</v>
      </c>
      <c r="D4344" s="125"/>
    </row>
    <row r="4345" spans="1:37" s="122" customFormat="1" x14ac:dyDescent="0.3">
      <c r="A4345" s="125" t="str">
        <f t="shared" si="102"/>
        <v>SDGbaseTRA_AgMed_v6_4</v>
      </c>
      <c r="B4345" s="125" t="s">
        <v>220</v>
      </c>
      <c r="C4345" s="125" t="s">
        <v>313</v>
      </c>
      <c r="D4345" s="125"/>
    </row>
    <row r="4346" spans="1:37" s="122" customFormat="1" x14ac:dyDescent="0.3">
      <c r="A4346" s="125" t="str">
        <f t="shared" si="102"/>
        <v>SDGbaseTRA_AgMed_v6_4</v>
      </c>
      <c r="B4346" s="125" t="s">
        <v>220</v>
      </c>
      <c r="C4346" s="125" t="s">
        <v>313</v>
      </c>
      <c r="D4346" s="125"/>
    </row>
    <row r="4347" spans="1:37" s="122" customFormat="1" x14ac:dyDescent="0.3">
      <c r="A4347" s="125" t="str">
        <f t="shared" si="102"/>
        <v>SDGbaseTRA_AgMed_v6_4</v>
      </c>
      <c r="B4347" s="125" t="s">
        <v>220</v>
      </c>
      <c r="C4347" s="125" t="s">
        <v>313</v>
      </c>
      <c r="D4347" s="125"/>
    </row>
    <row r="4348" spans="1:37" s="122" customFormat="1" x14ac:dyDescent="0.3">
      <c r="A4348" s="125" t="str">
        <f t="shared" si="102"/>
        <v>SDGbaseTRA_AgMed_v6_4</v>
      </c>
      <c r="B4348" s="125" t="s">
        <v>220</v>
      </c>
      <c r="C4348" s="125" t="s">
        <v>313</v>
      </c>
      <c r="D4348" s="125"/>
    </row>
    <row r="4349" spans="1:37" s="122" customFormat="1" x14ac:dyDescent="0.3">
      <c r="A4349" s="125" t="str">
        <f t="shared" si="102"/>
        <v>SDGbaseTRA_AgMed_v6_4</v>
      </c>
      <c r="B4349" s="125" t="s">
        <v>220</v>
      </c>
      <c r="C4349" s="125" t="s">
        <v>313</v>
      </c>
      <c r="D4349" s="125"/>
    </row>
    <row r="4350" spans="1:37" s="122" customFormat="1" x14ac:dyDescent="0.3">
      <c r="A4350" s="125" t="str">
        <f t="shared" si="102"/>
        <v>SDGbaseTRA_AgMed_v6_4</v>
      </c>
      <c r="B4350" s="125" t="s">
        <v>220</v>
      </c>
      <c r="C4350" s="125" t="s">
        <v>313</v>
      </c>
      <c r="D4350" s="125"/>
    </row>
    <row r="4351" spans="1:37" s="122" customFormat="1" x14ac:dyDescent="0.3">
      <c r="A4351" s="125" t="str">
        <f t="shared" si="102"/>
        <v>SDGbaseTRA_AgMed_v6_4</v>
      </c>
      <c r="B4351" s="125" t="s">
        <v>220</v>
      </c>
      <c r="C4351" s="125" t="s">
        <v>313</v>
      </c>
      <c r="D4351" s="125"/>
    </row>
    <row r="4352" spans="1:37" s="122" customFormat="1" x14ac:dyDescent="0.3">
      <c r="A4352" s="125" t="str">
        <f t="shared" si="102"/>
        <v>SDGbaseTRA_AgMed_v6_4</v>
      </c>
      <c r="B4352" s="125" t="s">
        <v>220</v>
      </c>
      <c r="C4352" s="125" t="s">
        <v>313</v>
      </c>
      <c r="D4352" s="125"/>
    </row>
    <row r="4353" spans="1:4" s="122" customFormat="1" x14ac:dyDescent="0.3">
      <c r="A4353" s="125" t="str">
        <f t="shared" si="102"/>
        <v>SDGbaseTRA_AgMed_v6_4</v>
      </c>
      <c r="B4353" s="125" t="s">
        <v>220</v>
      </c>
      <c r="C4353" s="125" t="s">
        <v>313</v>
      </c>
      <c r="D4353" s="125"/>
    </row>
    <row r="4354" spans="1:4" s="122" customFormat="1" x14ac:dyDescent="0.3">
      <c r="A4354" s="125" t="str">
        <f t="shared" si="102"/>
        <v>SDGbaseTRA_AgMed_v6_4</v>
      </c>
      <c r="B4354" s="125" t="s">
        <v>220</v>
      </c>
      <c r="C4354" s="125" t="s">
        <v>313</v>
      </c>
      <c r="D4354" s="125"/>
    </row>
    <row r="4355" spans="1:4" s="122" customFormat="1" x14ac:dyDescent="0.3">
      <c r="A4355" s="125" t="str">
        <f t="shared" si="102"/>
        <v>SDGbaseTRA_AgMed_v6_4</v>
      </c>
      <c r="B4355" s="125" t="s">
        <v>220</v>
      </c>
      <c r="C4355" s="125" t="s">
        <v>313</v>
      </c>
      <c r="D4355" s="125"/>
    </row>
    <row r="4356" spans="1:4" s="122" customFormat="1" x14ac:dyDescent="0.3">
      <c r="A4356" s="125" t="str">
        <f t="shared" si="102"/>
        <v>SDGbaseTRA_AgMed_v6_4</v>
      </c>
      <c r="B4356" s="125" t="s">
        <v>220</v>
      </c>
      <c r="C4356" s="125" t="s">
        <v>313</v>
      </c>
      <c r="D4356" s="125"/>
    </row>
    <row r="4357" spans="1:4" s="122" customFormat="1" x14ac:dyDescent="0.3">
      <c r="A4357" s="125" t="str">
        <f t="shared" si="102"/>
        <v>SDGbaseTRA_AgMed_v6_4</v>
      </c>
      <c r="B4357" s="125" t="s">
        <v>220</v>
      </c>
      <c r="C4357" s="125" t="s">
        <v>313</v>
      </c>
      <c r="D4357" s="125"/>
    </row>
    <row r="4358" spans="1:4" s="122" customFormat="1" x14ac:dyDescent="0.3">
      <c r="A4358" s="125" t="str">
        <f t="shared" si="102"/>
        <v>SDGbaseTRA_AgMed_v6_4</v>
      </c>
      <c r="B4358" s="125" t="s">
        <v>220</v>
      </c>
      <c r="C4358" s="125" t="s">
        <v>313</v>
      </c>
      <c r="D4358" s="125"/>
    </row>
    <row r="4359" spans="1:4" s="122" customFormat="1" x14ac:dyDescent="0.3">
      <c r="A4359" s="125" t="str">
        <f t="shared" si="102"/>
        <v>SDGbaseTRA_AgMed_v6_4</v>
      </c>
      <c r="B4359" s="125" t="s">
        <v>220</v>
      </c>
      <c r="C4359" s="125" t="s">
        <v>313</v>
      </c>
      <c r="D4359" s="125"/>
    </row>
    <row r="4360" spans="1:4" s="122" customFormat="1" x14ac:dyDescent="0.3">
      <c r="A4360" s="125" t="str">
        <f t="shared" si="102"/>
        <v>SDGbaseTRA_AgMed_v6_4</v>
      </c>
      <c r="B4360" s="125" t="s">
        <v>220</v>
      </c>
      <c r="C4360" s="125" t="s">
        <v>313</v>
      </c>
      <c r="D4360" s="125"/>
    </row>
    <row r="4361" spans="1:4" s="122" customFormat="1" x14ac:dyDescent="0.3">
      <c r="A4361" s="125" t="str">
        <f t="shared" si="102"/>
        <v>SDGbaseTRA_AgMed_v6_4</v>
      </c>
      <c r="B4361" s="125" t="s">
        <v>220</v>
      </c>
      <c r="C4361" s="125" t="s">
        <v>313</v>
      </c>
      <c r="D4361" s="125"/>
    </row>
    <row r="4362" spans="1:4" s="122" customFormat="1" x14ac:dyDescent="0.3">
      <c r="A4362" s="125" t="str">
        <f t="shared" si="102"/>
        <v>SDGbaseTRA_AgMed_v6_4</v>
      </c>
      <c r="B4362" s="125" t="s">
        <v>220</v>
      </c>
      <c r="C4362" s="125" t="s">
        <v>313</v>
      </c>
      <c r="D4362" s="125"/>
    </row>
    <row r="4363" spans="1:4" s="122" customFormat="1" x14ac:dyDescent="0.3">
      <c r="A4363" s="125" t="str">
        <f t="shared" si="102"/>
        <v>SDGbaseTRA_AgMed_v6_4</v>
      </c>
      <c r="B4363" s="125" t="s">
        <v>220</v>
      </c>
      <c r="C4363" s="125" t="s">
        <v>313</v>
      </c>
      <c r="D4363" s="125"/>
    </row>
    <row r="4364" spans="1:4" s="122" customFormat="1" x14ac:dyDescent="0.3">
      <c r="A4364" s="125" t="str">
        <f t="shared" si="102"/>
        <v>SDGbaseTRA_AgMed_v6_4</v>
      </c>
      <c r="B4364" s="125" t="s">
        <v>220</v>
      </c>
      <c r="C4364" s="125" t="s">
        <v>313</v>
      </c>
      <c r="D4364" s="125"/>
    </row>
    <row r="4365" spans="1:4" s="122" customFormat="1" x14ac:dyDescent="0.3">
      <c r="A4365" s="125" t="str">
        <f t="shared" si="102"/>
        <v>SDGbaseTRA_AgMed_v6_4</v>
      </c>
      <c r="B4365" s="125" t="s">
        <v>220</v>
      </c>
      <c r="C4365" s="125" t="s">
        <v>313</v>
      </c>
      <c r="D4365" s="125"/>
    </row>
    <row r="4366" spans="1:4" s="122" customFormat="1" x14ac:dyDescent="0.3">
      <c r="A4366" s="125" t="str">
        <f t="shared" si="102"/>
        <v>SDGbaseTRA_AgMed_v6_4</v>
      </c>
      <c r="B4366" s="125" t="s">
        <v>220</v>
      </c>
      <c r="C4366" s="125" t="s">
        <v>313</v>
      </c>
      <c r="D4366" s="125"/>
    </row>
    <row r="4367" spans="1:4" s="122" customFormat="1" x14ac:dyDescent="0.3">
      <c r="A4367" s="125" t="str">
        <f t="shared" si="102"/>
        <v>SDGbaseTRA_AgMed_v6_4</v>
      </c>
      <c r="B4367" s="125" t="s">
        <v>220</v>
      </c>
      <c r="C4367" s="125" t="s">
        <v>313</v>
      </c>
      <c r="D4367" s="125"/>
    </row>
    <row r="4368" spans="1:4" s="122" customFormat="1" x14ac:dyDescent="0.3">
      <c r="A4368" s="125" t="str">
        <f t="shared" si="102"/>
        <v>SDGbaseTRA_AgMed_v6_4</v>
      </c>
      <c r="B4368" s="125" t="s">
        <v>220</v>
      </c>
      <c r="C4368" s="125" t="s">
        <v>313</v>
      </c>
      <c r="D4368" s="125"/>
    </row>
    <row r="4369" spans="1:4" s="122" customFormat="1" x14ac:dyDescent="0.3">
      <c r="A4369" s="125" t="str">
        <f t="shared" si="102"/>
        <v>SDGbaseTRA_AgMed_v6_4</v>
      </c>
      <c r="B4369" s="125" t="s">
        <v>220</v>
      </c>
      <c r="C4369" s="125" t="s">
        <v>313</v>
      </c>
      <c r="D4369" s="125"/>
    </row>
    <row r="4370" spans="1:4" s="122" customFormat="1" x14ac:dyDescent="0.3">
      <c r="A4370" s="125" t="str">
        <f t="shared" si="102"/>
        <v>SDGbaseTRA_AgMed_v6_4</v>
      </c>
      <c r="B4370" s="125" t="s">
        <v>220</v>
      </c>
      <c r="C4370" s="125" t="s">
        <v>313</v>
      </c>
      <c r="D4370" s="125"/>
    </row>
    <row r="4371" spans="1:4" s="122" customFormat="1" x14ac:dyDescent="0.3">
      <c r="A4371" s="125" t="str">
        <f t="shared" si="102"/>
        <v>SDGbaseTRA_AgMed_v6_4</v>
      </c>
      <c r="B4371" s="125" t="s">
        <v>220</v>
      </c>
      <c r="C4371" s="125" t="s">
        <v>313</v>
      </c>
      <c r="D4371" s="125"/>
    </row>
    <row r="4372" spans="1:4" s="122" customFormat="1" x14ac:dyDescent="0.3">
      <c r="A4372" s="125" t="str">
        <f t="shared" si="102"/>
        <v>SDGbaseTRA_AgMed_v6_4</v>
      </c>
      <c r="B4372" s="125" t="s">
        <v>220</v>
      </c>
      <c r="C4372" s="125" t="s">
        <v>313</v>
      </c>
      <c r="D4372" s="125"/>
    </row>
    <row r="4373" spans="1:4" s="122" customFormat="1" x14ac:dyDescent="0.3">
      <c r="A4373" s="125" t="str">
        <f t="shared" si="102"/>
        <v>SDGbaseTRA_AgMed_v6_4</v>
      </c>
      <c r="B4373" s="125" t="s">
        <v>220</v>
      </c>
      <c r="C4373" s="125" t="s">
        <v>313</v>
      </c>
      <c r="D4373" s="125"/>
    </row>
    <row r="4374" spans="1:4" s="122" customFormat="1" x14ac:dyDescent="0.3">
      <c r="A4374" s="125" t="str">
        <f t="shared" si="102"/>
        <v>SDGbaseTRA_AgMed_v6_4</v>
      </c>
      <c r="B4374" s="125" t="s">
        <v>220</v>
      </c>
      <c r="C4374" s="125" t="s">
        <v>313</v>
      </c>
      <c r="D4374" s="125"/>
    </row>
    <row r="4375" spans="1:4" s="122" customFormat="1" x14ac:dyDescent="0.3">
      <c r="A4375" s="125" t="str">
        <f t="shared" si="102"/>
        <v>SDGbaseTRA_AgMed_v6_4</v>
      </c>
      <c r="B4375" s="125" t="s">
        <v>220</v>
      </c>
      <c r="C4375" s="125" t="s">
        <v>313</v>
      </c>
      <c r="D4375" s="125"/>
    </row>
    <row r="4376" spans="1:4" s="122" customFormat="1" x14ac:dyDescent="0.3">
      <c r="A4376" s="125" t="str">
        <f t="shared" si="102"/>
        <v>SDGbaseTRA_AgMed_v6_4</v>
      </c>
      <c r="B4376" s="125" t="s">
        <v>220</v>
      </c>
      <c r="C4376" s="125" t="s">
        <v>313</v>
      </c>
      <c r="D4376" s="125"/>
    </row>
    <row r="4377" spans="1:4" s="122" customFormat="1" x14ac:dyDescent="0.3">
      <c r="A4377" s="125" t="str">
        <f t="shared" si="102"/>
        <v>SDGbaseTRA_AgMed_v6_4</v>
      </c>
      <c r="B4377" s="125" t="s">
        <v>220</v>
      </c>
      <c r="C4377" s="125" t="s">
        <v>313</v>
      </c>
      <c r="D4377" s="125"/>
    </row>
    <row r="4378" spans="1:4" s="122" customFormat="1" x14ac:dyDescent="0.3">
      <c r="A4378" s="125" t="str">
        <f t="shared" si="102"/>
        <v>SDGbaseTRA_AgMed_v6_4</v>
      </c>
      <c r="B4378" s="125" t="s">
        <v>220</v>
      </c>
      <c r="C4378" s="125" t="s">
        <v>313</v>
      </c>
      <c r="D4378" s="125"/>
    </row>
    <row r="4379" spans="1:4" s="122" customFormat="1" x14ac:dyDescent="0.3">
      <c r="A4379" s="125" t="str">
        <f t="shared" si="102"/>
        <v>SDGbaseTRA_AgMed_v6_4</v>
      </c>
      <c r="B4379" s="125" t="s">
        <v>220</v>
      </c>
      <c r="C4379" s="125" t="s">
        <v>313</v>
      </c>
      <c r="D4379" s="125"/>
    </row>
    <row r="4380" spans="1:4" s="122" customFormat="1" x14ac:dyDescent="0.3">
      <c r="A4380" s="125" t="str">
        <f t="shared" si="102"/>
        <v>SDGbaseTRA_AgMed_v6_4</v>
      </c>
      <c r="B4380" s="125" t="s">
        <v>220</v>
      </c>
      <c r="C4380" s="125" t="s">
        <v>313</v>
      </c>
      <c r="D4380" s="125"/>
    </row>
    <row r="4381" spans="1:4" s="122" customFormat="1" x14ac:dyDescent="0.3">
      <c r="A4381" s="125" t="str">
        <f t="shared" si="102"/>
        <v>SDGbaseTRA_AgMed_v6_4</v>
      </c>
      <c r="B4381" s="125" t="s">
        <v>220</v>
      </c>
      <c r="C4381" s="125" t="s">
        <v>313</v>
      </c>
      <c r="D4381" s="125"/>
    </row>
    <row r="4382" spans="1:4" s="122" customFormat="1" x14ac:dyDescent="0.3">
      <c r="A4382" s="125" t="str">
        <f t="shared" si="102"/>
        <v>SDGbaseTRA_AgMed_v6_4</v>
      </c>
      <c r="B4382" s="125" t="s">
        <v>220</v>
      </c>
      <c r="C4382" s="125" t="s">
        <v>313</v>
      </c>
      <c r="D4382" s="125"/>
    </row>
    <row r="4383" spans="1:4" s="122" customFormat="1" x14ac:dyDescent="0.3">
      <c r="A4383" s="125" t="str">
        <f t="shared" si="102"/>
        <v>SDGbaseTRA_AgMed_v6_4</v>
      </c>
      <c r="B4383" s="125" t="s">
        <v>220</v>
      </c>
      <c r="C4383" s="125" t="s">
        <v>313</v>
      </c>
      <c r="D4383" s="125"/>
    </row>
    <row r="4384" spans="1:4" s="122" customFormat="1" x14ac:dyDescent="0.3">
      <c r="A4384" s="125" t="str">
        <f t="shared" si="102"/>
        <v>SDGbaseTRA_AgMed_v6_4</v>
      </c>
      <c r="B4384" s="125" t="s">
        <v>220</v>
      </c>
      <c r="C4384" s="125" t="s">
        <v>313</v>
      </c>
      <c r="D4384" s="125"/>
    </row>
    <row r="4385" spans="1:4" s="122" customFormat="1" x14ac:dyDescent="0.3">
      <c r="A4385" s="125" t="str">
        <f t="shared" si="102"/>
        <v>SDGbaseTRA_AgMed_v6_4</v>
      </c>
      <c r="B4385" s="125" t="s">
        <v>220</v>
      </c>
      <c r="C4385" s="125" t="s">
        <v>313</v>
      </c>
      <c r="D4385" s="125"/>
    </row>
    <row r="4386" spans="1:4" s="122" customFormat="1" x14ac:dyDescent="0.3">
      <c r="A4386" s="125" t="str">
        <f t="shared" si="102"/>
        <v>SDGbaseTRA_AgMed_v6_4</v>
      </c>
      <c r="B4386" s="125" t="s">
        <v>220</v>
      </c>
      <c r="C4386" s="125" t="s">
        <v>313</v>
      </c>
      <c r="D4386" s="125"/>
    </row>
    <row r="4387" spans="1:4" s="122" customFormat="1" x14ac:dyDescent="0.3">
      <c r="A4387" s="125" t="str">
        <f t="shared" si="102"/>
        <v>SDGbaseTRA_AgMed_v6_4</v>
      </c>
      <c r="B4387" s="125" t="s">
        <v>220</v>
      </c>
      <c r="C4387" s="125" t="s">
        <v>313</v>
      </c>
      <c r="D4387" s="125"/>
    </row>
    <row r="4388" spans="1:4" s="122" customFormat="1" x14ac:dyDescent="0.3">
      <c r="A4388" s="125" t="str">
        <f t="shared" si="102"/>
        <v>SDGbaseTRA_AgMed_v6_4</v>
      </c>
      <c r="B4388" s="125" t="s">
        <v>220</v>
      </c>
      <c r="C4388" s="125" t="s">
        <v>313</v>
      </c>
      <c r="D4388" s="125"/>
    </row>
    <row r="4389" spans="1:4" s="122" customFormat="1" x14ac:dyDescent="0.3">
      <c r="A4389" s="125" t="str">
        <f t="shared" si="102"/>
        <v>SDGbaseTRA_AgMed_v6_4</v>
      </c>
      <c r="B4389" s="125" t="s">
        <v>220</v>
      </c>
      <c r="C4389" s="125" t="s">
        <v>313</v>
      </c>
      <c r="D4389" s="125"/>
    </row>
    <row r="4390" spans="1:4" s="122" customFormat="1" x14ac:dyDescent="0.3">
      <c r="A4390" s="125" t="str">
        <f t="shared" si="102"/>
        <v>SDGbaseTRA_AgMed_v6_4</v>
      </c>
      <c r="B4390" s="125" t="s">
        <v>220</v>
      </c>
      <c r="C4390" s="125" t="s">
        <v>313</v>
      </c>
      <c r="D4390" s="125"/>
    </row>
    <row r="4391" spans="1:4" s="122" customFormat="1" x14ac:dyDescent="0.3">
      <c r="A4391" s="125" t="str">
        <f t="shared" ref="A4391:A4454" si="103">_xlfn.CONCAT(C4391,D4391,E4391)</f>
        <v>SDGbaseTRA_AgMed_v6_4</v>
      </c>
      <c r="B4391" s="125" t="s">
        <v>220</v>
      </c>
      <c r="C4391" s="125" t="s">
        <v>313</v>
      </c>
      <c r="D4391" s="125"/>
    </row>
    <row r="4392" spans="1:4" s="122" customFormat="1" x14ac:dyDescent="0.3">
      <c r="A4392" s="125" t="str">
        <f t="shared" si="103"/>
        <v>SDGbaseTRA_AgMed_v6_4</v>
      </c>
      <c r="B4392" s="125" t="s">
        <v>220</v>
      </c>
      <c r="C4392" s="125" t="s">
        <v>313</v>
      </c>
      <c r="D4392" s="125"/>
    </row>
    <row r="4393" spans="1:4" s="122" customFormat="1" x14ac:dyDescent="0.3">
      <c r="A4393" s="125" t="str">
        <f t="shared" si="103"/>
        <v>SDGbaseTRA_AgMed_v6_4</v>
      </c>
      <c r="B4393" s="125" t="s">
        <v>220</v>
      </c>
      <c r="C4393" s="125" t="s">
        <v>313</v>
      </c>
      <c r="D4393" s="125"/>
    </row>
    <row r="4394" spans="1:4" s="122" customFormat="1" x14ac:dyDescent="0.3">
      <c r="A4394" s="125" t="str">
        <f t="shared" si="103"/>
        <v>SDGbaseTRA_AgMed_v6_4</v>
      </c>
      <c r="B4394" s="125" t="s">
        <v>220</v>
      </c>
      <c r="C4394" s="125" t="s">
        <v>313</v>
      </c>
      <c r="D4394" s="125"/>
    </row>
    <row r="4395" spans="1:4" s="122" customFormat="1" x14ac:dyDescent="0.3">
      <c r="A4395" s="125" t="str">
        <f t="shared" si="103"/>
        <v>SDGbaseTRA_AgMed_v6_4</v>
      </c>
      <c r="B4395" s="125" t="s">
        <v>220</v>
      </c>
      <c r="C4395" s="125" t="s">
        <v>313</v>
      </c>
      <c r="D4395" s="125"/>
    </row>
    <row r="4396" spans="1:4" s="122" customFormat="1" x14ac:dyDescent="0.3">
      <c r="A4396" s="125" t="str">
        <f t="shared" si="103"/>
        <v>SDGbaseTRA_AgMed_v6_4</v>
      </c>
      <c r="B4396" s="125" t="s">
        <v>220</v>
      </c>
      <c r="C4396" s="125" t="s">
        <v>313</v>
      </c>
      <c r="D4396" s="125"/>
    </row>
    <row r="4397" spans="1:4" s="122" customFormat="1" x14ac:dyDescent="0.3">
      <c r="A4397" s="125" t="str">
        <f t="shared" si="103"/>
        <v>SDGbaseTRA_AgMed_v6_4</v>
      </c>
      <c r="B4397" s="125" t="s">
        <v>220</v>
      </c>
      <c r="C4397" s="125" t="s">
        <v>313</v>
      </c>
      <c r="D4397" s="125"/>
    </row>
    <row r="4398" spans="1:4" s="122" customFormat="1" x14ac:dyDescent="0.3">
      <c r="A4398" s="125" t="str">
        <f t="shared" si="103"/>
        <v>SDGbaseTRA_AgMed_v6_4</v>
      </c>
      <c r="B4398" s="125" t="s">
        <v>220</v>
      </c>
      <c r="C4398" s="125" t="s">
        <v>313</v>
      </c>
      <c r="D4398" s="125"/>
    </row>
    <row r="4399" spans="1:4" s="122" customFormat="1" x14ac:dyDescent="0.3">
      <c r="A4399" s="125" t="str">
        <f t="shared" si="103"/>
        <v>SDGbaseTRA_AgMed_v6_4</v>
      </c>
      <c r="B4399" s="125" t="s">
        <v>220</v>
      </c>
      <c r="C4399" s="125" t="s">
        <v>313</v>
      </c>
      <c r="D4399" s="125"/>
    </row>
    <row r="4400" spans="1:4" s="122" customFormat="1" x14ac:dyDescent="0.3">
      <c r="A4400" s="125" t="str">
        <f t="shared" si="103"/>
        <v>SDGbaseTRA_AgMed_v6_4</v>
      </c>
      <c r="B4400" s="125" t="s">
        <v>220</v>
      </c>
      <c r="C4400" s="125" t="s">
        <v>313</v>
      </c>
      <c r="D4400" s="125"/>
    </row>
    <row r="4401" spans="1:4" s="122" customFormat="1" x14ac:dyDescent="0.3">
      <c r="A4401" s="125" t="str">
        <f t="shared" si="103"/>
        <v>SDGbaseTRA_AgMed_v6_4</v>
      </c>
      <c r="B4401" s="125" t="s">
        <v>220</v>
      </c>
      <c r="C4401" s="125" t="s">
        <v>313</v>
      </c>
      <c r="D4401" s="125"/>
    </row>
    <row r="4402" spans="1:4" s="122" customFormat="1" x14ac:dyDescent="0.3">
      <c r="A4402" s="125" t="str">
        <f t="shared" si="103"/>
        <v>SDGbaseTRA_AgMed_v6_4</v>
      </c>
      <c r="B4402" s="125" t="s">
        <v>220</v>
      </c>
      <c r="C4402" s="125" t="s">
        <v>313</v>
      </c>
      <c r="D4402" s="125"/>
    </row>
    <row r="4403" spans="1:4" s="122" customFormat="1" x14ac:dyDescent="0.3">
      <c r="A4403" s="125" t="str">
        <f t="shared" si="103"/>
        <v>SDGbaseTRA_AgMed_v6_4</v>
      </c>
      <c r="B4403" s="125" t="s">
        <v>220</v>
      </c>
      <c r="C4403" s="125" t="s">
        <v>313</v>
      </c>
      <c r="D4403" s="125"/>
    </row>
    <row r="4404" spans="1:4" s="122" customFormat="1" x14ac:dyDescent="0.3">
      <c r="A4404" s="125" t="str">
        <f t="shared" si="103"/>
        <v>SDGbaseTRA_AgMed_v6_4</v>
      </c>
      <c r="B4404" s="125" t="s">
        <v>220</v>
      </c>
      <c r="C4404" s="125" t="s">
        <v>313</v>
      </c>
      <c r="D4404" s="125"/>
    </row>
    <row r="4405" spans="1:4" s="122" customFormat="1" x14ac:dyDescent="0.3">
      <c r="A4405" s="125" t="str">
        <f t="shared" si="103"/>
        <v>SDGbaseTRA_AgMed_v6_4</v>
      </c>
      <c r="B4405" s="125" t="s">
        <v>220</v>
      </c>
      <c r="C4405" s="125" t="s">
        <v>313</v>
      </c>
      <c r="D4405" s="125"/>
    </row>
    <row r="4406" spans="1:4" s="122" customFormat="1" x14ac:dyDescent="0.3">
      <c r="A4406" s="125" t="str">
        <f t="shared" si="103"/>
        <v>SDGbaseTRA_AgMed_v6_4</v>
      </c>
      <c r="B4406" s="125" t="s">
        <v>220</v>
      </c>
      <c r="C4406" s="125" t="s">
        <v>313</v>
      </c>
      <c r="D4406" s="125"/>
    </row>
    <row r="4407" spans="1:4" s="122" customFormat="1" x14ac:dyDescent="0.3">
      <c r="A4407" s="125" t="str">
        <f t="shared" si="103"/>
        <v>SDGbaseTRA_AgMed_v6_4</v>
      </c>
      <c r="B4407" s="125" t="s">
        <v>220</v>
      </c>
      <c r="C4407" s="125" t="s">
        <v>313</v>
      </c>
      <c r="D4407" s="125"/>
    </row>
    <row r="4408" spans="1:4" s="122" customFormat="1" x14ac:dyDescent="0.3">
      <c r="A4408" s="125" t="str">
        <f t="shared" si="103"/>
        <v>SDGbaseTRA_AgMed_v6_4</v>
      </c>
      <c r="B4408" s="125" t="s">
        <v>220</v>
      </c>
      <c r="C4408" s="125" t="s">
        <v>313</v>
      </c>
      <c r="D4408" s="125"/>
    </row>
    <row r="4409" spans="1:4" s="122" customFormat="1" x14ac:dyDescent="0.3">
      <c r="A4409" s="125" t="str">
        <f t="shared" si="103"/>
        <v>SDGbaseTRA_AgMed_v6_4</v>
      </c>
      <c r="B4409" s="125" t="s">
        <v>220</v>
      </c>
      <c r="C4409" s="125" t="s">
        <v>313</v>
      </c>
      <c r="D4409" s="125"/>
    </row>
    <row r="4410" spans="1:4" s="122" customFormat="1" x14ac:dyDescent="0.3">
      <c r="A4410" s="125" t="str">
        <f t="shared" si="103"/>
        <v>SDGbaseTRA_AgMed_v6_4</v>
      </c>
      <c r="B4410" s="125" t="s">
        <v>220</v>
      </c>
      <c r="C4410" s="125" t="s">
        <v>313</v>
      </c>
      <c r="D4410" s="125"/>
    </row>
    <row r="4411" spans="1:4" s="122" customFormat="1" x14ac:dyDescent="0.3">
      <c r="A4411" s="125" t="str">
        <f t="shared" si="103"/>
        <v>SDGbaseTRA_AgMed_v6_4</v>
      </c>
      <c r="B4411" s="125" t="s">
        <v>220</v>
      </c>
      <c r="C4411" s="125" t="s">
        <v>313</v>
      </c>
      <c r="D4411" s="125"/>
    </row>
    <row r="4412" spans="1:4" s="122" customFormat="1" x14ac:dyDescent="0.3">
      <c r="A4412" s="125" t="str">
        <f t="shared" si="103"/>
        <v>SDGbaseTRA_AgMed_v6_4</v>
      </c>
      <c r="B4412" s="125" t="s">
        <v>220</v>
      </c>
      <c r="C4412" s="125" t="s">
        <v>313</v>
      </c>
      <c r="D4412" s="125"/>
    </row>
    <row r="4413" spans="1:4" s="122" customFormat="1" x14ac:dyDescent="0.3">
      <c r="A4413" s="125" t="str">
        <f t="shared" si="103"/>
        <v>SDGbaseTRA_AgMed_v6_4</v>
      </c>
      <c r="B4413" s="125" t="s">
        <v>220</v>
      </c>
      <c r="C4413" s="125" t="s">
        <v>313</v>
      </c>
      <c r="D4413" s="125"/>
    </row>
    <row r="4414" spans="1:4" s="122" customFormat="1" x14ac:dyDescent="0.3">
      <c r="A4414" s="125" t="str">
        <f t="shared" si="103"/>
        <v>SDGbaseTRA_AgMed_v6_4</v>
      </c>
      <c r="B4414" s="125" t="s">
        <v>220</v>
      </c>
      <c r="C4414" s="125" t="s">
        <v>313</v>
      </c>
      <c r="D4414" s="125"/>
    </row>
    <row r="4415" spans="1:4" s="122" customFormat="1" x14ac:dyDescent="0.3">
      <c r="A4415" s="125" t="str">
        <f t="shared" si="103"/>
        <v>SDGbaseTRA_AgMed_v6_4</v>
      </c>
      <c r="B4415" s="125" t="s">
        <v>220</v>
      </c>
      <c r="C4415" s="125" t="s">
        <v>313</v>
      </c>
      <c r="D4415" s="125"/>
    </row>
    <row r="4416" spans="1:4" s="122" customFormat="1" x14ac:dyDescent="0.3">
      <c r="A4416" s="125" t="str">
        <f t="shared" si="103"/>
        <v>SDGbaseTRA_AgMed_v6_4</v>
      </c>
      <c r="B4416" s="125" t="s">
        <v>220</v>
      </c>
      <c r="C4416" s="125" t="s">
        <v>313</v>
      </c>
      <c r="D4416" s="125"/>
    </row>
    <row r="4417" spans="1:4" s="122" customFormat="1" x14ac:dyDescent="0.3">
      <c r="A4417" s="125" t="str">
        <f t="shared" si="103"/>
        <v>SDGbaseTRA_AgMed_v6_4</v>
      </c>
      <c r="B4417" s="125" t="s">
        <v>220</v>
      </c>
      <c r="C4417" s="125" t="s">
        <v>313</v>
      </c>
      <c r="D4417" s="125"/>
    </row>
    <row r="4418" spans="1:4" s="122" customFormat="1" x14ac:dyDescent="0.3">
      <c r="A4418" s="125" t="str">
        <f t="shared" si="103"/>
        <v>SDGbaseTRA_AgMed_v6_4</v>
      </c>
      <c r="B4418" s="125" t="s">
        <v>220</v>
      </c>
      <c r="C4418" s="125" t="s">
        <v>313</v>
      </c>
      <c r="D4418" s="125"/>
    </row>
    <row r="4419" spans="1:4" s="122" customFormat="1" x14ac:dyDescent="0.3">
      <c r="A4419" s="125" t="str">
        <f t="shared" si="103"/>
        <v>SDGbaseTRA_AgMed_v6_4</v>
      </c>
      <c r="B4419" s="125" t="s">
        <v>220</v>
      </c>
      <c r="C4419" s="125" t="s">
        <v>313</v>
      </c>
      <c r="D4419" s="125"/>
    </row>
    <row r="4420" spans="1:4" s="122" customFormat="1" x14ac:dyDescent="0.3">
      <c r="A4420" s="125" t="str">
        <f t="shared" si="103"/>
        <v>SDGbaseTRA_AgMed_v6_4</v>
      </c>
      <c r="B4420" s="125" t="s">
        <v>220</v>
      </c>
      <c r="C4420" s="125" t="s">
        <v>313</v>
      </c>
      <c r="D4420" s="125"/>
    </row>
    <row r="4421" spans="1:4" s="122" customFormat="1" x14ac:dyDescent="0.3">
      <c r="A4421" s="125" t="str">
        <f t="shared" si="103"/>
        <v>SDGbaseTRA_AgMed_v6_4</v>
      </c>
      <c r="B4421" s="125" t="s">
        <v>220</v>
      </c>
      <c r="C4421" s="125" t="s">
        <v>313</v>
      </c>
      <c r="D4421" s="125"/>
    </row>
    <row r="4422" spans="1:4" s="122" customFormat="1" x14ac:dyDescent="0.3">
      <c r="A4422" s="125" t="str">
        <f t="shared" si="103"/>
        <v>SDGbaseTRA_AgMed_v6_4</v>
      </c>
      <c r="B4422" s="125" t="s">
        <v>220</v>
      </c>
      <c r="C4422" s="125" t="s">
        <v>313</v>
      </c>
      <c r="D4422" s="125"/>
    </row>
    <row r="4423" spans="1:4" s="122" customFormat="1" x14ac:dyDescent="0.3">
      <c r="A4423" s="125" t="str">
        <f t="shared" si="103"/>
        <v>SDGbaseTRA_AgMed_v6_4</v>
      </c>
      <c r="B4423" s="125" t="s">
        <v>220</v>
      </c>
      <c r="C4423" s="125" t="s">
        <v>313</v>
      </c>
      <c r="D4423" s="125"/>
    </row>
    <row r="4424" spans="1:4" s="122" customFormat="1" x14ac:dyDescent="0.3">
      <c r="A4424" s="125" t="str">
        <f t="shared" si="103"/>
        <v>SDGbaseTRA_AgMed_v6_4</v>
      </c>
      <c r="B4424" s="125" t="s">
        <v>220</v>
      </c>
      <c r="C4424" s="125" t="s">
        <v>313</v>
      </c>
      <c r="D4424" s="125"/>
    </row>
    <row r="4425" spans="1:4" s="122" customFormat="1" x14ac:dyDescent="0.3">
      <c r="A4425" s="125" t="str">
        <f t="shared" si="103"/>
        <v>SDGbaseTRA_AgMed_v6_4</v>
      </c>
      <c r="B4425" s="125" t="s">
        <v>220</v>
      </c>
      <c r="C4425" s="125" t="s">
        <v>313</v>
      </c>
      <c r="D4425" s="125"/>
    </row>
    <row r="4426" spans="1:4" s="122" customFormat="1" x14ac:dyDescent="0.3">
      <c r="A4426" s="125" t="str">
        <f t="shared" si="103"/>
        <v>SDGbaseTRA_AgMed_v6_4</v>
      </c>
      <c r="B4426" s="125" t="s">
        <v>220</v>
      </c>
      <c r="C4426" s="125" t="s">
        <v>313</v>
      </c>
      <c r="D4426" s="125"/>
    </row>
    <row r="4427" spans="1:4" s="122" customFormat="1" x14ac:dyDescent="0.3">
      <c r="A4427" s="125" t="str">
        <f t="shared" si="103"/>
        <v>SDGbaseTRA_AgMed_v6_4</v>
      </c>
      <c r="B4427" s="125" t="s">
        <v>220</v>
      </c>
      <c r="C4427" s="125" t="s">
        <v>313</v>
      </c>
      <c r="D4427" s="125"/>
    </row>
    <row r="4428" spans="1:4" s="122" customFormat="1" x14ac:dyDescent="0.3">
      <c r="A4428" s="125" t="str">
        <f t="shared" si="103"/>
        <v>SDGbaseTRA_AgMed_v6_4</v>
      </c>
      <c r="B4428" s="125" t="s">
        <v>220</v>
      </c>
      <c r="C4428" s="125" t="s">
        <v>313</v>
      </c>
      <c r="D4428" s="125"/>
    </row>
    <row r="4429" spans="1:4" s="122" customFormat="1" x14ac:dyDescent="0.3">
      <c r="A4429" s="125" t="str">
        <f t="shared" si="103"/>
        <v>SDGbaseTRA_AgMed_v6_4</v>
      </c>
      <c r="B4429" s="125" t="s">
        <v>220</v>
      </c>
      <c r="C4429" s="125" t="s">
        <v>313</v>
      </c>
      <c r="D4429" s="125"/>
    </row>
    <row r="4430" spans="1:4" s="122" customFormat="1" x14ac:dyDescent="0.3">
      <c r="A4430" s="125" t="str">
        <f t="shared" si="103"/>
        <v>SDGbaseTRA_AgMed_v6_4</v>
      </c>
      <c r="B4430" s="125" t="s">
        <v>220</v>
      </c>
      <c r="C4430" s="125" t="s">
        <v>313</v>
      </c>
      <c r="D4430" s="125"/>
    </row>
    <row r="4431" spans="1:4" s="122" customFormat="1" x14ac:dyDescent="0.3">
      <c r="A4431" s="125" t="str">
        <f t="shared" si="103"/>
        <v>SDGbaseTRA_AgMed_v6_4</v>
      </c>
      <c r="B4431" s="125" t="s">
        <v>220</v>
      </c>
      <c r="C4431" s="125" t="s">
        <v>313</v>
      </c>
      <c r="D4431" s="125"/>
    </row>
    <row r="4432" spans="1:4" s="122" customFormat="1" x14ac:dyDescent="0.3">
      <c r="A4432" s="125" t="str">
        <f t="shared" si="103"/>
        <v>SDGbaseTRA_AgMed_v6_4</v>
      </c>
      <c r="B4432" s="125" t="s">
        <v>220</v>
      </c>
      <c r="C4432" s="125" t="s">
        <v>313</v>
      </c>
      <c r="D4432" s="125"/>
    </row>
    <row r="4433" spans="1:37" s="122" customFormat="1" x14ac:dyDescent="0.3">
      <c r="A4433" s="125" t="str">
        <f t="shared" si="103"/>
        <v>SDGbaseTRA_AgMed_v6_4</v>
      </c>
      <c r="B4433" s="125" t="s">
        <v>220</v>
      </c>
      <c r="C4433" s="125" t="s">
        <v>313</v>
      </c>
      <c r="D4433" s="125"/>
    </row>
    <row r="4434" spans="1:37" s="122" customFormat="1" x14ac:dyDescent="0.3">
      <c r="A4434" s="125" t="str">
        <f t="shared" si="103"/>
        <v>SDGbaseTRA_AgMed_v6_4</v>
      </c>
      <c r="B4434" s="125" t="s">
        <v>220</v>
      </c>
      <c r="C4434" s="125" t="s">
        <v>313</v>
      </c>
      <c r="D4434" s="125"/>
    </row>
    <row r="4435" spans="1:37" s="122" customFormat="1" x14ac:dyDescent="0.3">
      <c r="A4435" s="125" t="str">
        <f t="shared" si="103"/>
        <v>SDGbaseTRA_AgMed_v6_4</v>
      </c>
      <c r="B4435" s="125" t="s">
        <v>220</v>
      </c>
      <c r="C4435" s="125" t="s">
        <v>313</v>
      </c>
      <c r="D4435" s="125"/>
    </row>
    <row r="4436" spans="1:37" s="122" customFormat="1" x14ac:dyDescent="0.3">
      <c r="A4436" s="125" t="str">
        <f t="shared" si="103"/>
        <v>SDGbaseTRA_AgMed_v6_4</v>
      </c>
      <c r="B4436" s="125" t="s">
        <v>220</v>
      </c>
      <c r="C4436" s="125" t="s">
        <v>313</v>
      </c>
      <c r="D4436" s="125"/>
    </row>
    <row r="4437" spans="1:37" s="122" customFormat="1" x14ac:dyDescent="0.3">
      <c r="A4437" s="125" t="str">
        <f t="shared" si="103"/>
        <v>SDGbaseTRA_AgMed_v6_4</v>
      </c>
      <c r="B4437" s="125" t="s">
        <v>220</v>
      </c>
      <c r="C4437" s="125" t="s">
        <v>313</v>
      </c>
      <c r="D4437" s="125"/>
    </row>
    <row r="4438" spans="1:37" s="122" customFormat="1" x14ac:dyDescent="0.3">
      <c r="A4438" s="125" t="str">
        <f t="shared" si="103"/>
        <v>SDGbaseTRA_AgMed_v6_4</v>
      </c>
      <c r="B4438" s="125" t="s">
        <v>220</v>
      </c>
      <c r="C4438" s="125" t="s">
        <v>313</v>
      </c>
      <c r="D4438" s="125"/>
    </row>
    <row r="4439" spans="1:37" s="122" customFormat="1" x14ac:dyDescent="0.3">
      <c r="A4439" s="125" t="str">
        <f t="shared" si="103"/>
        <v>SDGbaseTRA_AgMed_v6_4</v>
      </c>
      <c r="B4439" s="125" t="s">
        <v>220</v>
      </c>
      <c r="C4439" s="125" t="s">
        <v>313</v>
      </c>
      <c r="D4439" s="125"/>
    </row>
    <row r="4440" spans="1:37" s="122" customFormat="1" x14ac:dyDescent="0.3">
      <c r="A4440" s="125" t="str">
        <f t="shared" si="103"/>
        <v>SDGbaseTRA_AgMed_v6_4</v>
      </c>
      <c r="B4440" s="125" t="s">
        <v>220</v>
      </c>
      <c r="C4440" s="125" t="s">
        <v>313</v>
      </c>
      <c r="D4440" s="125"/>
    </row>
    <row r="4441" spans="1:37" s="122" customFormat="1" x14ac:dyDescent="0.3">
      <c r="A4441" s="125" t="str">
        <f t="shared" si="103"/>
        <v>SDGbaseTRA_AgMed_v6_4</v>
      </c>
      <c r="B4441" s="125" t="s">
        <v>220</v>
      </c>
      <c r="C4441" s="125" t="s">
        <v>313</v>
      </c>
      <c r="D4441" s="125"/>
    </row>
    <row r="4442" spans="1:37" s="122" customFormat="1" x14ac:dyDescent="0.3">
      <c r="A4442" s="125" t="str">
        <f t="shared" si="103"/>
        <v>SDGbaseTRA_AgMed_v6_4</v>
      </c>
      <c r="B4442" s="125" t="s">
        <v>220</v>
      </c>
      <c r="C4442" s="125" t="s">
        <v>313</v>
      </c>
      <c r="D4442" s="125"/>
    </row>
    <row r="4443" spans="1:37" s="122" customFormat="1" x14ac:dyDescent="0.3">
      <c r="A4443" s="125" t="str">
        <f t="shared" si="103"/>
        <v>SDGbaseTRA_AgMed_v6_4</v>
      </c>
      <c r="B4443" s="125" t="s">
        <v>220</v>
      </c>
      <c r="C4443" s="125" t="s">
        <v>313</v>
      </c>
      <c r="D4443" s="125"/>
      <c r="F4443" s="149"/>
      <c r="G4443" s="149"/>
      <c r="H4443" s="149"/>
      <c r="I4443" s="149"/>
      <c r="J4443" s="149"/>
      <c r="K4443" s="149"/>
      <c r="L4443" s="149"/>
      <c r="M4443" s="149"/>
      <c r="N4443" s="149"/>
      <c r="O4443" s="149"/>
      <c r="P4443" s="149"/>
      <c r="Q4443" s="149"/>
      <c r="R4443" s="149"/>
      <c r="S4443" s="149"/>
      <c r="T4443" s="149"/>
      <c r="U4443" s="149"/>
      <c r="V4443" s="149"/>
      <c r="W4443" s="149"/>
      <c r="X4443" s="149"/>
      <c r="Y4443" s="149"/>
      <c r="Z4443" s="149"/>
      <c r="AA4443" s="149"/>
      <c r="AB4443" s="149"/>
      <c r="AC4443" s="149"/>
      <c r="AD4443" s="149"/>
      <c r="AE4443" s="149"/>
      <c r="AF4443" s="149"/>
      <c r="AG4443" s="149"/>
      <c r="AH4443" s="149"/>
      <c r="AI4443" s="149"/>
      <c r="AJ4443" s="149"/>
      <c r="AK4443" s="149"/>
    </row>
    <row r="4444" spans="1:37" s="122" customFormat="1" x14ac:dyDescent="0.3">
      <c r="A4444" s="125" t="str">
        <f t="shared" si="103"/>
        <v>SDGbaseTRA_AgMed_v6_4</v>
      </c>
      <c r="B4444" s="125" t="s">
        <v>220</v>
      </c>
      <c r="C4444" s="125" t="s">
        <v>313</v>
      </c>
      <c r="D4444" s="125"/>
    </row>
    <row r="4445" spans="1:37" s="122" customFormat="1" x14ac:dyDescent="0.3">
      <c r="A4445" s="125" t="str">
        <f t="shared" si="103"/>
        <v>SDGbaseTRA_AgMed_v6_4</v>
      </c>
      <c r="B4445" s="125" t="s">
        <v>220</v>
      </c>
      <c r="C4445" s="125" t="s">
        <v>313</v>
      </c>
      <c r="D4445" s="125"/>
    </row>
    <row r="4446" spans="1:37" s="122" customFormat="1" x14ac:dyDescent="0.3">
      <c r="A4446" s="125" t="str">
        <f t="shared" si="103"/>
        <v>SDGbaseTRA_AgMed_v6_4</v>
      </c>
      <c r="B4446" s="125" t="s">
        <v>220</v>
      </c>
      <c r="C4446" s="125" t="s">
        <v>313</v>
      </c>
      <c r="D4446" s="125"/>
    </row>
    <row r="4447" spans="1:37" s="122" customFormat="1" x14ac:dyDescent="0.3">
      <c r="A4447" s="125" t="str">
        <f t="shared" si="103"/>
        <v>SDGbaseTRA_AgMed_v6_4</v>
      </c>
      <c r="B4447" s="125" t="s">
        <v>220</v>
      </c>
      <c r="C4447" s="125" t="s">
        <v>313</v>
      </c>
      <c r="D4447" s="125"/>
    </row>
    <row r="4448" spans="1:37" s="122" customFormat="1" x14ac:dyDescent="0.3">
      <c r="A4448" s="125" t="str">
        <f t="shared" si="103"/>
        <v>SDGbaseTRA_AgMed_v6_4</v>
      </c>
      <c r="B4448" s="125" t="s">
        <v>220</v>
      </c>
      <c r="C4448" s="125" t="s">
        <v>313</v>
      </c>
      <c r="D4448" s="125"/>
    </row>
    <row r="4449" spans="1:4" s="122" customFormat="1" x14ac:dyDescent="0.3">
      <c r="A4449" s="125" t="str">
        <f t="shared" si="103"/>
        <v>SDGbaseTRA_AgMed_v6_4</v>
      </c>
      <c r="B4449" s="125" t="s">
        <v>220</v>
      </c>
      <c r="C4449" s="125" t="s">
        <v>313</v>
      </c>
      <c r="D4449" s="125"/>
    </row>
    <row r="4450" spans="1:4" s="122" customFormat="1" x14ac:dyDescent="0.3">
      <c r="A4450" s="125" t="str">
        <f t="shared" si="103"/>
        <v>SDGbaseTRA_AgMed_v6_4</v>
      </c>
      <c r="B4450" s="125" t="s">
        <v>220</v>
      </c>
      <c r="C4450" s="125" t="s">
        <v>313</v>
      </c>
      <c r="D4450" s="125"/>
    </row>
    <row r="4451" spans="1:4" s="122" customFormat="1" x14ac:dyDescent="0.3">
      <c r="A4451" s="125" t="str">
        <f t="shared" si="103"/>
        <v>SDGbaseTRA_AgMed_v6_4</v>
      </c>
      <c r="B4451" s="125" t="s">
        <v>220</v>
      </c>
      <c r="C4451" s="125" t="s">
        <v>313</v>
      </c>
      <c r="D4451" s="125"/>
    </row>
    <row r="4452" spans="1:4" s="122" customFormat="1" x14ac:dyDescent="0.3">
      <c r="A4452" s="125" t="str">
        <f t="shared" si="103"/>
        <v>SDGbaseTRA_AgMed_v6_4</v>
      </c>
      <c r="B4452" s="125" t="s">
        <v>220</v>
      </c>
      <c r="C4452" s="125" t="s">
        <v>313</v>
      </c>
      <c r="D4452" s="125"/>
    </row>
    <row r="4453" spans="1:4" s="122" customFormat="1" x14ac:dyDescent="0.3">
      <c r="A4453" s="125" t="str">
        <f t="shared" si="103"/>
        <v>SDGbaseTRA_AgMed_v6_4</v>
      </c>
      <c r="B4453" s="125" t="s">
        <v>220</v>
      </c>
      <c r="C4453" s="125" t="s">
        <v>313</v>
      </c>
      <c r="D4453" s="125"/>
    </row>
    <row r="4454" spans="1:4" s="122" customFormat="1" x14ac:dyDescent="0.3">
      <c r="A4454" s="125" t="str">
        <f t="shared" si="103"/>
        <v>SDGbaseTRA_AgMed_v6_4</v>
      </c>
      <c r="B4454" s="125" t="s">
        <v>220</v>
      </c>
      <c r="C4454" s="125" t="s">
        <v>313</v>
      </c>
      <c r="D4454" s="125"/>
    </row>
    <row r="4455" spans="1:4" s="122" customFormat="1" x14ac:dyDescent="0.3">
      <c r="A4455" s="125" t="str">
        <f t="shared" ref="A4455:A4518" si="104">_xlfn.CONCAT(C4455,D4455,E4455)</f>
        <v>SDGbaseTRA_AgMed_v6_4</v>
      </c>
      <c r="B4455" s="125" t="s">
        <v>220</v>
      </c>
      <c r="C4455" s="125" t="s">
        <v>313</v>
      </c>
      <c r="D4455" s="125"/>
    </row>
    <row r="4456" spans="1:4" s="122" customFormat="1" x14ac:dyDescent="0.3">
      <c r="A4456" s="125" t="str">
        <f t="shared" si="104"/>
        <v>SDGbaseTRA_AgMed_v6_4</v>
      </c>
      <c r="B4456" s="125" t="s">
        <v>220</v>
      </c>
      <c r="C4456" s="125" t="s">
        <v>313</v>
      </c>
      <c r="D4456" s="125"/>
    </row>
    <row r="4457" spans="1:4" s="122" customFormat="1" x14ac:dyDescent="0.3">
      <c r="A4457" s="125" t="str">
        <f t="shared" si="104"/>
        <v>SDGbaseTRA_AgMed_v6_4</v>
      </c>
      <c r="B4457" s="125" t="s">
        <v>220</v>
      </c>
      <c r="C4457" s="125" t="s">
        <v>313</v>
      </c>
      <c r="D4457" s="125"/>
    </row>
    <row r="4458" spans="1:4" s="122" customFormat="1" x14ac:dyDescent="0.3">
      <c r="A4458" s="125" t="str">
        <f t="shared" si="104"/>
        <v>SDGbaseTRA_AgMed_v6_4</v>
      </c>
      <c r="B4458" s="125" t="s">
        <v>220</v>
      </c>
      <c r="C4458" s="125" t="s">
        <v>313</v>
      </c>
      <c r="D4458" s="125"/>
    </row>
    <row r="4459" spans="1:4" s="122" customFormat="1" x14ac:dyDescent="0.3">
      <c r="A4459" s="125" t="str">
        <f t="shared" si="104"/>
        <v>SDGbaseTRA_AgMed_v6_4</v>
      </c>
      <c r="B4459" s="125" t="s">
        <v>220</v>
      </c>
      <c r="C4459" s="125" t="s">
        <v>313</v>
      </c>
      <c r="D4459" s="125"/>
    </row>
    <row r="4460" spans="1:4" s="122" customFormat="1" x14ac:dyDescent="0.3">
      <c r="A4460" s="125" t="str">
        <f t="shared" si="104"/>
        <v>SDGbaseTRA_AgMed_v6_4</v>
      </c>
      <c r="B4460" s="125" t="s">
        <v>220</v>
      </c>
      <c r="C4460" s="125" t="s">
        <v>313</v>
      </c>
      <c r="D4460" s="125"/>
    </row>
    <row r="4461" spans="1:4" s="122" customFormat="1" x14ac:dyDescent="0.3">
      <c r="A4461" s="125" t="str">
        <f t="shared" si="104"/>
        <v>SDGbaseTRA_AgMed_v6_4</v>
      </c>
      <c r="B4461" s="125" t="s">
        <v>220</v>
      </c>
      <c r="C4461" s="125" t="s">
        <v>313</v>
      </c>
      <c r="D4461" s="125"/>
    </row>
    <row r="4462" spans="1:4" s="122" customFormat="1" x14ac:dyDescent="0.3">
      <c r="A4462" s="125" t="str">
        <f t="shared" si="104"/>
        <v>SDGbaseTRA_AgMed_v6_4</v>
      </c>
      <c r="B4462" s="125" t="s">
        <v>220</v>
      </c>
      <c r="C4462" s="125" t="s">
        <v>313</v>
      </c>
      <c r="D4462" s="125"/>
    </row>
    <row r="4463" spans="1:4" s="122" customFormat="1" x14ac:dyDescent="0.3">
      <c r="A4463" s="125" t="str">
        <f t="shared" si="104"/>
        <v>SDGbaseTRA_AgMed_v6_4</v>
      </c>
      <c r="B4463" s="125" t="s">
        <v>220</v>
      </c>
      <c r="C4463" s="125" t="s">
        <v>313</v>
      </c>
      <c r="D4463" s="125"/>
    </row>
    <row r="4464" spans="1:4" s="122" customFormat="1" x14ac:dyDescent="0.3">
      <c r="A4464" s="125" t="str">
        <f t="shared" si="104"/>
        <v>SDGbaseTRA_AgMed_v6_4</v>
      </c>
      <c r="B4464" s="125" t="s">
        <v>220</v>
      </c>
      <c r="C4464" s="125" t="s">
        <v>313</v>
      </c>
      <c r="D4464" s="125"/>
    </row>
    <row r="4465" spans="1:4" s="122" customFormat="1" x14ac:dyDescent="0.3">
      <c r="A4465" s="125" t="str">
        <f t="shared" si="104"/>
        <v>SDGbaseTRA_AgMed_v6_4</v>
      </c>
      <c r="B4465" s="125" t="s">
        <v>220</v>
      </c>
      <c r="C4465" s="125" t="s">
        <v>313</v>
      </c>
      <c r="D4465" s="125"/>
    </row>
    <row r="4466" spans="1:4" s="122" customFormat="1" x14ac:dyDescent="0.3">
      <c r="A4466" s="125" t="str">
        <f t="shared" si="104"/>
        <v>SDGbaseTRA_AgMed_v6_4</v>
      </c>
      <c r="B4466" s="125" t="s">
        <v>220</v>
      </c>
      <c r="C4466" s="125" t="s">
        <v>313</v>
      </c>
      <c r="D4466" s="125"/>
    </row>
    <row r="4467" spans="1:4" s="122" customFormat="1" x14ac:dyDescent="0.3">
      <c r="A4467" s="125" t="str">
        <f t="shared" si="104"/>
        <v>SDGbaseTRA_AgMed_v6_4</v>
      </c>
      <c r="B4467" s="125" t="s">
        <v>220</v>
      </c>
      <c r="C4467" s="125" t="s">
        <v>313</v>
      </c>
      <c r="D4467" s="125"/>
    </row>
    <row r="4468" spans="1:4" s="122" customFormat="1" x14ac:dyDescent="0.3">
      <c r="A4468" s="125" t="str">
        <f t="shared" si="104"/>
        <v>SDGbaseTRA_AgMed_v6_4</v>
      </c>
      <c r="B4468" s="125" t="s">
        <v>220</v>
      </c>
      <c r="C4468" s="125" t="s">
        <v>313</v>
      </c>
      <c r="D4468" s="125"/>
    </row>
    <row r="4469" spans="1:4" s="122" customFormat="1" x14ac:dyDescent="0.3">
      <c r="A4469" s="125" t="str">
        <f t="shared" si="104"/>
        <v>SDGbaseTRA_AgMed_v6_4</v>
      </c>
      <c r="B4469" s="125" t="s">
        <v>220</v>
      </c>
      <c r="C4469" s="125" t="s">
        <v>313</v>
      </c>
      <c r="D4469" s="125"/>
    </row>
    <row r="4470" spans="1:4" s="122" customFormat="1" x14ac:dyDescent="0.3">
      <c r="A4470" s="125" t="str">
        <f t="shared" si="104"/>
        <v>SDGbaseTRA_AgMed_v6_4</v>
      </c>
      <c r="B4470" s="125" t="s">
        <v>220</v>
      </c>
      <c r="C4470" s="125" t="s">
        <v>313</v>
      </c>
      <c r="D4470" s="125"/>
    </row>
    <row r="4471" spans="1:4" s="122" customFormat="1" x14ac:dyDescent="0.3">
      <c r="A4471" s="125" t="str">
        <f t="shared" si="104"/>
        <v>SDGbaseTRA_AgMed_v6_4</v>
      </c>
      <c r="B4471" s="125" t="s">
        <v>220</v>
      </c>
      <c r="C4471" s="125" t="s">
        <v>313</v>
      </c>
      <c r="D4471" s="125"/>
    </row>
    <row r="4472" spans="1:4" s="122" customFormat="1" x14ac:dyDescent="0.3">
      <c r="A4472" s="125" t="str">
        <f t="shared" si="104"/>
        <v>SDGbaseTRA_AgMed_v6_4</v>
      </c>
      <c r="B4472" s="125" t="s">
        <v>220</v>
      </c>
      <c r="C4472" s="125" t="s">
        <v>313</v>
      </c>
      <c r="D4472" s="125"/>
    </row>
    <row r="4473" spans="1:4" s="122" customFormat="1" x14ac:dyDescent="0.3">
      <c r="A4473" s="125" t="str">
        <f t="shared" si="104"/>
        <v>SDGbaseTRA_AgMed_v6_4</v>
      </c>
      <c r="B4473" s="125" t="s">
        <v>220</v>
      </c>
      <c r="C4473" s="125" t="s">
        <v>313</v>
      </c>
      <c r="D4473" s="125"/>
    </row>
    <row r="4474" spans="1:4" s="122" customFormat="1" x14ac:dyDescent="0.3">
      <c r="A4474" s="125" t="str">
        <f t="shared" si="104"/>
        <v>SDGbaseTRA_AgMed_v6_4</v>
      </c>
      <c r="B4474" s="125" t="s">
        <v>220</v>
      </c>
      <c r="C4474" s="125" t="s">
        <v>313</v>
      </c>
      <c r="D4474" s="125"/>
    </row>
    <row r="4475" spans="1:4" s="122" customFormat="1" x14ac:dyDescent="0.3">
      <c r="A4475" s="125" t="str">
        <f t="shared" si="104"/>
        <v>SDGbaseTRA_AgMed_v6_4</v>
      </c>
      <c r="B4475" s="125" t="s">
        <v>220</v>
      </c>
      <c r="C4475" s="125" t="s">
        <v>313</v>
      </c>
      <c r="D4475" s="125"/>
    </row>
    <row r="4476" spans="1:4" s="122" customFormat="1" x14ac:dyDescent="0.3">
      <c r="A4476" s="125" t="str">
        <f t="shared" si="104"/>
        <v>SDGbaseTRA_AgMed_v6_4</v>
      </c>
      <c r="B4476" s="125" t="s">
        <v>220</v>
      </c>
      <c r="C4476" s="125" t="s">
        <v>313</v>
      </c>
      <c r="D4476" s="125"/>
    </row>
    <row r="4477" spans="1:4" s="122" customFormat="1" x14ac:dyDescent="0.3">
      <c r="A4477" s="125" t="str">
        <f t="shared" si="104"/>
        <v>SDGbaseTRA_AgMed_v6_4</v>
      </c>
      <c r="B4477" s="125" t="s">
        <v>220</v>
      </c>
      <c r="C4477" s="125" t="s">
        <v>313</v>
      </c>
      <c r="D4477" s="125"/>
    </row>
    <row r="4478" spans="1:4" s="122" customFormat="1" x14ac:dyDescent="0.3">
      <c r="A4478" s="125" t="str">
        <f t="shared" si="104"/>
        <v>SDGbaseTRA_AgMed_v6_4</v>
      </c>
      <c r="B4478" s="125" t="s">
        <v>220</v>
      </c>
      <c r="C4478" s="125" t="s">
        <v>313</v>
      </c>
      <c r="D4478" s="125"/>
    </row>
    <row r="4479" spans="1:4" s="122" customFormat="1" x14ac:dyDescent="0.3">
      <c r="A4479" s="125" t="str">
        <f t="shared" si="104"/>
        <v>SDGbaseTRA_AgMed_v6_4</v>
      </c>
      <c r="B4479" s="125" t="s">
        <v>220</v>
      </c>
      <c r="C4479" s="125" t="s">
        <v>313</v>
      </c>
      <c r="D4479" s="125"/>
    </row>
    <row r="4480" spans="1:4" s="122" customFormat="1" x14ac:dyDescent="0.3">
      <c r="A4480" s="125" t="str">
        <f t="shared" si="104"/>
        <v>SDGbaseTRA_AgMed_v6_4</v>
      </c>
      <c r="B4480" s="125" t="s">
        <v>220</v>
      </c>
      <c r="C4480" s="125" t="s">
        <v>313</v>
      </c>
      <c r="D4480" s="125"/>
    </row>
    <row r="4481" spans="1:4" s="122" customFormat="1" x14ac:dyDescent="0.3">
      <c r="A4481" s="125" t="str">
        <f t="shared" si="104"/>
        <v>SDGbaseTRA_AgMed_v6_4</v>
      </c>
      <c r="B4481" s="125" t="s">
        <v>220</v>
      </c>
      <c r="C4481" s="125" t="s">
        <v>313</v>
      </c>
      <c r="D4481" s="125"/>
    </row>
    <row r="4482" spans="1:4" s="122" customFormat="1" x14ac:dyDescent="0.3">
      <c r="A4482" s="125" t="str">
        <f t="shared" si="104"/>
        <v>SDGbaseTRA_AgMed_v6_4</v>
      </c>
      <c r="B4482" s="125" t="s">
        <v>220</v>
      </c>
      <c r="C4482" s="125" t="s">
        <v>313</v>
      </c>
      <c r="D4482" s="125"/>
    </row>
    <row r="4483" spans="1:4" s="122" customFormat="1" x14ac:dyDescent="0.3">
      <c r="A4483" s="125" t="str">
        <f t="shared" si="104"/>
        <v>SDGbaseTRA_AgMed_v6_4</v>
      </c>
      <c r="B4483" s="125" t="s">
        <v>220</v>
      </c>
      <c r="C4483" s="125" t="s">
        <v>313</v>
      </c>
      <c r="D4483" s="125"/>
    </row>
    <row r="4484" spans="1:4" s="122" customFormat="1" x14ac:dyDescent="0.3">
      <c r="A4484" s="125" t="str">
        <f t="shared" si="104"/>
        <v>SDGbaseTRA_AgMed_v6_4</v>
      </c>
      <c r="B4484" s="125" t="s">
        <v>220</v>
      </c>
      <c r="C4484" s="125" t="s">
        <v>313</v>
      </c>
      <c r="D4484" s="125"/>
    </row>
    <row r="4485" spans="1:4" s="122" customFormat="1" x14ac:dyDescent="0.3">
      <c r="A4485" s="125" t="str">
        <f t="shared" si="104"/>
        <v>SDGbaseTRA_AgMed_v6_4</v>
      </c>
      <c r="B4485" s="125" t="s">
        <v>220</v>
      </c>
      <c r="C4485" s="125" t="s">
        <v>313</v>
      </c>
      <c r="D4485" s="125"/>
    </row>
    <row r="4486" spans="1:4" s="122" customFormat="1" x14ac:dyDescent="0.3">
      <c r="A4486" s="125" t="str">
        <f t="shared" si="104"/>
        <v>SDGbaseTRA_AgMed_v6_4</v>
      </c>
      <c r="B4486" s="125" t="s">
        <v>220</v>
      </c>
      <c r="C4486" s="125" t="s">
        <v>313</v>
      </c>
      <c r="D4486" s="125"/>
    </row>
    <row r="4487" spans="1:4" s="122" customFormat="1" x14ac:dyDescent="0.3">
      <c r="A4487" s="125" t="str">
        <f t="shared" si="104"/>
        <v>SDGbaseTRA_AgMed_v6_4</v>
      </c>
      <c r="B4487" s="125" t="s">
        <v>220</v>
      </c>
      <c r="C4487" s="125" t="s">
        <v>313</v>
      </c>
      <c r="D4487" s="125"/>
    </row>
    <row r="4488" spans="1:4" s="122" customFormat="1" x14ac:dyDescent="0.3">
      <c r="A4488" s="125" t="str">
        <f t="shared" si="104"/>
        <v>SDGbaseTRA_AgMed_v6_4</v>
      </c>
      <c r="B4488" s="125" t="s">
        <v>220</v>
      </c>
      <c r="C4488" s="125" t="s">
        <v>313</v>
      </c>
      <c r="D4488" s="125"/>
    </row>
    <row r="4489" spans="1:4" s="122" customFormat="1" x14ac:dyDescent="0.3">
      <c r="A4489" s="125" t="str">
        <f t="shared" si="104"/>
        <v>SDGbaseTRA_AgMed_v6_4</v>
      </c>
      <c r="B4489" s="125" t="s">
        <v>220</v>
      </c>
      <c r="C4489" s="125" t="s">
        <v>313</v>
      </c>
      <c r="D4489" s="125"/>
    </row>
    <row r="4490" spans="1:4" s="122" customFormat="1" x14ac:dyDescent="0.3">
      <c r="A4490" s="125" t="str">
        <f t="shared" si="104"/>
        <v>SDGbaseTRA_AgMed_v6_4</v>
      </c>
      <c r="B4490" s="125" t="s">
        <v>220</v>
      </c>
      <c r="C4490" s="125" t="s">
        <v>313</v>
      </c>
      <c r="D4490" s="125"/>
    </row>
    <row r="4491" spans="1:4" s="122" customFormat="1" x14ac:dyDescent="0.3">
      <c r="A4491" s="125" t="str">
        <f t="shared" si="104"/>
        <v>SDGbaseTRA_AgMed_v6_4</v>
      </c>
      <c r="B4491" s="125" t="s">
        <v>220</v>
      </c>
      <c r="C4491" s="125" t="s">
        <v>313</v>
      </c>
      <c r="D4491" s="125"/>
    </row>
    <row r="4492" spans="1:4" s="122" customFormat="1" x14ac:dyDescent="0.3">
      <c r="A4492" s="125" t="str">
        <f t="shared" si="104"/>
        <v>SDGbaseTRA_AgMed_v6_4</v>
      </c>
      <c r="B4492" s="125" t="s">
        <v>220</v>
      </c>
      <c r="C4492" s="125" t="s">
        <v>313</v>
      </c>
      <c r="D4492" s="125"/>
    </row>
    <row r="4493" spans="1:4" s="122" customFormat="1" x14ac:dyDescent="0.3">
      <c r="A4493" s="125" t="str">
        <f t="shared" si="104"/>
        <v>SDGbaseTRA_AgMed_v6_4</v>
      </c>
      <c r="B4493" s="125" t="s">
        <v>220</v>
      </c>
      <c r="C4493" s="125" t="s">
        <v>313</v>
      </c>
      <c r="D4493" s="125"/>
    </row>
    <row r="4494" spans="1:4" s="122" customFormat="1" x14ac:dyDescent="0.3">
      <c r="A4494" s="125" t="str">
        <f t="shared" si="104"/>
        <v>SDGbaseTRA_AgMed_v6_4</v>
      </c>
      <c r="B4494" s="125" t="s">
        <v>220</v>
      </c>
      <c r="C4494" s="125" t="s">
        <v>313</v>
      </c>
      <c r="D4494" s="125"/>
    </row>
    <row r="4495" spans="1:4" s="122" customFormat="1" x14ac:dyDescent="0.3">
      <c r="A4495" s="125" t="str">
        <f t="shared" si="104"/>
        <v>SDGbaseTRA_AgMed_v6_4</v>
      </c>
      <c r="B4495" s="125" t="s">
        <v>220</v>
      </c>
      <c r="C4495" s="125" t="s">
        <v>313</v>
      </c>
      <c r="D4495" s="125"/>
    </row>
    <row r="4496" spans="1:4" s="122" customFormat="1" x14ac:dyDescent="0.3">
      <c r="A4496" s="125" t="str">
        <f t="shared" si="104"/>
        <v>SDGbaseTRA_AgMed_v6_4</v>
      </c>
      <c r="B4496" s="125" t="s">
        <v>220</v>
      </c>
      <c r="C4496" s="125" t="s">
        <v>313</v>
      </c>
      <c r="D4496" s="125"/>
    </row>
    <row r="4497" spans="1:4" s="122" customFormat="1" x14ac:dyDescent="0.3">
      <c r="A4497" s="125" t="str">
        <f t="shared" si="104"/>
        <v>SDGbaseTRA_AgMed_v6_4</v>
      </c>
      <c r="B4497" s="125" t="s">
        <v>220</v>
      </c>
      <c r="C4497" s="125" t="s">
        <v>313</v>
      </c>
      <c r="D4497" s="125"/>
    </row>
    <row r="4498" spans="1:4" s="122" customFormat="1" x14ac:dyDescent="0.3">
      <c r="A4498" s="125" t="str">
        <f t="shared" si="104"/>
        <v>SDGbaseTRA_AgMed_v6_4</v>
      </c>
      <c r="B4498" s="125" t="s">
        <v>220</v>
      </c>
      <c r="C4498" s="125" t="s">
        <v>313</v>
      </c>
      <c r="D4498" s="125"/>
    </row>
    <row r="4499" spans="1:4" s="122" customFormat="1" x14ac:dyDescent="0.3">
      <c r="A4499" s="125" t="str">
        <f t="shared" si="104"/>
        <v>SDGbaseTRA_AgMed_v6_4</v>
      </c>
      <c r="B4499" s="125" t="s">
        <v>220</v>
      </c>
      <c r="C4499" s="125" t="s">
        <v>313</v>
      </c>
      <c r="D4499" s="125"/>
    </row>
    <row r="4500" spans="1:4" s="122" customFormat="1" x14ac:dyDescent="0.3">
      <c r="A4500" s="125" t="str">
        <f t="shared" si="104"/>
        <v>SDGbaseTRA_AgMed_v6_4</v>
      </c>
      <c r="B4500" s="125" t="s">
        <v>220</v>
      </c>
      <c r="C4500" s="125" t="s">
        <v>313</v>
      </c>
      <c r="D4500" s="125"/>
    </row>
    <row r="4501" spans="1:4" s="122" customFormat="1" x14ac:dyDescent="0.3">
      <c r="A4501" s="125" t="str">
        <f t="shared" si="104"/>
        <v>SDGbaseTRA_AgMed_v6_4</v>
      </c>
      <c r="B4501" s="125" t="s">
        <v>220</v>
      </c>
      <c r="C4501" s="125" t="s">
        <v>313</v>
      </c>
      <c r="D4501" s="125"/>
    </row>
    <row r="4502" spans="1:4" s="122" customFormat="1" x14ac:dyDescent="0.3">
      <c r="A4502" s="125" t="str">
        <f t="shared" si="104"/>
        <v>SDGbaseTRA_AgMed_v6_4</v>
      </c>
      <c r="B4502" s="125" t="s">
        <v>220</v>
      </c>
      <c r="C4502" s="125" t="s">
        <v>313</v>
      </c>
      <c r="D4502" s="125"/>
    </row>
    <row r="4503" spans="1:4" s="122" customFormat="1" x14ac:dyDescent="0.3">
      <c r="A4503" s="125" t="str">
        <f t="shared" si="104"/>
        <v>SDGbaseTRA_AgMed_v6_4</v>
      </c>
      <c r="B4503" s="125" t="s">
        <v>220</v>
      </c>
      <c r="C4503" s="125" t="s">
        <v>313</v>
      </c>
      <c r="D4503" s="125"/>
    </row>
    <row r="4504" spans="1:4" s="122" customFormat="1" x14ac:dyDescent="0.3">
      <c r="A4504" s="125" t="str">
        <f t="shared" si="104"/>
        <v>SDGbaseTRA_AgMed_v6_4</v>
      </c>
      <c r="B4504" s="125" t="s">
        <v>220</v>
      </c>
      <c r="C4504" s="125" t="s">
        <v>313</v>
      </c>
      <c r="D4504" s="125"/>
    </row>
    <row r="4505" spans="1:4" s="122" customFormat="1" x14ac:dyDescent="0.3">
      <c r="A4505" s="125" t="str">
        <f t="shared" si="104"/>
        <v>SDGbaseTRA_AgMed_v6_4</v>
      </c>
      <c r="B4505" s="125" t="s">
        <v>220</v>
      </c>
      <c r="C4505" s="125" t="s">
        <v>313</v>
      </c>
      <c r="D4505" s="125"/>
    </row>
    <row r="4506" spans="1:4" s="122" customFormat="1" x14ac:dyDescent="0.3">
      <c r="A4506" s="125" t="str">
        <f t="shared" si="104"/>
        <v>SDGbaseTRA_AgMed_v6_4</v>
      </c>
      <c r="B4506" s="125" t="s">
        <v>220</v>
      </c>
      <c r="C4506" s="125" t="s">
        <v>313</v>
      </c>
      <c r="D4506" s="125"/>
    </row>
    <row r="4507" spans="1:4" s="122" customFormat="1" x14ac:dyDescent="0.3">
      <c r="A4507" s="125" t="str">
        <f t="shared" si="104"/>
        <v>SDGbaseTRA_AgMed_v6_4</v>
      </c>
      <c r="B4507" s="125" t="s">
        <v>220</v>
      </c>
      <c r="C4507" s="125" t="s">
        <v>313</v>
      </c>
      <c r="D4507" s="125"/>
    </row>
    <row r="4508" spans="1:4" s="122" customFormat="1" x14ac:dyDescent="0.3">
      <c r="A4508" s="125" t="str">
        <f t="shared" si="104"/>
        <v>SDGbaseTRA_AgMed_v6_4</v>
      </c>
      <c r="B4508" s="125" t="s">
        <v>220</v>
      </c>
      <c r="C4508" s="125" t="s">
        <v>313</v>
      </c>
      <c r="D4508" s="125"/>
    </row>
    <row r="4509" spans="1:4" s="122" customFormat="1" x14ac:dyDescent="0.3">
      <c r="A4509" s="125" t="str">
        <f t="shared" si="104"/>
        <v>SDGbaseTRA_AgMed_v6_4</v>
      </c>
      <c r="B4509" s="125" t="s">
        <v>220</v>
      </c>
      <c r="C4509" s="125" t="s">
        <v>313</v>
      </c>
      <c r="D4509" s="125"/>
    </row>
    <row r="4510" spans="1:4" s="122" customFormat="1" x14ac:dyDescent="0.3">
      <c r="A4510" s="125" t="str">
        <f t="shared" si="104"/>
        <v>SDGbaseTRA_AgMed_v6_4</v>
      </c>
      <c r="B4510" s="125" t="s">
        <v>220</v>
      </c>
      <c r="C4510" s="125" t="s">
        <v>313</v>
      </c>
      <c r="D4510" s="125"/>
    </row>
    <row r="4511" spans="1:4" s="122" customFormat="1" x14ac:dyDescent="0.3">
      <c r="A4511" s="125" t="str">
        <f t="shared" si="104"/>
        <v>SDGbaseTRA_AgMed_v6_4</v>
      </c>
      <c r="B4511" s="125" t="s">
        <v>220</v>
      </c>
      <c r="C4511" s="125" t="s">
        <v>313</v>
      </c>
      <c r="D4511" s="125"/>
    </row>
    <row r="4512" spans="1:4" s="122" customFormat="1" x14ac:dyDescent="0.3">
      <c r="A4512" s="125" t="str">
        <f t="shared" si="104"/>
        <v>SDGbaseTRA_AgMed_v6_4</v>
      </c>
      <c r="B4512" s="125" t="s">
        <v>220</v>
      </c>
      <c r="C4512" s="125" t="s">
        <v>313</v>
      </c>
      <c r="D4512" s="125"/>
    </row>
    <row r="4513" spans="1:4" s="122" customFormat="1" x14ac:dyDescent="0.3">
      <c r="A4513" s="125" t="str">
        <f t="shared" si="104"/>
        <v>SDGbaseTRA_AgMed_v6_4</v>
      </c>
      <c r="B4513" s="125" t="s">
        <v>220</v>
      </c>
      <c r="C4513" s="125" t="s">
        <v>313</v>
      </c>
      <c r="D4513" s="125"/>
    </row>
    <row r="4514" spans="1:4" s="122" customFormat="1" x14ac:dyDescent="0.3">
      <c r="A4514" s="125" t="str">
        <f t="shared" si="104"/>
        <v>SDGbaseTRA_AgMed_v6_4</v>
      </c>
      <c r="B4514" s="125" t="s">
        <v>220</v>
      </c>
      <c r="C4514" s="125" t="s">
        <v>313</v>
      </c>
      <c r="D4514" s="125"/>
    </row>
    <row r="4515" spans="1:4" s="122" customFormat="1" x14ac:dyDescent="0.3">
      <c r="A4515" s="125" t="str">
        <f t="shared" si="104"/>
        <v>SDGbaseTRA_AgMed_v6_4</v>
      </c>
      <c r="B4515" s="125" t="s">
        <v>220</v>
      </c>
      <c r="C4515" s="125" t="s">
        <v>313</v>
      </c>
      <c r="D4515" s="125"/>
    </row>
    <row r="4516" spans="1:4" s="122" customFormat="1" x14ac:dyDescent="0.3">
      <c r="A4516" s="125" t="str">
        <f t="shared" si="104"/>
        <v>SDGbaseTRA_AgMed_v6_4</v>
      </c>
      <c r="B4516" s="125" t="s">
        <v>220</v>
      </c>
      <c r="C4516" s="125" t="s">
        <v>313</v>
      </c>
      <c r="D4516" s="125"/>
    </row>
    <row r="4517" spans="1:4" s="122" customFormat="1" x14ac:dyDescent="0.3">
      <c r="A4517" s="125" t="str">
        <f t="shared" si="104"/>
        <v>SDGbaseTRA_AgMed_v6_4</v>
      </c>
      <c r="B4517" s="125" t="s">
        <v>220</v>
      </c>
      <c r="C4517" s="125" t="s">
        <v>313</v>
      </c>
      <c r="D4517" s="125"/>
    </row>
    <row r="4518" spans="1:4" s="122" customFormat="1" x14ac:dyDescent="0.3">
      <c r="A4518" s="125" t="str">
        <f t="shared" si="104"/>
        <v>SDGbaseTRA_AgMed_v6_4</v>
      </c>
      <c r="B4518" s="125" t="s">
        <v>220</v>
      </c>
      <c r="C4518" s="125" t="s">
        <v>313</v>
      </c>
      <c r="D4518" s="125"/>
    </row>
    <row r="4519" spans="1:4" s="122" customFormat="1" x14ac:dyDescent="0.3">
      <c r="A4519" s="125" t="str">
        <f t="shared" ref="A4519:A4582" si="105">_xlfn.CONCAT(C4519,D4519,E4519)</f>
        <v>SDGbaseTRA_AgMed_v6_4</v>
      </c>
      <c r="B4519" s="125" t="s">
        <v>220</v>
      </c>
      <c r="C4519" s="125" t="s">
        <v>313</v>
      </c>
      <c r="D4519" s="125"/>
    </row>
    <row r="4520" spans="1:4" s="122" customFormat="1" x14ac:dyDescent="0.3">
      <c r="A4520" s="125" t="str">
        <f t="shared" si="105"/>
        <v>SDGbaseTRA_AgMed_v6_4</v>
      </c>
      <c r="B4520" s="125" t="s">
        <v>220</v>
      </c>
      <c r="C4520" s="125" t="s">
        <v>313</v>
      </c>
      <c r="D4520" s="125"/>
    </row>
    <row r="4521" spans="1:4" s="122" customFormat="1" x14ac:dyDescent="0.3">
      <c r="A4521" s="125" t="str">
        <f t="shared" si="105"/>
        <v>SDGbaseTRA_AgMed_v6_4</v>
      </c>
      <c r="B4521" s="125" t="s">
        <v>220</v>
      </c>
      <c r="C4521" s="125" t="s">
        <v>313</v>
      </c>
      <c r="D4521" s="125"/>
    </row>
    <row r="4522" spans="1:4" s="122" customFormat="1" x14ac:dyDescent="0.3">
      <c r="A4522" s="125" t="str">
        <f t="shared" si="105"/>
        <v>SDGbaseTRA_AgMed_v6_4</v>
      </c>
      <c r="B4522" s="125" t="s">
        <v>220</v>
      </c>
      <c r="C4522" s="125" t="s">
        <v>313</v>
      </c>
      <c r="D4522" s="125"/>
    </row>
    <row r="4523" spans="1:4" s="122" customFormat="1" x14ac:dyDescent="0.3">
      <c r="A4523" s="125" t="str">
        <f t="shared" si="105"/>
        <v>SDGbaseTRA_AgMed_v6_4</v>
      </c>
      <c r="B4523" s="125" t="s">
        <v>220</v>
      </c>
      <c r="C4523" s="125" t="s">
        <v>313</v>
      </c>
      <c r="D4523" s="125"/>
    </row>
    <row r="4524" spans="1:4" s="122" customFormat="1" x14ac:dyDescent="0.3">
      <c r="A4524" s="125" t="str">
        <f t="shared" si="105"/>
        <v>SDGbaseTRA_AgMed_v6_4</v>
      </c>
      <c r="B4524" s="125" t="s">
        <v>220</v>
      </c>
      <c r="C4524" s="125" t="s">
        <v>313</v>
      </c>
      <c r="D4524" s="125"/>
    </row>
    <row r="4525" spans="1:4" s="122" customFormat="1" x14ac:dyDescent="0.3">
      <c r="A4525" s="125" t="str">
        <f t="shared" si="105"/>
        <v>SDGbaseTRA_AgMed_v6_4</v>
      </c>
      <c r="B4525" s="125" t="s">
        <v>220</v>
      </c>
      <c r="C4525" s="125" t="s">
        <v>313</v>
      </c>
      <c r="D4525" s="125"/>
    </row>
    <row r="4526" spans="1:4" s="122" customFormat="1" x14ac:dyDescent="0.3">
      <c r="A4526" s="125" t="str">
        <f t="shared" si="105"/>
        <v>SDGbaseTRA_AgMed_v6_4</v>
      </c>
      <c r="B4526" s="125" t="s">
        <v>220</v>
      </c>
      <c r="C4526" s="125" t="s">
        <v>313</v>
      </c>
      <c r="D4526" s="125"/>
    </row>
    <row r="4527" spans="1:4" s="122" customFormat="1" x14ac:dyDescent="0.3">
      <c r="A4527" s="125" t="str">
        <f t="shared" si="105"/>
        <v>SDGbaseTRA_AgMed_v6_4</v>
      </c>
      <c r="B4527" s="125" t="s">
        <v>220</v>
      </c>
      <c r="C4527" s="125" t="s">
        <v>313</v>
      </c>
      <c r="D4527" s="125"/>
    </row>
    <row r="4528" spans="1:4" s="122" customFormat="1" x14ac:dyDescent="0.3">
      <c r="A4528" s="125" t="str">
        <f t="shared" si="105"/>
        <v>SDGbaseTRA_AgMed_v6_4</v>
      </c>
      <c r="B4528" s="125" t="s">
        <v>220</v>
      </c>
      <c r="C4528" s="125" t="s">
        <v>313</v>
      </c>
      <c r="D4528" s="125"/>
    </row>
    <row r="4529" spans="1:4" s="122" customFormat="1" x14ac:dyDescent="0.3">
      <c r="A4529" s="125" t="str">
        <f t="shared" si="105"/>
        <v>SDGbaseTRA_AgMed_v6_4</v>
      </c>
      <c r="B4529" s="125" t="s">
        <v>220</v>
      </c>
      <c r="C4529" s="125" t="s">
        <v>313</v>
      </c>
      <c r="D4529" s="125"/>
    </row>
    <row r="4530" spans="1:4" s="122" customFormat="1" x14ac:dyDescent="0.3">
      <c r="A4530" s="125" t="str">
        <f t="shared" si="105"/>
        <v>SDGbaseTRA_AgMed_v6_4</v>
      </c>
      <c r="B4530" s="125" t="s">
        <v>220</v>
      </c>
      <c r="C4530" s="125" t="s">
        <v>313</v>
      </c>
      <c r="D4530" s="125"/>
    </row>
    <row r="4531" spans="1:4" s="122" customFormat="1" x14ac:dyDescent="0.3">
      <c r="A4531" s="125" t="str">
        <f t="shared" si="105"/>
        <v>SDGbaseTRA_AgMed_v6_4</v>
      </c>
      <c r="B4531" s="125" t="s">
        <v>220</v>
      </c>
      <c r="C4531" s="125" t="s">
        <v>313</v>
      </c>
      <c r="D4531" s="125"/>
    </row>
    <row r="4532" spans="1:4" s="122" customFormat="1" x14ac:dyDescent="0.3">
      <c r="A4532" s="125" t="str">
        <f t="shared" si="105"/>
        <v>SDGbaseTRA_AgMed_v6_4</v>
      </c>
      <c r="B4532" s="125" t="s">
        <v>220</v>
      </c>
      <c r="C4532" s="125" t="s">
        <v>313</v>
      </c>
      <c r="D4532" s="125"/>
    </row>
    <row r="4533" spans="1:4" s="122" customFormat="1" x14ac:dyDescent="0.3">
      <c r="A4533" s="125" t="str">
        <f t="shared" si="105"/>
        <v>SDGbaseTRA_AgMed_v6_4</v>
      </c>
      <c r="B4533" s="125" t="s">
        <v>220</v>
      </c>
      <c r="C4533" s="125" t="s">
        <v>313</v>
      </c>
      <c r="D4533" s="125"/>
    </row>
    <row r="4534" spans="1:4" s="122" customFormat="1" x14ac:dyDescent="0.3">
      <c r="A4534" s="125" t="str">
        <f t="shared" si="105"/>
        <v>SDGbaseTRA_AgMed_v6_4</v>
      </c>
      <c r="B4534" s="125" t="s">
        <v>220</v>
      </c>
      <c r="C4534" s="125" t="s">
        <v>313</v>
      </c>
      <c r="D4534" s="125"/>
    </row>
    <row r="4535" spans="1:4" s="122" customFormat="1" x14ac:dyDescent="0.3">
      <c r="A4535" s="125" t="str">
        <f t="shared" si="105"/>
        <v>SDGbaseTRA_AgMed_v6_4</v>
      </c>
      <c r="B4535" s="125" t="s">
        <v>220</v>
      </c>
      <c r="C4535" s="125" t="s">
        <v>313</v>
      </c>
      <c r="D4535" s="125"/>
    </row>
    <row r="4536" spans="1:4" s="122" customFormat="1" x14ac:dyDescent="0.3">
      <c r="A4536" s="125" t="str">
        <f t="shared" si="105"/>
        <v>SDGbaseTRA_AgMed_v6_4</v>
      </c>
      <c r="B4536" s="125" t="s">
        <v>220</v>
      </c>
      <c r="C4536" s="125" t="s">
        <v>313</v>
      </c>
      <c r="D4536" s="125"/>
    </row>
    <row r="4537" spans="1:4" s="122" customFormat="1" x14ac:dyDescent="0.3">
      <c r="A4537" s="125" t="str">
        <f t="shared" si="105"/>
        <v>SDGbaseTRA_AgMed_v6_4</v>
      </c>
      <c r="B4537" s="125" t="s">
        <v>220</v>
      </c>
      <c r="C4537" s="125" t="s">
        <v>313</v>
      </c>
      <c r="D4537" s="125"/>
    </row>
    <row r="4538" spans="1:4" s="122" customFormat="1" x14ac:dyDescent="0.3">
      <c r="A4538" s="125" t="str">
        <f t="shared" si="105"/>
        <v>SDGbaseTRA_AgMed_v6_4</v>
      </c>
      <c r="B4538" s="125" t="s">
        <v>220</v>
      </c>
      <c r="C4538" s="125" t="s">
        <v>313</v>
      </c>
      <c r="D4538" s="125"/>
    </row>
    <row r="4539" spans="1:4" s="122" customFormat="1" x14ac:dyDescent="0.3">
      <c r="A4539" s="125" t="str">
        <f t="shared" si="105"/>
        <v>SDGbaseTRA_AgMed_v6_4</v>
      </c>
      <c r="B4539" s="125" t="s">
        <v>220</v>
      </c>
      <c r="C4539" s="125" t="s">
        <v>313</v>
      </c>
      <c r="D4539" s="125"/>
    </row>
    <row r="4540" spans="1:4" s="122" customFormat="1" x14ac:dyDescent="0.3">
      <c r="A4540" s="125" t="str">
        <f t="shared" si="105"/>
        <v>SDGbaseTRA_AgMed_v6_4</v>
      </c>
      <c r="B4540" s="125" t="s">
        <v>220</v>
      </c>
      <c r="C4540" s="125" t="s">
        <v>313</v>
      </c>
      <c r="D4540" s="125"/>
    </row>
    <row r="4541" spans="1:4" s="122" customFormat="1" x14ac:dyDescent="0.3">
      <c r="A4541" s="125" t="str">
        <f t="shared" si="105"/>
        <v>SDGbaseTRA_AgMed_v6_4</v>
      </c>
      <c r="B4541" s="125" t="s">
        <v>220</v>
      </c>
      <c r="C4541" s="125" t="s">
        <v>313</v>
      </c>
      <c r="D4541" s="125"/>
    </row>
    <row r="4542" spans="1:4" s="122" customFormat="1" x14ac:dyDescent="0.3">
      <c r="A4542" s="125" t="str">
        <f t="shared" si="105"/>
        <v>SDGbaseTRA_AgMed_v6_4</v>
      </c>
      <c r="B4542" s="125" t="s">
        <v>220</v>
      </c>
      <c r="C4542" s="125" t="s">
        <v>313</v>
      </c>
      <c r="D4542" s="125"/>
    </row>
    <row r="4543" spans="1:4" s="122" customFormat="1" x14ac:dyDescent="0.3">
      <c r="A4543" s="125" t="str">
        <f t="shared" si="105"/>
        <v>SDGbaseTRA_AgMed_v6_4</v>
      </c>
      <c r="B4543" s="125" t="s">
        <v>220</v>
      </c>
      <c r="C4543" s="125" t="s">
        <v>313</v>
      </c>
      <c r="D4543" s="125"/>
    </row>
    <row r="4544" spans="1:4" s="122" customFormat="1" x14ac:dyDescent="0.3">
      <c r="A4544" s="125" t="str">
        <f t="shared" si="105"/>
        <v>SDGbaseTRA_AgMed_v6_4</v>
      </c>
      <c r="B4544" s="125" t="s">
        <v>220</v>
      </c>
      <c r="C4544" s="125" t="s">
        <v>313</v>
      </c>
      <c r="D4544" s="125"/>
    </row>
    <row r="4545" spans="1:4" s="122" customFormat="1" x14ac:dyDescent="0.3">
      <c r="A4545" s="125" t="str">
        <f t="shared" si="105"/>
        <v>SDGbaseTRA_AgMed_v6_4</v>
      </c>
      <c r="B4545" s="125" t="s">
        <v>220</v>
      </c>
      <c r="C4545" s="125" t="s">
        <v>313</v>
      </c>
      <c r="D4545" s="125"/>
    </row>
    <row r="4546" spans="1:4" s="122" customFormat="1" x14ac:dyDescent="0.3">
      <c r="A4546" s="125" t="str">
        <f t="shared" si="105"/>
        <v>SDGbaseTRA_AgMed_v6_4</v>
      </c>
      <c r="B4546" s="125" t="s">
        <v>220</v>
      </c>
      <c r="C4546" s="125" t="s">
        <v>313</v>
      </c>
      <c r="D4546" s="125"/>
    </row>
    <row r="4547" spans="1:4" s="122" customFormat="1" x14ac:dyDescent="0.3">
      <c r="A4547" s="125" t="str">
        <f t="shared" si="105"/>
        <v>SDGbaseTRA_AgMed_v6_4</v>
      </c>
      <c r="B4547" s="125" t="s">
        <v>220</v>
      </c>
      <c r="C4547" s="125" t="s">
        <v>313</v>
      </c>
      <c r="D4547" s="125"/>
    </row>
    <row r="4548" spans="1:4" s="122" customFormat="1" x14ac:dyDescent="0.3">
      <c r="A4548" s="125" t="str">
        <f t="shared" si="105"/>
        <v>SDGbaseTRA_AgMed_v6_4</v>
      </c>
      <c r="B4548" s="125" t="s">
        <v>220</v>
      </c>
      <c r="C4548" s="125" t="s">
        <v>313</v>
      </c>
      <c r="D4548" s="125"/>
    </row>
    <row r="4549" spans="1:4" s="122" customFormat="1" x14ac:dyDescent="0.3">
      <c r="A4549" s="125" t="str">
        <f t="shared" si="105"/>
        <v>SDGbaseTRA_AgMed_v6_4</v>
      </c>
      <c r="B4549" s="125" t="s">
        <v>220</v>
      </c>
      <c r="C4549" s="125" t="s">
        <v>313</v>
      </c>
      <c r="D4549" s="125"/>
    </row>
    <row r="4550" spans="1:4" s="122" customFormat="1" x14ac:dyDescent="0.3">
      <c r="A4550" s="125" t="str">
        <f t="shared" si="105"/>
        <v>SDGbaseTRA_AgMed_v6_4</v>
      </c>
      <c r="B4550" s="125" t="s">
        <v>220</v>
      </c>
      <c r="C4550" s="125" t="s">
        <v>313</v>
      </c>
      <c r="D4550" s="125"/>
    </row>
    <row r="4551" spans="1:4" s="122" customFormat="1" x14ac:dyDescent="0.3">
      <c r="A4551" s="125" t="str">
        <f t="shared" si="105"/>
        <v>SDGbaseTRA_AgMed_v6_4</v>
      </c>
      <c r="B4551" s="125" t="s">
        <v>220</v>
      </c>
      <c r="C4551" s="125" t="s">
        <v>313</v>
      </c>
      <c r="D4551" s="125"/>
    </row>
    <row r="4552" spans="1:4" s="122" customFormat="1" x14ac:dyDescent="0.3">
      <c r="A4552" s="125" t="str">
        <f t="shared" si="105"/>
        <v>SDGbaseTRA_AgMed_v6_4</v>
      </c>
      <c r="B4552" s="125" t="s">
        <v>220</v>
      </c>
      <c r="C4552" s="125" t="s">
        <v>313</v>
      </c>
      <c r="D4552" s="125"/>
    </row>
    <row r="4553" spans="1:4" s="122" customFormat="1" x14ac:dyDescent="0.3">
      <c r="A4553" s="125" t="str">
        <f t="shared" si="105"/>
        <v>SDGbaseTRA_AgMed_v6_4</v>
      </c>
      <c r="B4553" s="125" t="s">
        <v>220</v>
      </c>
      <c r="C4553" s="125" t="s">
        <v>313</v>
      </c>
      <c r="D4553" s="125"/>
    </row>
    <row r="4554" spans="1:4" s="122" customFormat="1" x14ac:dyDescent="0.3">
      <c r="A4554" s="125" t="str">
        <f t="shared" si="105"/>
        <v>SDGbaseTRA_AgMed_v6_4</v>
      </c>
      <c r="B4554" s="125" t="s">
        <v>220</v>
      </c>
      <c r="C4554" s="125" t="s">
        <v>313</v>
      </c>
      <c r="D4554" s="125"/>
    </row>
    <row r="4555" spans="1:4" s="122" customFormat="1" x14ac:dyDescent="0.3">
      <c r="A4555" s="125" t="str">
        <f t="shared" si="105"/>
        <v>SDGbaseTRA_AgMed_v6_4</v>
      </c>
      <c r="B4555" s="125" t="s">
        <v>220</v>
      </c>
      <c r="C4555" s="125" t="s">
        <v>313</v>
      </c>
      <c r="D4555" s="125"/>
    </row>
    <row r="4556" spans="1:4" s="122" customFormat="1" x14ac:dyDescent="0.3">
      <c r="A4556" s="125" t="str">
        <f t="shared" si="105"/>
        <v>SDGbaseTRA_AgMed_v6_4</v>
      </c>
      <c r="B4556" s="125" t="s">
        <v>220</v>
      </c>
      <c r="C4556" s="125" t="s">
        <v>313</v>
      </c>
      <c r="D4556" s="125"/>
    </row>
    <row r="4557" spans="1:4" s="122" customFormat="1" x14ac:dyDescent="0.3">
      <c r="A4557" s="125" t="str">
        <f t="shared" si="105"/>
        <v>SDGbaseTRA_AgMed_v6_4</v>
      </c>
      <c r="B4557" s="125" t="s">
        <v>220</v>
      </c>
      <c r="C4557" s="125" t="s">
        <v>313</v>
      </c>
      <c r="D4557" s="125"/>
    </row>
    <row r="4558" spans="1:4" s="122" customFormat="1" x14ac:dyDescent="0.3">
      <c r="A4558" s="125" t="str">
        <f t="shared" si="105"/>
        <v>SDGbaseTRA_AgMed_v6_4</v>
      </c>
      <c r="B4558" s="125" t="s">
        <v>220</v>
      </c>
      <c r="C4558" s="125" t="s">
        <v>313</v>
      </c>
      <c r="D4558" s="125"/>
    </row>
    <row r="4559" spans="1:4" s="122" customFormat="1" x14ac:dyDescent="0.3">
      <c r="A4559" s="125" t="str">
        <f t="shared" si="105"/>
        <v>SDGbaseTRA_AgMed_v6_4</v>
      </c>
      <c r="B4559" s="125" t="s">
        <v>220</v>
      </c>
      <c r="C4559" s="125" t="s">
        <v>313</v>
      </c>
      <c r="D4559" s="125"/>
    </row>
    <row r="4560" spans="1:4" s="122" customFormat="1" x14ac:dyDescent="0.3">
      <c r="A4560" s="125" t="str">
        <f t="shared" si="105"/>
        <v>SDGbaseTRA_AgMed_v6_4</v>
      </c>
      <c r="B4560" s="125" t="s">
        <v>220</v>
      </c>
      <c r="C4560" s="125" t="s">
        <v>313</v>
      </c>
      <c r="D4560" s="125"/>
    </row>
    <row r="4561" spans="1:37" s="122" customFormat="1" x14ac:dyDescent="0.3">
      <c r="A4561" s="125" t="str">
        <f t="shared" si="105"/>
        <v>SDGbaseTRA_AgMed_v6_4</v>
      </c>
      <c r="B4561" s="125" t="s">
        <v>220</v>
      </c>
      <c r="C4561" s="125" t="s">
        <v>313</v>
      </c>
      <c r="D4561" s="125"/>
    </row>
    <row r="4562" spans="1:37" s="122" customFormat="1" x14ac:dyDescent="0.3">
      <c r="A4562" s="125" t="str">
        <f t="shared" si="105"/>
        <v>SDGbaseTRA_AgMed_v6_4</v>
      </c>
      <c r="B4562" s="125" t="s">
        <v>220</v>
      </c>
      <c r="C4562" s="125" t="s">
        <v>313</v>
      </c>
      <c r="D4562" s="125"/>
    </row>
    <row r="4563" spans="1:37" s="122" customFormat="1" x14ac:dyDescent="0.3">
      <c r="A4563" s="125" t="str">
        <f t="shared" si="105"/>
        <v>SDGbaseTRA_AgMed_v6_4</v>
      </c>
      <c r="B4563" s="125" t="s">
        <v>220</v>
      </c>
      <c r="C4563" s="125" t="s">
        <v>313</v>
      </c>
      <c r="D4563" s="125"/>
    </row>
    <row r="4564" spans="1:37" s="122" customFormat="1" x14ac:dyDescent="0.3">
      <c r="A4564" s="125" t="str">
        <f t="shared" si="105"/>
        <v>SDGbaseTRA_AgMed_v6_4</v>
      </c>
      <c r="B4564" s="125" t="s">
        <v>220</v>
      </c>
      <c r="C4564" s="125" t="s">
        <v>313</v>
      </c>
      <c r="D4564" s="125"/>
    </row>
    <row r="4565" spans="1:37" s="122" customFormat="1" x14ac:dyDescent="0.3">
      <c r="A4565" s="125" t="str">
        <f t="shared" si="105"/>
        <v>SDGbaseTRA_AgMed_v6_4</v>
      </c>
      <c r="B4565" s="125" t="s">
        <v>220</v>
      </c>
      <c r="C4565" s="125" t="s">
        <v>313</v>
      </c>
      <c r="D4565" s="125"/>
    </row>
    <row r="4566" spans="1:37" s="122" customFormat="1" x14ac:dyDescent="0.3">
      <c r="A4566" s="125" t="str">
        <f t="shared" si="105"/>
        <v>SDGbaseTRA_AgMed_v6_4</v>
      </c>
      <c r="B4566" s="125" t="s">
        <v>220</v>
      </c>
      <c r="C4566" s="125" t="s">
        <v>313</v>
      </c>
      <c r="D4566" s="125"/>
    </row>
    <row r="4567" spans="1:37" s="122" customFormat="1" x14ac:dyDescent="0.3">
      <c r="A4567" s="125" t="str">
        <f t="shared" si="105"/>
        <v>SDGbaseTRA_AgMed_v6_4</v>
      </c>
      <c r="B4567" s="125" t="s">
        <v>220</v>
      </c>
      <c r="C4567" s="125" t="s">
        <v>313</v>
      </c>
      <c r="D4567" s="125"/>
    </row>
    <row r="4568" spans="1:37" s="122" customFormat="1" x14ac:dyDescent="0.3">
      <c r="A4568" s="125" t="str">
        <f t="shared" si="105"/>
        <v>SDGbaseTRA_AgMed_v6_4</v>
      </c>
      <c r="B4568" s="125" t="s">
        <v>220</v>
      </c>
      <c r="C4568" s="125" t="s">
        <v>313</v>
      </c>
      <c r="D4568" s="125"/>
      <c r="F4568" s="149"/>
      <c r="G4568" s="149"/>
      <c r="H4568" s="149"/>
      <c r="I4568" s="149"/>
      <c r="J4568" s="149"/>
      <c r="K4568" s="149"/>
      <c r="L4568" s="149"/>
      <c r="M4568" s="149"/>
      <c r="N4568" s="149"/>
      <c r="O4568" s="149"/>
      <c r="P4568" s="149"/>
      <c r="Q4568" s="149"/>
      <c r="R4568" s="149"/>
      <c r="S4568" s="149"/>
      <c r="T4568" s="149"/>
      <c r="U4568" s="149"/>
      <c r="V4568" s="149"/>
      <c r="W4568" s="149"/>
      <c r="X4568" s="149"/>
      <c r="Y4568" s="149"/>
      <c r="Z4568" s="149"/>
      <c r="AA4568" s="149"/>
      <c r="AB4568" s="149"/>
      <c r="AC4568" s="149"/>
      <c r="AD4568" s="149"/>
      <c r="AE4568" s="149"/>
      <c r="AF4568" s="149"/>
      <c r="AG4568" s="149"/>
      <c r="AH4568" s="149"/>
      <c r="AI4568" s="149"/>
      <c r="AJ4568" s="149"/>
      <c r="AK4568" s="149"/>
    </row>
    <row r="4569" spans="1:37" s="122" customFormat="1" x14ac:dyDescent="0.3">
      <c r="A4569" s="125" t="str">
        <f t="shared" si="105"/>
        <v>SDGbaseTRA_AgMed_v6_4</v>
      </c>
      <c r="B4569" s="125" t="s">
        <v>220</v>
      </c>
      <c r="C4569" s="125" t="s">
        <v>313</v>
      </c>
      <c r="D4569" s="125"/>
    </row>
    <row r="4570" spans="1:37" s="122" customFormat="1" x14ac:dyDescent="0.3">
      <c r="A4570" s="125" t="str">
        <f t="shared" si="105"/>
        <v>SDGbaseTRA_AgMed_v6_4</v>
      </c>
      <c r="B4570" s="125" t="s">
        <v>220</v>
      </c>
      <c r="C4570" s="125" t="s">
        <v>313</v>
      </c>
      <c r="D4570" s="125"/>
    </row>
    <row r="4571" spans="1:37" s="122" customFormat="1" x14ac:dyDescent="0.3">
      <c r="A4571" s="125" t="str">
        <f t="shared" si="105"/>
        <v>SDGbaseTRA_AgMed_v6_4</v>
      </c>
      <c r="B4571" s="125" t="s">
        <v>220</v>
      </c>
      <c r="C4571" s="125" t="s">
        <v>313</v>
      </c>
      <c r="D4571" s="125"/>
    </row>
    <row r="4572" spans="1:37" s="122" customFormat="1" x14ac:dyDescent="0.3">
      <c r="A4572" s="125" t="str">
        <f t="shared" si="105"/>
        <v>SDGbaseTRA_AgMed_v6_4</v>
      </c>
      <c r="B4572" s="125" t="s">
        <v>220</v>
      </c>
      <c r="C4572" s="125" t="s">
        <v>313</v>
      </c>
      <c r="D4572" s="125"/>
    </row>
    <row r="4573" spans="1:37" s="122" customFormat="1" x14ac:dyDescent="0.3">
      <c r="A4573" s="125" t="str">
        <f t="shared" si="105"/>
        <v>SDGbaseTRA_AgMed_v6_4</v>
      </c>
      <c r="B4573" s="125" t="s">
        <v>220</v>
      </c>
      <c r="C4573" s="125" t="s">
        <v>313</v>
      </c>
      <c r="D4573" s="125"/>
    </row>
    <row r="4574" spans="1:37" s="122" customFormat="1" x14ac:dyDescent="0.3">
      <c r="A4574" s="125" t="str">
        <f t="shared" si="105"/>
        <v>SDGbaseTRA_AgMed_v6_4</v>
      </c>
      <c r="B4574" s="125" t="s">
        <v>220</v>
      </c>
      <c r="C4574" s="125" t="s">
        <v>313</v>
      </c>
      <c r="D4574" s="125"/>
    </row>
    <row r="4575" spans="1:37" s="122" customFormat="1" x14ac:dyDescent="0.3">
      <c r="A4575" s="125" t="str">
        <f t="shared" si="105"/>
        <v>SDGbaseTRA_AgMed_v6_4</v>
      </c>
      <c r="B4575" s="125" t="s">
        <v>220</v>
      </c>
      <c r="C4575" s="125" t="s">
        <v>313</v>
      </c>
      <c r="D4575" s="125"/>
    </row>
    <row r="4576" spans="1:37" s="122" customFormat="1" x14ac:dyDescent="0.3">
      <c r="A4576" s="125" t="str">
        <f t="shared" si="105"/>
        <v>SDGbaseTRA_AgMed_v6_4</v>
      </c>
      <c r="B4576" s="125" t="s">
        <v>220</v>
      </c>
      <c r="C4576" s="125" t="s">
        <v>313</v>
      </c>
      <c r="D4576" s="125"/>
    </row>
    <row r="4577" spans="1:4" s="122" customFormat="1" x14ac:dyDescent="0.3">
      <c r="A4577" s="125" t="str">
        <f t="shared" si="105"/>
        <v>SDGbaseTRA_AgMed_v6_4</v>
      </c>
      <c r="B4577" s="125" t="s">
        <v>220</v>
      </c>
      <c r="C4577" s="125" t="s">
        <v>313</v>
      </c>
      <c r="D4577" s="125"/>
    </row>
    <row r="4578" spans="1:4" s="122" customFormat="1" x14ac:dyDescent="0.3">
      <c r="A4578" s="125" t="str">
        <f t="shared" si="105"/>
        <v>SDGbaseTRA_AgMed_v6_4</v>
      </c>
      <c r="B4578" s="125" t="s">
        <v>220</v>
      </c>
      <c r="C4578" s="125" t="s">
        <v>313</v>
      </c>
      <c r="D4578" s="125"/>
    </row>
    <row r="4579" spans="1:4" s="122" customFormat="1" x14ac:dyDescent="0.3">
      <c r="A4579" s="125" t="str">
        <f t="shared" si="105"/>
        <v>SDGbaseTRA_AgMed_v6_4</v>
      </c>
      <c r="B4579" s="125" t="s">
        <v>220</v>
      </c>
      <c r="C4579" s="125" t="s">
        <v>313</v>
      </c>
      <c r="D4579" s="125"/>
    </row>
    <row r="4580" spans="1:4" s="122" customFormat="1" x14ac:dyDescent="0.3">
      <c r="A4580" s="125" t="str">
        <f t="shared" si="105"/>
        <v>SDGbaseTRA_AgMed_v6_4</v>
      </c>
      <c r="B4580" s="125" t="s">
        <v>220</v>
      </c>
      <c r="C4580" s="125" t="s">
        <v>313</v>
      </c>
      <c r="D4580" s="125"/>
    </row>
    <row r="4581" spans="1:4" s="122" customFormat="1" x14ac:dyDescent="0.3">
      <c r="A4581" s="125" t="str">
        <f t="shared" si="105"/>
        <v>SDGbaseTRA_AgMed_v6_4</v>
      </c>
      <c r="B4581" s="125" t="s">
        <v>220</v>
      </c>
      <c r="C4581" s="125" t="s">
        <v>313</v>
      </c>
      <c r="D4581" s="125"/>
    </row>
    <row r="4582" spans="1:4" s="122" customFormat="1" x14ac:dyDescent="0.3">
      <c r="A4582" s="125" t="str">
        <f t="shared" si="105"/>
        <v>SDGbaseTRA_AgMed_v6_4</v>
      </c>
      <c r="B4582" s="125" t="s">
        <v>220</v>
      </c>
      <c r="C4582" s="125" t="s">
        <v>313</v>
      </c>
      <c r="D4582" s="125"/>
    </row>
    <row r="4583" spans="1:4" s="122" customFormat="1" x14ac:dyDescent="0.3">
      <c r="A4583" s="125" t="str">
        <f t="shared" ref="A4583:A4646" si="106">_xlfn.CONCAT(C4583,D4583,E4583)</f>
        <v>SDGbaseTRA_AgMed_v6_4</v>
      </c>
      <c r="B4583" s="125" t="s">
        <v>220</v>
      </c>
      <c r="C4583" s="125" t="s">
        <v>313</v>
      </c>
      <c r="D4583" s="125"/>
    </row>
    <row r="4584" spans="1:4" s="122" customFormat="1" x14ac:dyDescent="0.3">
      <c r="A4584" s="125" t="str">
        <f t="shared" si="106"/>
        <v>SDGbaseTRA_AgMed_v6_4</v>
      </c>
      <c r="B4584" s="125" t="s">
        <v>220</v>
      </c>
      <c r="C4584" s="125" t="s">
        <v>313</v>
      </c>
      <c r="D4584" s="125"/>
    </row>
    <row r="4585" spans="1:4" s="122" customFormat="1" x14ac:dyDescent="0.3">
      <c r="A4585" s="125" t="str">
        <f t="shared" si="106"/>
        <v>SDGbaseTRA_AgMed_v6_4</v>
      </c>
      <c r="B4585" s="125" t="s">
        <v>220</v>
      </c>
      <c r="C4585" s="125" t="s">
        <v>313</v>
      </c>
      <c r="D4585" s="125"/>
    </row>
    <row r="4586" spans="1:4" s="122" customFormat="1" x14ac:dyDescent="0.3">
      <c r="A4586" s="125" t="str">
        <f t="shared" si="106"/>
        <v>SDGbaseTRA_AgMed_v6_4</v>
      </c>
      <c r="B4586" s="125" t="s">
        <v>220</v>
      </c>
      <c r="C4586" s="125" t="s">
        <v>313</v>
      </c>
      <c r="D4586" s="125"/>
    </row>
    <row r="4587" spans="1:4" s="122" customFormat="1" x14ac:dyDescent="0.3">
      <c r="A4587" s="125" t="str">
        <f t="shared" si="106"/>
        <v>SDGbaseTRA_AgMed_v6_4</v>
      </c>
      <c r="B4587" s="125" t="s">
        <v>220</v>
      </c>
      <c r="C4587" s="125" t="s">
        <v>313</v>
      </c>
      <c r="D4587" s="125"/>
    </row>
    <row r="4588" spans="1:4" s="122" customFormat="1" x14ac:dyDescent="0.3">
      <c r="A4588" s="125" t="str">
        <f t="shared" si="106"/>
        <v>SDGbaseTRA_AgMed_v6_4</v>
      </c>
      <c r="B4588" s="125" t="s">
        <v>220</v>
      </c>
      <c r="C4588" s="125" t="s">
        <v>313</v>
      </c>
      <c r="D4588" s="125"/>
    </row>
    <row r="4589" spans="1:4" s="122" customFormat="1" x14ac:dyDescent="0.3">
      <c r="A4589" s="125" t="str">
        <f t="shared" si="106"/>
        <v>SDGbaseTRA_AgMed_v6_4</v>
      </c>
      <c r="B4589" s="125" t="s">
        <v>220</v>
      </c>
      <c r="C4589" s="125" t="s">
        <v>313</v>
      </c>
      <c r="D4589" s="125"/>
    </row>
    <row r="4590" spans="1:4" s="122" customFormat="1" x14ac:dyDescent="0.3">
      <c r="A4590" s="125" t="str">
        <f t="shared" si="106"/>
        <v>SDGbaseTRA_AgMed_v6_4</v>
      </c>
      <c r="B4590" s="125" t="s">
        <v>220</v>
      </c>
      <c r="C4590" s="125" t="s">
        <v>313</v>
      </c>
      <c r="D4590" s="125"/>
    </row>
    <row r="4591" spans="1:4" s="122" customFormat="1" x14ac:dyDescent="0.3">
      <c r="A4591" s="125" t="str">
        <f t="shared" si="106"/>
        <v>SDGbaseTRA_AgMed_v6_4</v>
      </c>
      <c r="B4591" s="125" t="s">
        <v>220</v>
      </c>
      <c r="C4591" s="125" t="s">
        <v>313</v>
      </c>
      <c r="D4591" s="125"/>
    </row>
    <row r="4592" spans="1:4" s="122" customFormat="1" x14ac:dyDescent="0.3">
      <c r="A4592" s="125" t="str">
        <f t="shared" si="106"/>
        <v>SDGbaseTRA_AgMed_v6_4</v>
      </c>
      <c r="B4592" s="125" t="s">
        <v>220</v>
      </c>
      <c r="C4592" s="125" t="s">
        <v>313</v>
      </c>
      <c r="D4592" s="125"/>
    </row>
    <row r="4593" spans="1:4" s="122" customFormat="1" x14ac:dyDescent="0.3">
      <c r="A4593" s="125" t="str">
        <f t="shared" si="106"/>
        <v>SDGbaseTRA_AgMed_v6_4</v>
      </c>
      <c r="B4593" s="125" t="s">
        <v>220</v>
      </c>
      <c r="C4593" s="125" t="s">
        <v>313</v>
      </c>
      <c r="D4593" s="125"/>
    </row>
    <row r="4594" spans="1:4" s="122" customFormat="1" x14ac:dyDescent="0.3">
      <c r="A4594" s="125" t="str">
        <f t="shared" si="106"/>
        <v>SDGbaseTRA_AgMed_v6_4</v>
      </c>
      <c r="B4594" s="125" t="s">
        <v>220</v>
      </c>
      <c r="C4594" s="125" t="s">
        <v>313</v>
      </c>
      <c r="D4594" s="125"/>
    </row>
    <row r="4595" spans="1:4" s="122" customFormat="1" x14ac:dyDescent="0.3">
      <c r="A4595" s="125" t="str">
        <f t="shared" si="106"/>
        <v>SDGbaseTRA_AgMed_v6_4</v>
      </c>
      <c r="B4595" s="125" t="s">
        <v>220</v>
      </c>
      <c r="C4595" s="125" t="s">
        <v>313</v>
      </c>
      <c r="D4595" s="125"/>
    </row>
    <row r="4596" spans="1:4" s="122" customFormat="1" x14ac:dyDescent="0.3">
      <c r="A4596" s="125" t="str">
        <f t="shared" si="106"/>
        <v>SDGbaseTRA_AgMed_v6_4</v>
      </c>
      <c r="B4596" s="125" t="s">
        <v>220</v>
      </c>
      <c r="C4596" s="125" t="s">
        <v>313</v>
      </c>
      <c r="D4596" s="125"/>
    </row>
    <row r="4597" spans="1:4" s="122" customFormat="1" x14ac:dyDescent="0.3">
      <c r="A4597" s="125" t="str">
        <f t="shared" si="106"/>
        <v>SDGbaseTRA_AgMed_v6_4</v>
      </c>
      <c r="B4597" s="125" t="s">
        <v>220</v>
      </c>
      <c r="C4597" s="125" t="s">
        <v>313</v>
      </c>
      <c r="D4597" s="125"/>
    </row>
    <row r="4598" spans="1:4" s="122" customFormat="1" x14ac:dyDescent="0.3">
      <c r="A4598" s="125" t="str">
        <f t="shared" si="106"/>
        <v>SDGbaseTRA_AgMed_v6_4</v>
      </c>
      <c r="B4598" s="125" t="s">
        <v>220</v>
      </c>
      <c r="C4598" s="125" t="s">
        <v>313</v>
      </c>
      <c r="D4598" s="125"/>
    </row>
    <row r="4599" spans="1:4" s="122" customFormat="1" x14ac:dyDescent="0.3">
      <c r="A4599" s="125" t="str">
        <f t="shared" si="106"/>
        <v>SDGbaseTRA_AgMed_v6_4</v>
      </c>
      <c r="B4599" s="125" t="s">
        <v>220</v>
      </c>
      <c r="C4599" s="125" t="s">
        <v>313</v>
      </c>
      <c r="D4599" s="125"/>
    </row>
    <row r="4600" spans="1:4" s="122" customFormat="1" x14ac:dyDescent="0.3">
      <c r="A4600" s="125" t="str">
        <f t="shared" si="106"/>
        <v>SDGbaseTRA_AgMed_v6_4</v>
      </c>
      <c r="B4600" s="125" t="s">
        <v>220</v>
      </c>
      <c r="C4600" s="125" t="s">
        <v>313</v>
      </c>
      <c r="D4600" s="125"/>
    </row>
    <row r="4601" spans="1:4" s="122" customFormat="1" x14ac:dyDescent="0.3">
      <c r="A4601" s="125" t="str">
        <f t="shared" si="106"/>
        <v>SDGbaseTRA_AgMed_v6_4</v>
      </c>
      <c r="B4601" s="125" t="s">
        <v>220</v>
      </c>
      <c r="C4601" s="125" t="s">
        <v>313</v>
      </c>
      <c r="D4601" s="125"/>
    </row>
    <row r="4602" spans="1:4" s="122" customFormat="1" x14ac:dyDescent="0.3">
      <c r="A4602" s="125" t="str">
        <f t="shared" si="106"/>
        <v>SDGbaseTRA_AgMed_v6_4</v>
      </c>
      <c r="B4602" s="125" t="s">
        <v>220</v>
      </c>
      <c r="C4602" s="125" t="s">
        <v>313</v>
      </c>
      <c r="D4602" s="125"/>
    </row>
    <row r="4603" spans="1:4" s="122" customFormat="1" x14ac:dyDescent="0.3">
      <c r="A4603" s="125" t="str">
        <f t="shared" si="106"/>
        <v>SDGbaseTRA_AgMed_v6_4</v>
      </c>
      <c r="B4603" s="125" t="s">
        <v>220</v>
      </c>
      <c r="C4603" s="125" t="s">
        <v>313</v>
      </c>
      <c r="D4603" s="125"/>
    </row>
    <row r="4604" spans="1:4" s="122" customFormat="1" x14ac:dyDescent="0.3">
      <c r="A4604" s="125" t="str">
        <f t="shared" si="106"/>
        <v>SDGbaseTRA_AgMed_v6_4</v>
      </c>
      <c r="B4604" s="125" t="s">
        <v>220</v>
      </c>
      <c r="C4604" s="125" t="s">
        <v>313</v>
      </c>
      <c r="D4604" s="125"/>
    </row>
    <row r="4605" spans="1:4" s="122" customFormat="1" x14ac:dyDescent="0.3">
      <c r="A4605" s="125" t="str">
        <f t="shared" si="106"/>
        <v>SDGbaseTRA_AgMed_v6_4</v>
      </c>
      <c r="B4605" s="125" t="s">
        <v>220</v>
      </c>
      <c r="C4605" s="125" t="s">
        <v>313</v>
      </c>
      <c r="D4605" s="125"/>
    </row>
    <row r="4606" spans="1:4" s="122" customFormat="1" x14ac:dyDescent="0.3">
      <c r="A4606" s="125" t="str">
        <f t="shared" si="106"/>
        <v>SDGbaseTRA_AgMed_v6_4</v>
      </c>
      <c r="B4606" s="125" t="s">
        <v>220</v>
      </c>
      <c r="C4606" s="125" t="s">
        <v>313</v>
      </c>
      <c r="D4606" s="125"/>
    </row>
    <row r="4607" spans="1:4" s="122" customFormat="1" x14ac:dyDescent="0.3">
      <c r="A4607" s="125" t="str">
        <f t="shared" si="106"/>
        <v>SDGbaseTRA_AgMed_v6_4</v>
      </c>
      <c r="B4607" s="125" t="s">
        <v>220</v>
      </c>
      <c r="C4607" s="125" t="s">
        <v>313</v>
      </c>
      <c r="D4607" s="125"/>
    </row>
    <row r="4608" spans="1:4" s="122" customFormat="1" x14ac:dyDescent="0.3">
      <c r="A4608" s="125" t="str">
        <f t="shared" si="106"/>
        <v>SDGbaseTRA_AgMed_v6_4</v>
      </c>
      <c r="B4608" s="125" t="s">
        <v>220</v>
      </c>
      <c r="C4608" s="125" t="s">
        <v>313</v>
      </c>
      <c r="D4608" s="125"/>
    </row>
    <row r="4609" spans="1:4" s="122" customFormat="1" x14ac:dyDescent="0.3">
      <c r="A4609" s="125" t="str">
        <f t="shared" si="106"/>
        <v>SDGbaseTRA_AgMed_v6_4</v>
      </c>
      <c r="B4609" s="125" t="s">
        <v>220</v>
      </c>
      <c r="C4609" s="125" t="s">
        <v>313</v>
      </c>
      <c r="D4609" s="125"/>
    </row>
    <row r="4610" spans="1:4" s="122" customFormat="1" x14ac:dyDescent="0.3">
      <c r="A4610" s="125" t="str">
        <f t="shared" si="106"/>
        <v>SDGbaseTRA_AgMed_v6_4</v>
      </c>
      <c r="B4610" s="125" t="s">
        <v>220</v>
      </c>
      <c r="C4610" s="125" t="s">
        <v>313</v>
      </c>
      <c r="D4610" s="125"/>
    </row>
    <row r="4611" spans="1:4" s="122" customFormat="1" x14ac:dyDescent="0.3">
      <c r="A4611" s="125" t="str">
        <f t="shared" si="106"/>
        <v>SDGbaseTRA_AgMed_v6_4</v>
      </c>
      <c r="B4611" s="125" t="s">
        <v>220</v>
      </c>
      <c r="C4611" s="125" t="s">
        <v>313</v>
      </c>
      <c r="D4611" s="125"/>
    </row>
    <row r="4612" spans="1:4" s="122" customFormat="1" x14ac:dyDescent="0.3">
      <c r="A4612" s="125" t="str">
        <f t="shared" si="106"/>
        <v>SDGbaseTRA_AgMed_v6_4</v>
      </c>
      <c r="B4612" s="125" t="s">
        <v>220</v>
      </c>
      <c r="C4612" s="125" t="s">
        <v>313</v>
      </c>
      <c r="D4612" s="125"/>
    </row>
    <row r="4613" spans="1:4" s="122" customFormat="1" x14ac:dyDescent="0.3">
      <c r="A4613" s="125" t="str">
        <f t="shared" si="106"/>
        <v>SDGbaseTRA_AgMed_v6_4</v>
      </c>
      <c r="B4613" s="125" t="s">
        <v>220</v>
      </c>
      <c r="C4613" s="125" t="s">
        <v>313</v>
      </c>
      <c r="D4613" s="125"/>
    </row>
    <row r="4614" spans="1:4" s="122" customFormat="1" x14ac:dyDescent="0.3">
      <c r="A4614" s="125" t="str">
        <f t="shared" si="106"/>
        <v>SDGbaseTRA_AgMed_v6_4</v>
      </c>
      <c r="B4614" s="125" t="s">
        <v>220</v>
      </c>
      <c r="C4614" s="125" t="s">
        <v>313</v>
      </c>
      <c r="D4614" s="125"/>
    </row>
    <row r="4615" spans="1:4" s="122" customFormat="1" x14ac:dyDescent="0.3">
      <c r="A4615" s="125" t="str">
        <f t="shared" si="106"/>
        <v>SDGbaseTRA_AgMed_v6_4</v>
      </c>
      <c r="B4615" s="125" t="s">
        <v>220</v>
      </c>
      <c r="C4615" s="125" t="s">
        <v>313</v>
      </c>
      <c r="D4615" s="125"/>
    </row>
    <row r="4616" spans="1:4" s="122" customFormat="1" x14ac:dyDescent="0.3">
      <c r="A4616" s="125" t="str">
        <f t="shared" si="106"/>
        <v>SDGbaseTRA_AgMed_v6_4</v>
      </c>
      <c r="B4616" s="125" t="s">
        <v>220</v>
      </c>
      <c r="C4616" s="125" t="s">
        <v>313</v>
      </c>
      <c r="D4616" s="125"/>
    </row>
    <row r="4617" spans="1:4" s="122" customFormat="1" x14ac:dyDescent="0.3">
      <c r="A4617" s="125" t="str">
        <f t="shared" si="106"/>
        <v>SDGbaseTRA_AgMed_v6_4</v>
      </c>
      <c r="B4617" s="125" t="s">
        <v>220</v>
      </c>
      <c r="C4617" s="125" t="s">
        <v>313</v>
      </c>
      <c r="D4617" s="125"/>
    </row>
    <row r="4618" spans="1:4" s="122" customFormat="1" x14ac:dyDescent="0.3">
      <c r="A4618" s="125" t="str">
        <f t="shared" si="106"/>
        <v>SDGbaseTRA_AgMed_v6_4</v>
      </c>
      <c r="B4618" s="125" t="s">
        <v>220</v>
      </c>
      <c r="C4618" s="125" t="s">
        <v>313</v>
      </c>
      <c r="D4618" s="125"/>
    </row>
    <row r="4619" spans="1:4" s="122" customFormat="1" x14ac:dyDescent="0.3">
      <c r="A4619" s="125" t="str">
        <f t="shared" si="106"/>
        <v>SDGbaseTRA_AgMed_v6_4</v>
      </c>
      <c r="B4619" s="125" t="s">
        <v>220</v>
      </c>
      <c r="C4619" s="125" t="s">
        <v>313</v>
      </c>
      <c r="D4619" s="125"/>
    </row>
    <row r="4620" spans="1:4" s="122" customFormat="1" x14ac:dyDescent="0.3">
      <c r="A4620" s="125" t="str">
        <f t="shared" si="106"/>
        <v>SDGbaseTRA_AgMed_v6_4</v>
      </c>
      <c r="B4620" s="125" t="s">
        <v>220</v>
      </c>
      <c r="C4620" s="125" t="s">
        <v>313</v>
      </c>
      <c r="D4620" s="125"/>
    </row>
    <row r="4621" spans="1:4" s="122" customFormat="1" x14ac:dyDescent="0.3">
      <c r="A4621" s="125" t="str">
        <f t="shared" si="106"/>
        <v>SDGbaseTRA_AgMed_v6_4</v>
      </c>
      <c r="B4621" s="125" t="s">
        <v>220</v>
      </c>
      <c r="C4621" s="125" t="s">
        <v>313</v>
      </c>
      <c r="D4621" s="125"/>
    </row>
    <row r="4622" spans="1:4" s="122" customFormat="1" x14ac:dyDescent="0.3">
      <c r="A4622" s="125" t="str">
        <f t="shared" si="106"/>
        <v>SDGbaseTRA_AgMed_v6_4</v>
      </c>
      <c r="B4622" s="125" t="s">
        <v>220</v>
      </c>
      <c r="C4622" s="125" t="s">
        <v>313</v>
      </c>
      <c r="D4622" s="125"/>
    </row>
    <row r="4623" spans="1:4" s="122" customFormat="1" x14ac:dyDescent="0.3">
      <c r="A4623" s="125" t="str">
        <f t="shared" si="106"/>
        <v>SDGbaseTRA_AgMed_v6_4</v>
      </c>
      <c r="B4623" s="125" t="s">
        <v>220</v>
      </c>
      <c r="C4623" s="125" t="s">
        <v>313</v>
      </c>
      <c r="D4623" s="125"/>
    </row>
    <row r="4624" spans="1:4" s="122" customFormat="1" x14ac:dyDescent="0.3">
      <c r="A4624" s="125" t="str">
        <f t="shared" si="106"/>
        <v>SDGbaseTRA_AgMed_v6_4</v>
      </c>
      <c r="B4624" s="125" t="s">
        <v>220</v>
      </c>
      <c r="C4624" s="125" t="s">
        <v>313</v>
      </c>
      <c r="D4624" s="125"/>
    </row>
    <row r="4625" spans="1:4" s="122" customFormat="1" x14ac:dyDescent="0.3">
      <c r="A4625" s="125" t="str">
        <f t="shared" si="106"/>
        <v>SDGbaseTRA_AgMed_v6_4</v>
      </c>
      <c r="B4625" s="125" t="s">
        <v>220</v>
      </c>
      <c r="C4625" s="125" t="s">
        <v>313</v>
      </c>
      <c r="D4625" s="125"/>
    </row>
    <row r="4626" spans="1:4" s="122" customFormat="1" x14ac:dyDescent="0.3">
      <c r="A4626" s="125" t="str">
        <f t="shared" si="106"/>
        <v>SDGbaseTRA_AgMed_v6_4</v>
      </c>
      <c r="B4626" s="125" t="s">
        <v>220</v>
      </c>
      <c r="C4626" s="125" t="s">
        <v>313</v>
      </c>
      <c r="D4626" s="125"/>
    </row>
    <row r="4627" spans="1:4" s="122" customFormat="1" x14ac:dyDescent="0.3">
      <c r="A4627" s="125" t="str">
        <f t="shared" si="106"/>
        <v>SDGbaseTRA_AgMed_v6_4</v>
      </c>
      <c r="B4627" s="125" t="s">
        <v>220</v>
      </c>
      <c r="C4627" s="125" t="s">
        <v>313</v>
      </c>
      <c r="D4627" s="125"/>
    </row>
    <row r="4628" spans="1:4" s="122" customFormat="1" x14ac:dyDescent="0.3">
      <c r="A4628" s="125" t="str">
        <f t="shared" si="106"/>
        <v>SDGbaseTRA_AgMed_v6_4</v>
      </c>
      <c r="B4628" s="125" t="s">
        <v>220</v>
      </c>
      <c r="C4628" s="125" t="s">
        <v>313</v>
      </c>
      <c r="D4628" s="125"/>
    </row>
    <row r="4629" spans="1:4" s="122" customFormat="1" x14ac:dyDescent="0.3">
      <c r="A4629" s="125" t="str">
        <f t="shared" si="106"/>
        <v>SDGbaseTRA_AgMed_v6_4</v>
      </c>
      <c r="B4629" s="125" t="s">
        <v>220</v>
      </c>
      <c r="C4629" s="125" t="s">
        <v>313</v>
      </c>
      <c r="D4629" s="125"/>
    </row>
    <row r="4630" spans="1:4" s="122" customFormat="1" x14ac:dyDescent="0.3">
      <c r="A4630" s="125" t="str">
        <f t="shared" si="106"/>
        <v>SDGbaseTRA_AgMed_v6_4</v>
      </c>
      <c r="B4630" s="125" t="s">
        <v>220</v>
      </c>
      <c r="C4630" s="125" t="s">
        <v>313</v>
      </c>
      <c r="D4630" s="125"/>
    </row>
    <row r="4631" spans="1:4" s="122" customFormat="1" x14ac:dyDescent="0.3">
      <c r="A4631" s="125" t="str">
        <f t="shared" si="106"/>
        <v>SDGbaseTRA_AgMed_v6_4</v>
      </c>
      <c r="B4631" s="125" t="s">
        <v>220</v>
      </c>
      <c r="C4631" s="125" t="s">
        <v>313</v>
      </c>
      <c r="D4631" s="125"/>
    </row>
    <row r="4632" spans="1:4" s="122" customFormat="1" x14ac:dyDescent="0.3">
      <c r="A4632" s="125" t="str">
        <f t="shared" si="106"/>
        <v>SDGbaseTRA_AgMed_v6_4</v>
      </c>
      <c r="B4632" s="125" t="s">
        <v>220</v>
      </c>
      <c r="C4632" s="125" t="s">
        <v>313</v>
      </c>
      <c r="D4632" s="125"/>
    </row>
    <row r="4633" spans="1:4" s="122" customFormat="1" x14ac:dyDescent="0.3">
      <c r="A4633" s="125" t="str">
        <f t="shared" si="106"/>
        <v>SDGbaseTRA_AgMed_v6_4</v>
      </c>
      <c r="B4633" s="125" t="s">
        <v>220</v>
      </c>
      <c r="C4633" s="125" t="s">
        <v>313</v>
      </c>
      <c r="D4633" s="125"/>
    </row>
    <row r="4634" spans="1:4" s="122" customFormat="1" x14ac:dyDescent="0.3">
      <c r="A4634" s="125" t="str">
        <f t="shared" si="106"/>
        <v>SDGbaseTRA_AgMed_v6_4</v>
      </c>
      <c r="B4634" s="125" t="s">
        <v>220</v>
      </c>
      <c r="C4634" s="125" t="s">
        <v>313</v>
      </c>
      <c r="D4634" s="125"/>
    </row>
    <row r="4635" spans="1:4" s="122" customFormat="1" x14ac:dyDescent="0.3">
      <c r="A4635" s="125" t="str">
        <f t="shared" si="106"/>
        <v>SDGbaseTRA_AgMed_v6_4</v>
      </c>
      <c r="B4635" s="125" t="s">
        <v>220</v>
      </c>
      <c r="C4635" s="125" t="s">
        <v>313</v>
      </c>
      <c r="D4635" s="125"/>
    </row>
    <row r="4636" spans="1:4" s="122" customFormat="1" x14ac:dyDescent="0.3">
      <c r="A4636" s="125" t="str">
        <f t="shared" si="106"/>
        <v>SDGbaseTRA_AgMed_v6_4</v>
      </c>
      <c r="B4636" s="125" t="s">
        <v>220</v>
      </c>
      <c r="C4636" s="125" t="s">
        <v>313</v>
      </c>
      <c r="D4636" s="125"/>
    </row>
    <row r="4637" spans="1:4" s="122" customFormat="1" x14ac:dyDescent="0.3">
      <c r="A4637" s="125" t="str">
        <f t="shared" si="106"/>
        <v>SDGbaseTRA_AgMed_v6_4</v>
      </c>
      <c r="B4637" s="125" t="s">
        <v>220</v>
      </c>
      <c r="C4637" s="125" t="s">
        <v>313</v>
      </c>
      <c r="D4637" s="125"/>
    </row>
    <row r="4638" spans="1:4" s="122" customFormat="1" x14ac:dyDescent="0.3">
      <c r="A4638" s="125" t="str">
        <f t="shared" si="106"/>
        <v>SDGbaseTRA_AgMed_v6_4</v>
      </c>
      <c r="B4638" s="125" t="s">
        <v>220</v>
      </c>
      <c r="C4638" s="125" t="s">
        <v>313</v>
      </c>
      <c r="D4638" s="125"/>
    </row>
    <row r="4639" spans="1:4" s="122" customFormat="1" x14ac:dyDescent="0.3">
      <c r="A4639" s="125" t="str">
        <f t="shared" si="106"/>
        <v>SDGbaseTRA_AgMed_v6_4</v>
      </c>
      <c r="B4639" s="125" t="s">
        <v>220</v>
      </c>
      <c r="C4639" s="125" t="s">
        <v>313</v>
      </c>
      <c r="D4639" s="125"/>
    </row>
    <row r="4640" spans="1:4" s="122" customFormat="1" x14ac:dyDescent="0.3">
      <c r="A4640" s="125" t="str">
        <f t="shared" si="106"/>
        <v>SDGbaseTRA_AgMed_v6_4</v>
      </c>
      <c r="B4640" s="125" t="s">
        <v>220</v>
      </c>
      <c r="C4640" s="125" t="s">
        <v>313</v>
      </c>
      <c r="D4640" s="125"/>
    </row>
    <row r="4641" spans="1:4" s="122" customFormat="1" x14ac:dyDescent="0.3">
      <c r="A4641" s="125" t="str">
        <f t="shared" si="106"/>
        <v>SDGbaseTRA_AgMed_v6_4</v>
      </c>
      <c r="B4641" s="125" t="s">
        <v>220</v>
      </c>
      <c r="C4641" s="125" t="s">
        <v>313</v>
      </c>
      <c r="D4641" s="125"/>
    </row>
    <row r="4642" spans="1:4" s="122" customFormat="1" x14ac:dyDescent="0.3">
      <c r="A4642" s="125" t="str">
        <f t="shared" si="106"/>
        <v>SDGbaseTRA_AgMed_v6_4</v>
      </c>
      <c r="B4642" s="125" t="s">
        <v>220</v>
      </c>
      <c r="C4642" s="125" t="s">
        <v>313</v>
      </c>
      <c r="D4642" s="125"/>
    </row>
    <row r="4643" spans="1:4" s="122" customFormat="1" x14ac:dyDescent="0.3">
      <c r="A4643" s="125" t="str">
        <f t="shared" si="106"/>
        <v>SDGbaseTRA_AgMed_v6_4</v>
      </c>
      <c r="B4643" s="125" t="s">
        <v>220</v>
      </c>
      <c r="C4643" s="125" t="s">
        <v>313</v>
      </c>
      <c r="D4643" s="125"/>
    </row>
    <row r="4644" spans="1:4" s="122" customFormat="1" x14ac:dyDescent="0.3">
      <c r="A4644" s="125" t="str">
        <f t="shared" si="106"/>
        <v>SDGbaseTRA_AgMed_v6_4</v>
      </c>
      <c r="B4644" s="125" t="s">
        <v>220</v>
      </c>
      <c r="C4644" s="125" t="s">
        <v>313</v>
      </c>
      <c r="D4644" s="125"/>
    </row>
    <row r="4645" spans="1:4" s="122" customFormat="1" x14ac:dyDescent="0.3">
      <c r="A4645" s="125" t="str">
        <f t="shared" si="106"/>
        <v>SDGbaseTRA_AgMed_v6_4</v>
      </c>
      <c r="B4645" s="125" t="s">
        <v>220</v>
      </c>
      <c r="C4645" s="125" t="s">
        <v>313</v>
      </c>
      <c r="D4645" s="125"/>
    </row>
    <row r="4646" spans="1:4" s="122" customFormat="1" x14ac:dyDescent="0.3">
      <c r="A4646" s="125" t="str">
        <f t="shared" si="106"/>
        <v>SDGbaseTRA_AgMed_v6_4</v>
      </c>
      <c r="B4646" s="125" t="s">
        <v>220</v>
      </c>
      <c r="C4646" s="125" t="s">
        <v>313</v>
      </c>
      <c r="D4646" s="125"/>
    </row>
    <row r="4647" spans="1:4" s="122" customFormat="1" x14ac:dyDescent="0.3">
      <c r="A4647" s="125" t="str">
        <f t="shared" ref="A4647:A4651" si="107">_xlfn.CONCAT(C4647,D4647,E4647)</f>
        <v>SDGbaseTRA_AgMed_v6_4</v>
      </c>
      <c r="B4647" s="125" t="s">
        <v>220</v>
      </c>
      <c r="C4647" s="125" t="s">
        <v>313</v>
      </c>
      <c r="D4647" s="125"/>
    </row>
    <row r="4648" spans="1:4" s="122" customFormat="1" x14ac:dyDescent="0.3">
      <c r="A4648" s="125" t="str">
        <f t="shared" si="107"/>
        <v>SDGbaseTRA_AgMed_v6_4</v>
      </c>
      <c r="B4648" s="125" t="s">
        <v>220</v>
      </c>
      <c r="C4648" s="125" t="s">
        <v>313</v>
      </c>
      <c r="D4648" s="125"/>
    </row>
    <row r="4649" spans="1:4" s="122" customFormat="1" x14ac:dyDescent="0.3">
      <c r="A4649" s="125" t="str">
        <f t="shared" si="107"/>
        <v>SDGbaseTRA_AgMed_v6_4</v>
      </c>
      <c r="B4649" s="125" t="s">
        <v>220</v>
      </c>
      <c r="C4649" s="125" t="s">
        <v>313</v>
      </c>
      <c r="D4649" s="125"/>
    </row>
    <row r="4650" spans="1:4" s="122" customFormat="1" x14ac:dyDescent="0.3">
      <c r="A4650" s="125" t="str">
        <f t="shared" si="107"/>
        <v>SDGbaseTRA_AgMed_v6_4</v>
      </c>
      <c r="B4650" s="125" t="s">
        <v>220</v>
      </c>
      <c r="C4650" s="125" t="s">
        <v>313</v>
      </c>
      <c r="D4650" s="125"/>
    </row>
    <row r="4651" spans="1:4" s="122" customFormat="1" x14ac:dyDescent="0.3">
      <c r="A4651" s="125" t="str">
        <f t="shared" si="107"/>
        <v>SDGbaseTRA_AgMed_v6_4</v>
      </c>
      <c r="B4651" s="125" t="s">
        <v>220</v>
      </c>
      <c r="C4651" s="125" t="s">
        <v>313</v>
      </c>
      <c r="D4651" s="125"/>
    </row>
    <row r="4652" spans="1:4" s="122" customFormat="1" x14ac:dyDescent="0.3">
      <c r="A4652" s="125" t="str">
        <f t="shared" ref="A4652:A4659" si="108">_xlfn.CONCAT(C4652,D4652,E4652)</f>
        <v>SDGbaseTRA_AgMed_v6_4</v>
      </c>
      <c r="B4652" s="125" t="s">
        <v>220</v>
      </c>
      <c r="C4652" s="125" t="s">
        <v>313</v>
      </c>
      <c r="D4652" s="125"/>
    </row>
    <row r="4653" spans="1:4" s="122" customFormat="1" x14ac:dyDescent="0.3">
      <c r="A4653" s="125" t="str">
        <f t="shared" si="108"/>
        <v>SDGbaseTRA_AgMed_v6_4</v>
      </c>
      <c r="B4653" s="125" t="s">
        <v>220</v>
      </c>
      <c r="C4653" s="125" t="s">
        <v>313</v>
      </c>
      <c r="D4653" s="125"/>
    </row>
    <row r="4654" spans="1:4" s="122" customFormat="1" x14ac:dyDescent="0.3">
      <c r="A4654" s="125" t="str">
        <f t="shared" si="108"/>
        <v>SDGbaseTRA_AgMed_v6_4</v>
      </c>
      <c r="B4654" s="125" t="s">
        <v>220</v>
      </c>
      <c r="C4654" s="125" t="s">
        <v>313</v>
      </c>
      <c r="D4654" s="125"/>
    </row>
    <row r="4655" spans="1:4" s="122" customFormat="1" x14ac:dyDescent="0.3">
      <c r="A4655" s="125" t="str">
        <f t="shared" si="108"/>
        <v>SDGbaseTRA_AgMed_v6_4</v>
      </c>
      <c r="B4655" s="125" t="s">
        <v>220</v>
      </c>
      <c r="C4655" s="125" t="s">
        <v>313</v>
      </c>
      <c r="D4655" s="125"/>
    </row>
    <row r="4656" spans="1:4" s="122" customFormat="1" x14ac:dyDescent="0.3">
      <c r="A4656" s="125" t="str">
        <f t="shared" si="108"/>
        <v>SDGbaseTRA_AgMed_v6_4</v>
      </c>
      <c r="B4656" s="125" t="s">
        <v>220</v>
      </c>
      <c r="C4656" s="125" t="s">
        <v>313</v>
      </c>
      <c r="D4656" s="125"/>
    </row>
    <row r="4657" spans="1:4" s="122" customFormat="1" x14ac:dyDescent="0.3">
      <c r="A4657" s="125" t="str">
        <f t="shared" si="108"/>
        <v>SDGbaseTRA_AgMed_v6_4</v>
      </c>
      <c r="B4657" s="125" t="s">
        <v>220</v>
      </c>
      <c r="C4657" s="125" t="s">
        <v>313</v>
      </c>
      <c r="D4657" s="125"/>
    </row>
    <row r="4658" spans="1:4" s="122" customFormat="1" x14ac:dyDescent="0.3">
      <c r="A4658" s="125" t="str">
        <f t="shared" si="108"/>
        <v>SDGbaseTRA_AgMed_v6_4</v>
      </c>
      <c r="B4658" s="125" t="s">
        <v>220</v>
      </c>
      <c r="C4658" s="125" t="s">
        <v>313</v>
      </c>
      <c r="D4658" s="125"/>
    </row>
    <row r="4659" spans="1:4" s="122" customFormat="1" x14ac:dyDescent="0.3">
      <c r="A4659" s="125" t="str">
        <f t="shared" si="108"/>
        <v>SDGbaseTRA_AgMed_v6_4</v>
      </c>
      <c r="B4659" s="125" t="s">
        <v>220</v>
      </c>
      <c r="C4659" s="125" t="s">
        <v>313</v>
      </c>
      <c r="D4659" s="125"/>
    </row>
    <row r="4660" spans="1:4" s="122" customFormat="1" x14ac:dyDescent="0.3">
      <c r="A4660" s="125" t="str">
        <f t="shared" ref="A4660" si="109">_xlfn.CONCAT(C4660,D4660,E4660)</f>
        <v>SDGbaseTRA_AgMed_v6_4</v>
      </c>
      <c r="B4660" s="125" t="s">
        <v>220</v>
      </c>
      <c r="C4660" s="125" t="s">
        <v>313</v>
      </c>
      <c r="D4660" s="125"/>
    </row>
    <row r="4661" spans="1:4" s="122" customFormat="1" x14ac:dyDescent="0.3">
      <c r="A4661" s="125" t="str">
        <f t="shared" ref="A4661" si="110">_xlfn.CONCAT(C4661,D4661,E4661)</f>
        <v>SDGbaseTRA_AgMed_v6_4</v>
      </c>
      <c r="B4661" s="125" t="s">
        <v>220</v>
      </c>
      <c r="C4661" s="125" t="s">
        <v>313</v>
      </c>
      <c r="D4661" s="125"/>
    </row>
    <row r="4662" spans="1:4" s="126" customFormat="1" x14ac:dyDescent="0.3">
      <c r="B4662" s="127"/>
      <c r="C4662" s="128"/>
      <c r="D4662" s="129"/>
    </row>
    <row r="4663" spans="1:4" s="126" customFormat="1" x14ac:dyDescent="0.3">
      <c r="A4663" s="129" t="str">
        <f t="shared" ref="A4663" si="111">_xlfn.CONCAT(C4663,D4663,E4663)</f>
        <v>SDGbaseTRA_AgMax_v6_4</v>
      </c>
      <c r="B4663" s="129" t="s">
        <v>220</v>
      </c>
      <c r="C4663" s="129" t="s">
        <v>314</v>
      </c>
      <c r="D4663" s="129"/>
    </row>
    <row r="4664" spans="1:4" s="126" customFormat="1" x14ac:dyDescent="0.3">
      <c r="A4664" s="129" t="str">
        <f t="shared" ref="A4664:A4727" si="112">_xlfn.CONCAT(C4664,D4664,E4664)</f>
        <v>SDGbaseTRA_AgMax_v6_4</v>
      </c>
      <c r="B4664" s="129" t="s">
        <v>220</v>
      </c>
      <c r="C4664" s="129" t="s">
        <v>314</v>
      </c>
      <c r="D4664" s="129"/>
    </row>
    <row r="4665" spans="1:4" s="126" customFormat="1" x14ac:dyDescent="0.3">
      <c r="A4665" s="129" t="str">
        <f t="shared" si="112"/>
        <v>SDGbaseTRA_AgMax_v6_4</v>
      </c>
      <c r="B4665" s="129" t="s">
        <v>220</v>
      </c>
      <c r="C4665" s="129" t="s">
        <v>314</v>
      </c>
      <c r="D4665" s="129"/>
    </row>
    <row r="4666" spans="1:4" s="126" customFormat="1" x14ac:dyDescent="0.3">
      <c r="A4666" s="129" t="str">
        <f t="shared" si="112"/>
        <v>SDGbaseTRA_AgMax_v6_4</v>
      </c>
      <c r="B4666" s="129" t="s">
        <v>220</v>
      </c>
      <c r="C4666" s="129" t="s">
        <v>314</v>
      </c>
      <c r="D4666" s="129"/>
    </row>
    <row r="4667" spans="1:4" s="126" customFormat="1" x14ac:dyDescent="0.3">
      <c r="A4667" s="129" t="str">
        <f t="shared" si="112"/>
        <v>SDGbaseTRA_AgMax_v6_4</v>
      </c>
      <c r="B4667" s="129" t="s">
        <v>220</v>
      </c>
      <c r="C4667" s="129" t="s">
        <v>314</v>
      </c>
      <c r="D4667" s="129"/>
    </row>
    <row r="4668" spans="1:4" s="126" customFormat="1" x14ac:dyDescent="0.3">
      <c r="A4668" s="129" t="str">
        <f t="shared" si="112"/>
        <v>SDGbaseTRA_AgMax_v6_4</v>
      </c>
      <c r="B4668" s="129" t="s">
        <v>220</v>
      </c>
      <c r="C4668" s="129" t="s">
        <v>314</v>
      </c>
      <c r="D4668" s="129"/>
    </row>
    <row r="4669" spans="1:4" s="126" customFormat="1" x14ac:dyDescent="0.3">
      <c r="A4669" s="129" t="str">
        <f t="shared" si="112"/>
        <v>SDGbaseTRA_AgMax_v6_4</v>
      </c>
      <c r="B4669" s="129" t="s">
        <v>220</v>
      </c>
      <c r="C4669" s="129" t="s">
        <v>314</v>
      </c>
      <c r="D4669" s="129"/>
    </row>
    <row r="4670" spans="1:4" s="126" customFormat="1" x14ac:dyDescent="0.3">
      <c r="A4670" s="129" t="str">
        <f t="shared" si="112"/>
        <v>SDGbaseTRA_AgMax_v6_4</v>
      </c>
      <c r="B4670" s="129" t="s">
        <v>220</v>
      </c>
      <c r="C4670" s="129" t="s">
        <v>314</v>
      </c>
      <c r="D4670" s="129"/>
    </row>
    <row r="4671" spans="1:4" s="126" customFormat="1" x14ac:dyDescent="0.3">
      <c r="A4671" s="129" t="str">
        <f t="shared" si="112"/>
        <v>SDGbaseTRA_AgMax_v6_4</v>
      </c>
      <c r="B4671" s="129" t="s">
        <v>220</v>
      </c>
      <c r="C4671" s="129" t="s">
        <v>314</v>
      </c>
      <c r="D4671" s="129"/>
    </row>
    <row r="4672" spans="1:4" s="126" customFormat="1" x14ac:dyDescent="0.3">
      <c r="A4672" s="129" t="str">
        <f t="shared" si="112"/>
        <v>SDGbaseTRA_AgMax_v6_4</v>
      </c>
      <c r="B4672" s="129" t="s">
        <v>220</v>
      </c>
      <c r="C4672" s="129" t="s">
        <v>314</v>
      </c>
      <c r="D4672" s="129"/>
    </row>
    <row r="4673" spans="1:4" s="126" customFormat="1" x14ac:dyDescent="0.3">
      <c r="A4673" s="129" t="str">
        <f t="shared" si="112"/>
        <v>SDGbaseTRA_AgMax_v6_4</v>
      </c>
      <c r="B4673" s="129" t="s">
        <v>220</v>
      </c>
      <c r="C4673" s="129" t="s">
        <v>314</v>
      </c>
      <c r="D4673" s="129"/>
    </row>
    <row r="4674" spans="1:4" s="126" customFormat="1" x14ac:dyDescent="0.3">
      <c r="A4674" s="129" t="str">
        <f t="shared" si="112"/>
        <v>SDGbaseTRA_AgMax_v6_4</v>
      </c>
      <c r="B4674" s="129" t="s">
        <v>220</v>
      </c>
      <c r="C4674" s="129" t="s">
        <v>314</v>
      </c>
      <c r="D4674" s="129"/>
    </row>
    <row r="4675" spans="1:4" s="126" customFormat="1" x14ac:dyDescent="0.3">
      <c r="A4675" s="129" t="str">
        <f t="shared" si="112"/>
        <v>SDGbaseTRA_AgMax_v6_4</v>
      </c>
      <c r="B4675" s="129" t="s">
        <v>220</v>
      </c>
      <c r="C4675" s="129" t="s">
        <v>314</v>
      </c>
      <c r="D4675" s="129"/>
    </row>
    <row r="4676" spans="1:4" s="126" customFormat="1" x14ac:dyDescent="0.3">
      <c r="A4676" s="129" t="str">
        <f t="shared" si="112"/>
        <v>SDGbaseTRA_AgMax_v6_4</v>
      </c>
      <c r="B4676" s="129" t="s">
        <v>220</v>
      </c>
      <c r="C4676" s="129" t="s">
        <v>314</v>
      </c>
      <c r="D4676" s="129"/>
    </row>
    <row r="4677" spans="1:4" s="126" customFormat="1" x14ac:dyDescent="0.3">
      <c r="A4677" s="129" t="str">
        <f t="shared" si="112"/>
        <v>SDGbaseTRA_AgMax_v6_4</v>
      </c>
      <c r="B4677" s="129" t="s">
        <v>220</v>
      </c>
      <c r="C4677" s="129" t="s">
        <v>314</v>
      </c>
      <c r="D4677" s="129"/>
    </row>
    <row r="4678" spans="1:4" s="126" customFormat="1" x14ac:dyDescent="0.3">
      <c r="A4678" s="129" t="str">
        <f t="shared" si="112"/>
        <v>SDGbaseTRA_AgMax_v6_4</v>
      </c>
      <c r="B4678" s="129" t="s">
        <v>220</v>
      </c>
      <c r="C4678" s="129" t="s">
        <v>314</v>
      </c>
      <c r="D4678" s="129"/>
    </row>
    <row r="4679" spans="1:4" s="126" customFormat="1" x14ac:dyDescent="0.3">
      <c r="A4679" s="129" t="str">
        <f t="shared" si="112"/>
        <v>SDGbaseTRA_AgMax_v6_4</v>
      </c>
      <c r="B4679" s="129" t="s">
        <v>220</v>
      </c>
      <c r="C4679" s="129" t="s">
        <v>314</v>
      </c>
      <c r="D4679" s="129"/>
    </row>
    <row r="4680" spans="1:4" s="126" customFormat="1" x14ac:dyDescent="0.3">
      <c r="A4680" s="129" t="str">
        <f t="shared" si="112"/>
        <v>SDGbaseTRA_AgMax_v6_4</v>
      </c>
      <c r="B4680" s="129" t="s">
        <v>220</v>
      </c>
      <c r="C4680" s="129" t="s">
        <v>314</v>
      </c>
      <c r="D4680" s="129"/>
    </row>
    <row r="4681" spans="1:4" s="126" customFormat="1" x14ac:dyDescent="0.3">
      <c r="A4681" s="129" t="str">
        <f t="shared" si="112"/>
        <v>SDGbaseTRA_AgMax_v6_4</v>
      </c>
      <c r="B4681" s="129" t="s">
        <v>220</v>
      </c>
      <c r="C4681" s="129" t="s">
        <v>314</v>
      </c>
      <c r="D4681" s="129"/>
    </row>
    <row r="4682" spans="1:4" s="126" customFormat="1" x14ac:dyDescent="0.3">
      <c r="A4682" s="129" t="str">
        <f t="shared" si="112"/>
        <v>SDGbaseTRA_AgMax_v6_4</v>
      </c>
      <c r="B4682" s="129" t="s">
        <v>220</v>
      </c>
      <c r="C4682" s="129" t="s">
        <v>314</v>
      </c>
      <c r="D4682" s="129"/>
    </row>
    <row r="4683" spans="1:4" s="126" customFormat="1" x14ac:dyDescent="0.3">
      <c r="A4683" s="129" t="str">
        <f t="shared" si="112"/>
        <v>SDGbaseTRA_AgMax_v6_4</v>
      </c>
      <c r="B4683" s="129" t="s">
        <v>220</v>
      </c>
      <c r="C4683" s="129" t="s">
        <v>314</v>
      </c>
      <c r="D4683" s="129"/>
    </row>
    <row r="4684" spans="1:4" s="126" customFormat="1" x14ac:dyDescent="0.3">
      <c r="A4684" s="129" t="str">
        <f t="shared" si="112"/>
        <v>SDGbaseTRA_AgMax_v6_4</v>
      </c>
      <c r="B4684" s="129" t="s">
        <v>220</v>
      </c>
      <c r="C4684" s="129" t="s">
        <v>314</v>
      </c>
      <c r="D4684" s="129"/>
    </row>
    <row r="4685" spans="1:4" s="126" customFormat="1" x14ac:dyDescent="0.3">
      <c r="A4685" s="129" t="str">
        <f t="shared" si="112"/>
        <v>SDGbaseTRA_AgMax_v6_4</v>
      </c>
      <c r="B4685" s="129" t="s">
        <v>220</v>
      </c>
      <c r="C4685" s="129" t="s">
        <v>314</v>
      </c>
      <c r="D4685" s="129"/>
    </row>
    <row r="4686" spans="1:4" s="126" customFormat="1" x14ac:dyDescent="0.3">
      <c r="A4686" s="129" t="str">
        <f t="shared" si="112"/>
        <v>SDGbaseTRA_AgMax_v6_4</v>
      </c>
      <c r="B4686" s="129" t="s">
        <v>220</v>
      </c>
      <c r="C4686" s="129" t="s">
        <v>314</v>
      </c>
      <c r="D4686" s="129"/>
    </row>
    <row r="4687" spans="1:4" s="126" customFormat="1" x14ac:dyDescent="0.3">
      <c r="A4687" s="129" t="str">
        <f t="shared" si="112"/>
        <v>SDGbaseTRA_AgMax_v6_4</v>
      </c>
      <c r="B4687" s="129" t="s">
        <v>220</v>
      </c>
      <c r="C4687" s="129" t="s">
        <v>314</v>
      </c>
      <c r="D4687" s="129"/>
    </row>
    <row r="4688" spans="1:4" s="126" customFormat="1" x14ac:dyDescent="0.3">
      <c r="A4688" s="129" t="str">
        <f t="shared" si="112"/>
        <v>SDGbaseTRA_AgMax_v6_4</v>
      </c>
      <c r="B4688" s="129" t="s">
        <v>220</v>
      </c>
      <c r="C4688" s="129" t="s">
        <v>314</v>
      </c>
      <c r="D4688" s="129"/>
    </row>
    <row r="4689" spans="1:4" s="126" customFormat="1" x14ac:dyDescent="0.3">
      <c r="A4689" s="129" t="str">
        <f t="shared" si="112"/>
        <v>SDGbaseTRA_AgMax_v6_4</v>
      </c>
      <c r="B4689" s="129" t="s">
        <v>220</v>
      </c>
      <c r="C4689" s="129" t="s">
        <v>314</v>
      </c>
      <c r="D4689" s="129"/>
    </row>
    <row r="4690" spans="1:4" s="126" customFormat="1" x14ac:dyDescent="0.3">
      <c r="A4690" s="129" t="str">
        <f t="shared" si="112"/>
        <v>SDGbaseTRA_AgMax_v6_4</v>
      </c>
      <c r="B4690" s="129" t="s">
        <v>220</v>
      </c>
      <c r="C4690" s="129" t="s">
        <v>314</v>
      </c>
      <c r="D4690" s="129"/>
    </row>
    <row r="4691" spans="1:4" s="126" customFormat="1" x14ac:dyDescent="0.3">
      <c r="A4691" s="129" t="str">
        <f t="shared" si="112"/>
        <v>SDGbaseTRA_AgMax_v6_4</v>
      </c>
      <c r="B4691" s="129" t="s">
        <v>220</v>
      </c>
      <c r="C4691" s="129" t="s">
        <v>314</v>
      </c>
      <c r="D4691" s="129"/>
    </row>
    <row r="4692" spans="1:4" s="126" customFormat="1" x14ac:dyDescent="0.3">
      <c r="A4692" s="129" t="str">
        <f t="shared" si="112"/>
        <v>SDGbaseTRA_AgMax_v6_4</v>
      </c>
      <c r="B4692" s="129" t="s">
        <v>220</v>
      </c>
      <c r="C4692" s="129" t="s">
        <v>314</v>
      </c>
      <c r="D4692" s="129"/>
    </row>
    <row r="4693" spans="1:4" s="126" customFormat="1" x14ac:dyDescent="0.3">
      <c r="A4693" s="129" t="str">
        <f t="shared" si="112"/>
        <v>SDGbaseTRA_AgMax_v6_4</v>
      </c>
      <c r="B4693" s="129" t="s">
        <v>220</v>
      </c>
      <c r="C4693" s="129" t="s">
        <v>314</v>
      </c>
      <c r="D4693" s="129"/>
    </row>
    <row r="4694" spans="1:4" s="126" customFormat="1" x14ac:dyDescent="0.3">
      <c r="A4694" s="129" t="str">
        <f t="shared" si="112"/>
        <v>SDGbaseTRA_AgMax_v6_4</v>
      </c>
      <c r="B4694" s="129" t="s">
        <v>220</v>
      </c>
      <c r="C4694" s="129" t="s">
        <v>314</v>
      </c>
      <c r="D4694" s="129"/>
    </row>
    <row r="4695" spans="1:4" s="126" customFormat="1" x14ac:dyDescent="0.3">
      <c r="A4695" s="129" t="str">
        <f t="shared" si="112"/>
        <v>SDGbaseTRA_AgMax_v6_4</v>
      </c>
      <c r="B4695" s="129" t="s">
        <v>220</v>
      </c>
      <c r="C4695" s="129" t="s">
        <v>314</v>
      </c>
      <c r="D4695" s="129"/>
    </row>
    <row r="4696" spans="1:4" s="126" customFormat="1" x14ac:dyDescent="0.3">
      <c r="A4696" s="129" t="str">
        <f t="shared" si="112"/>
        <v>SDGbaseTRA_AgMax_v6_4</v>
      </c>
      <c r="B4696" s="129" t="s">
        <v>220</v>
      </c>
      <c r="C4696" s="129" t="s">
        <v>314</v>
      </c>
      <c r="D4696" s="129"/>
    </row>
    <row r="4697" spans="1:4" s="126" customFormat="1" x14ac:dyDescent="0.3">
      <c r="A4697" s="129" t="str">
        <f t="shared" si="112"/>
        <v>SDGbaseTRA_AgMax_v6_4</v>
      </c>
      <c r="B4697" s="129" t="s">
        <v>220</v>
      </c>
      <c r="C4697" s="129" t="s">
        <v>314</v>
      </c>
      <c r="D4697" s="129"/>
    </row>
    <row r="4698" spans="1:4" s="126" customFormat="1" x14ac:dyDescent="0.3">
      <c r="A4698" s="129" t="str">
        <f t="shared" si="112"/>
        <v>SDGbaseTRA_AgMax_v6_4</v>
      </c>
      <c r="B4698" s="129" t="s">
        <v>220</v>
      </c>
      <c r="C4698" s="129" t="s">
        <v>314</v>
      </c>
      <c r="D4698" s="129"/>
    </row>
    <row r="4699" spans="1:4" s="126" customFormat="1" x14ac:dyDescent="0.3">
      <c r="A4699" s="129" t="str">
        <f t="shared" si="112"/>
        <v>SDGbaseTRA_AgMax_v6_4</v>
      </c>
      <c r="B4699" s="129" t="s">
        <v>220</v>
      </c>
      <c r="C4699" s="129" t="s">
        <v>314</v>
      </c>
      <c r="D4699" s="129"/>
    </row>
    <row r="4700" spans="1:4" s="126" customFormat="1" x14ac:dyDescent="0.3">
      <c r="A4700" s="129" t="str">
        <f t="shared" si="112"/>
        <v>SDGbaseTRA_AgMax_v6_4</v>
      </c>
      <c r="B4700" s="129" t="s">
        <v>220</v>
      </c>
      <c r="C4700" s="129" t="s">
        <v>314</v>
      </c>
      <c r="D4700" s="129"/>
    </row>
    <row r="4701" spans="1:4" s="126" customFormat="1" x14ac:dyDescent="0.3">
      <c r="A4701" s="129" t="str">
        <f t="shared" si="112"/>
        <v>SDGbaseTRA_AgMax_v6_4</v>
      </c>
      <c r="B4701" s="129" t="s">
        <v>220</v>
      </c>
      <c r="C4701" s="129" t="s">
        <v>314</v>
      </c>
      <c r="D4701" s="129"/>
    </row>
    <row r="4702" spans="1:4" s="126" customFormat="1" x14ac:dyDescent="0.3">
      <c r="A4702" s="129" t="str">
        <f t="shared" si="112"/>
        <v>SDGbaseTRA_AgMax_v6_4</v>
      </c>
      <c r="B4702" s="129" t="s">
        <v>220</v>
      </c>
      <c r="C4702" s="129" t="s">
        <v>314</v>
      </c>
      <c r="D4702" s="129"/>
    </row>
    <row r="4703" spans="1:4" s="126" customFormat="1" x14ac:dyDescent="0.3">
      <c r="A4703" s="129" t="str">
        <f t="shared" si="112"/>
        <v>SDGbaseTRA_AgMax_v6_4</v>
      </c>
      <c r="B4703" s="129" t="s">
        <v>220</v>
      </c>
      <c r="C4703" s="129" t="s">
        <v>314</v>
      </c>
      <c r="D4703" s="129"/>
    </row>
    <row r="4704" spans="1:4" s="126" customFormat="1" x14ac:dyDescent="0.3">
      <c r="A4704" s="129" t="str">
        <f t="shared" si="112"/>
        <v>SDGbaseTRA_AgMax_v6_4</v>
      </c>
      <c r="B4704" s="129" t="s">
        <v>220</v>
      </c>
      <c r="C4704" s="129" t="s">
        <v>314</v>
      </c>
      <c r="D4704" s="129"/>
    </row>
    <row r="4705" spans="1:4" s="126" customFormat="1" x14ac:dyDescent="0.3">
      <c r="A4705" s="129" t="str">
        <f t="shared" si="112"/>
        <v>SDGbaseTRA_AgMax_v6_4</v>
      </c>
      <c r="B4705" s="129" t="s">
        <v>220</v>
      </c>
      <c r="C4705" s="129" t="s">
        <v>314</v>
      </c>
      <c r="D4705" s="129"/>
    </row>
    <row r="4706" spans="1:4" s="126" customFormat="1" x14ac:dyDescent="0.3">
      <c r="A4706" s="129" t="str">
        <f t="shared" si="112"/>
        <v>SDGbaseTRA_AgMax_v6_4</v>
      </c>
      <c r="B4706" s="129" t="s">
        <v>220</v>
      </c>
      <c r="C4706" s="129" t="s">
        <v>314</v>
      </c>
      <c r="D4706" s="129"/>
    </row>
    <row r="4707" spans="1:4" s="126" customFormat="1" x14ac:dyDescent="0.3">
      <c r="A4707" s="129" t="str">
        <f t="shared" si="112"/>
        <v>SDGbaseTRA_AgMax_v6_4</v>
      </c>
      <c r="B4707" s="129" t="s">
        <v>220</v>
      </c>
      <c r="C4707" s="129" t="s">
        <v>314</v>
      </c>
      <c r="D4707" s="129"/>
    </row>
    <row r="4708" spans="1:4" s="126" customFormat="1" x14ac:dyDescent="0.3">
      <c r="A4708" s="129" t="str">
        <f t="shared" si="112"/>
        <v>SDGbaseTRA_AgMax_v6_4</v>
      </c>
      <c r="B4708" s="129" t="s">
        <v>220</v>
      </c>
      <c r="C4708" s="129" t="s">
        <v>314</v>
      </c>
      <c r="D4708" s="129"/>
    </row>
    <row r="4709" spans="1:4" s="126" customFormat="1" x14ac:dyDescent="0.3">
      <c r="A4709" s="129" t="str">
        <f t="shared" si="112"/>
        <v>SDGbaseTRA_AgMax_v6_4</v>
      </c>
      <c r="B4709" s="129" t="s">
        <v>220</v>
      </c>
      <c r="C4709" s="129" t="s">
        <v>314</v>
      </c>
      <c r="D4709" s="129"/>
    </row>
    <row r="4710" spans="1:4" s="126" customFormat="1" x14ac:dyDescent="0.3">
      <c r="A4710" s="129" t="str">
        <f t="shared" si="112"/>
        <v>SDGbaseTRA_AgMax_v6_4</v>
      </c>
      <c r="B4710" s="129" t="s">
        <v>220</v>
      </c>
      <c r="C4710" s="129" t="s">
        <v>314</v>
      </c>
      <c r="D4710" s="129"/>
    </row>
    <row r="4711" spans="1:4" s="126" customFormat="1" x14ac:dyDescent="0.3">
      <c r="A4711" s="129" t="str">
        <f t="shared" si="112"/>
        <v>SDGbaseTRA_AgMax_v6_4</v>
      </c>
      <c r="B4711" s="129" t="s">
        <v>220</v>
      </c>
      <c r="C4711" s="129" t="s">
        <v>314</v>
      </c>
      <c r="D4711" s="129"/>
    </row>
    <row r="4712" spans="1:4" s="126" customFormat="1" x14ac:dyDescent="0.3">
      <c r="A4712" s="129" t="str">
        <f t="shared" si="112"/>
        <v>SDGbaseTRA_AgMax_v6_4</v>
      </c>
      <c r="B4712" s="129" t="s">
        <v>220</v>
      </c>
      <c r="C4712" s="129" t="s">
        <v>314</v>
      </c>
      <c r="D4712" s="129"/>
    </row>
    <row r="4713" spans="1:4" s="126" customFormat="1" x14ac:dyDescent="0.3">
      <c r="A4713" s="129" t="str">
        <f t="shared" si="112"/>
        <v>SDGbaseTRA_AgMax_v6_4</v>
      </c>
      <c r="B4713" s="129" t="s">
        <v>220</v>
      </c>
      <c r="C4713" s="129" t="s">
        <v>314</v>
      </c>
      <c r="D4713" s="129"/>
    </row>
    <row r="4714" spans="1:4" s="126" customFormat="1" x14ac:dyDescent="0.3">
      <c r="A4714" s="129" t="str">
        <f t="shared" si="112"/>
        <v>SDGbaseTRA_AgMax_v6_4</v>
      </c>
      <c r="B4714" s="129" t="s">
        <v>220</v>
      </c>
      <c r="C4714" s="129" t="s">
        <v>314</v>
      </c>
      <c r="D4714" s="129"/>
    </row>
    <row r="4715" spans="1:4" s="126" customFormat="1" x14ac:dyDescent="0.3">
      <c r="A4715" s="129" t="str">
        <f t="shared" si="112"/>
        <v>SDGbaseTRA_AgMax_v6_4</v>
      </c>
      <c r="B4715" s="129" t="s">
        <v>220</v>
      </c>
      <c r="C4715" s="129" t="s">
        <v>314</v>
      </c>
      <c r="D4715" s="129"/>
    </row>
    <row r="4716" spans="1:4" s="126" customFormat="1" x14ac:dyDescent="0.3">
      <c r="A4716" s="129" t="str">
        <f t="shared" si="112"/>
        <v>SDGbaseTRA_AgMax_v6_4</v>
      </c>
      <c r="B4716" s="129" t="s">
        <v>220</v>
      </c>
      <c r="C4716" s="129" t="s">
        <v>314</v>
      </c>
      <c r="D4716" s="129"/>
    </row>
    <row r="4717" spans="1:4" s="126" customFormat="1" x14ac:dyDescent="0.3">
      <c r="A4717" s="129" t="str">
        <f t="shared" si="112"/>
        <v>SDGbaseTRA_AgMax_v6_4</v>
      </c>
      <c r="B4717" s="129" t="s">
        <v>220</v>
      </c>
      <c r="C4717" s="129" t="s">
        <v>314</v>
      </c>
      <c r="D4717" s="129"/>
    </row>
    <row r="4718" spans="1:4" s="126" customFormat="1" x14ac:dyDescent="0.3">
      <c r="A4718" s="129" t="str">
        <f t="shared" si="112"/>
        <v>SDGbaseTRA_AgMax_v6_4</v>
      </c>
      <c r="B4718" s="129" t="s">
        <v>220</v>
      </c>
      <c r="C4718" s="129" t="s">
        <v>314</v>
      </c>
      <c r="D4718" s="129"/>
    </row>
    <row r="4719" spans="1:4" s="126" customFormat="1" x14ac:dyDescent="0.3">
      <c r="A4719" s="129" t="str">
        <f t="shared" si="112"/>
        <v>SDGbaseTRA_AgMax_v6_4</v>
      </c>
      <c r="B4719" s="129" t="s">
        <v>220</v>
      </c>
      <c r="C4719" s="129" t="s">
        <v>314</v>
      </c>
      <c r="D4719" s="129"/>
    </row>
    <row r="4720" spans="1:4" s="126" customFormat="1" x14ac:dyDescent="0.3">
      <c r="A4720" s="129" t="str">
        <f t="shared" si="112"/>
        <v>SDGbaseTRA_AgMax_v6_4</v>
      </c>
      <c r="B4720" s="129" t="s">
        <v>220</v>
      </c>
      <c r="C4720" s="129" t="s">
        <v>314</v>
      </c>
      <c r="D4720" s="129"/>
    </row>
    <row r="4721" spans="1:37" s="126" customFormat="1" x14ac:dyDescent="0.3">
      <c r="A4721" s="129" t="str">
        <f t="shared" si="112"/>
        <v>SDGbaseTRA_AgMax_v6_4</v>
      </c>
      <c r="B4721" s="129" t="s">
        <v>220</v>
      </c>
      <c r="C4721" s="129" t="s">
        <v>314</v>
      </c>
      <c r="D4721" s="129"/>
    </row>
    <row r="4722" spans="1:37" s="126" customFormat="1" x14ac:dyDescent="0.3">
      <c r="A4722" s="129" t="str">
        <f t="shared" si="112"/>
        <v>SDGbaseTRA_AgMax_v6_4</v>
      </c>
      <c r="B4722" s="129" t="s">
        <v>220</v>
      </c>
      <c r="C4722" s="129" t="s">
        <v>314</v>
      </c>
      <c r="D4722" s="129"/>
    </row>
    <row r="4723" spans="1:37" s="126" customFormat="1" x14ac:dyDescent="0.3">
      <c r="A4723" s="129" t="str">
        <f t="shared" si="112"/>
        <v>SDGbaseTRA_AgMax_v6_4</v>
      </c>
      <c r="B4723" s="129" t="s">
        <v>220</v>
      </c>
      <c r="C4723" s="129" t="s">
        <v>314</v>
      </c>
      <c r="D4723" s="129"/>
    </row>
    <row r="4724" spans="1:37" s="126" customFormat="1" x14ac:dyDescent="0.3">
      <c r="A4724" s="129" t="str">
        <f t="shared" si="112"/>
        <v>SDGbaseTRA_AgMax_v6_4</v>
      </c>
      <c r="B4724" s="129" t="s">
        <v>220</v>
      </c>
      <c r="C4724" s="129" t="s">
        <v>314</v>
      </c>
      <c r="D4724" s="129"/>
    </row>
    <row r="4725" spans="1:37" s="126" customFormat="1" x14ac:dyDescent="0.3">
      <c r="A4725" s="129" t="str">
        <f t="shared" si="112"/>
        <v>SDGbaseTRA_AgMax_v6_4</v>
      </c>
      <c r="B4725" s="129" t="s">
        <v>220</v>
      </c>
      <c r="C4725" s="129" t="s">
        <v>314</v>
      </c>
      <c r="D4725" s="129"/>
    </row>
    <row r="4726" spans="1:37" s="126" customFormat="1" x14ac:dyDescent="0.3">
      <c r="A4726" s="129" t="str">
        <f t="shared" si="112"/>
        <v>SDGbaseTRA_AgMax_v6_4</v>
      </c>
      <c r="B4726" s="129" t="s">
        <v>220</v>
      </c>
      <c r="C4726" s="129" t="s">
        <v>314</v>
      </c>
      <c r="D4726" s="129"/>
    </row>
    <row r="4727" spans="1:37" s="126" customFormat="1" x14ac:dyDescent="0.3">
      <c r="A4727" s="129" t="str">
        <f t="shared" si="112"/>
        <v>SDGbaseTRA_AgMax_v6_4</v>
      </c>
      <c r="B4727" s="129" t="s">
        <v>220</v>
      </c>
      <c r="C4727" s="129" t="s">
        <v>314</v>
      </c>
      <c r="D4727" s="129"/>
    </row>
    <row r="4728" spans="1:37" s="126" customFormat="1" x14ac:dyDescent="0.3">
      <c r="A4728" s="129" t="str">
        <f t="shared" ref="A4728:A4791" si="113">_xlfn.CONCAT(C4728,D4728,E4728)</f>
        <v>SDGbaseTRA_AgMax_v6_4</v>
      </c>
      <c r="B4728" s="129" t="s">
        <v>220</v>
      </c>
      <c r="C4728" s="129" t="s">
        <v>314</v>
      </c>
      <c r="D4728" s="129"/>
    </row>
    <row r="4729" spans="1:37" s="126" customFormat="1" x14ac:dyDescent="0.3">
      <c r="A4729" s="129" t="str">
        <f t="shared" si="113"/>
        <v>SDGbaseTRA_AgMax_v6_4</v>
      </c>
      <c r="B4729" s="129" t="s">
        <v>220</v>
      </c>
      <c r="C4729" s="129" t="s">
        <v>314</v>
      </c>
      <c r="D4729" s="129"/>
    </row>
    <row r="4730" spans="1:37" s="126" customFormat="1" x14ac:dyDescent="0.3">
      <c r="A4730" s="129" t="str">
        <f t="shared" si="113"/>
        <v>SDGbaseTRA_AgMax_v6_4</v>
      </c>
      <c r="B4730" s="129" t="s">
        <v>220</v>
      </c>
      <c r="C4730" s="129" t="s">
        <v>314</v>
      </c>
      <c r="D4730" s="129"/>
    </row>
    <row r="4731" spans="1:37" s="126" customFormat="1" x14ac:dyDescent="0.3">
      <c r="A4731" s="129" t="str">
        <f t="shared" si="113"/>
        <v>SDGbaseTRA_AgMax_v6_4</v>
      </c>
      <c r="B4731" s="129" t="s">
        <v>220</v>
      </c>
      <c r="C4731" s="129" t="s">
        <v>314</v>
      </c>
      <c r="D4731" s="129"/>
    </row>
    <row r="4732" spans="1:37" s="126" customFormat="1" x14ac:dyDescent="0.3">
      <c r="A4732" s="129" t="str">
        <f t="shared" si="113"/>
        <v>SDGbaseTRA_AgMax_v6_4</v>
      </c>
      <c r="B4732" s="129" t="s">
        <v>220</v>
      </c>
      <c r="C4732" s="129" t="s">
        <v>314</v>
      </c>
      <c r="D4732" s="129"/>
    </row>
    <row r="4733" spans="1:37" s="126" customFormat="1" x14ac:dyDescent="0.3">
      <c r="A4733" s="129" t="str">
        <f t="shared" si="113"/>
        <v>SDGbaseTRA_AgMax_v6_4</v>
      </c>
      <c r="B4733" s="129" t="s">
        <v>220</v>
      </c>
      <c r="C4733" s="129" t="s">
        <v>314</v>
      </c>
      <c r="D4733" s="129"/>
    </row>
    <row r="4734" spans="1:37" s="126" customFormat="1" x14ac:dyDescent="0.3">
      <c r="A4734" s="129" t="str">
        <f t="shared" si="113"/>
        <v>SDGbaseTRA_AgMax_v6_4</v>
      </c>
      <c r="B4734" s="129" t="s">
        <v>220</v>
      </c>
      <c r="C4734" s="129" t="s">
        <v>314</v>
      </c>
      <c r="D4734" s="129"/>
    </row>
    <row r="4735" spans="1:37" s="126" customFormat="1" x14ac:dyDescent="0.3">
      <c r="A4735" s="129" t="str">
        <f t="shared" si="113"/>
        <v>SDGbaseTRA_AgMax_v6_4</v>
      </c>
      <c r="B4735" s="129" t="s">
        <v>220</v>
      </c>
      <c r="C4735" s="129" t="s">
        <v>314</v>
      </c>
      <c r="D4735" s="129"/>
      <c r="F4735" s="150"/>
      <c r="G4735" s="150"/>
      <c r="H4735" s="150"/>
      <c r="I4735" s="150"/>
      <c r="J4735" s="150"/>
      <c r="K4735" s="150"/>
      <c r="L4735" s="150"/>
      <c r="M4735" s="150"/>
      <c r="N4735" s="150"/>
      <c r="O4735" s="150"/>
      <c r="P4735" s="150"/>
      <c r="Q4735" s="150"/>
      <c r="R4735" s="150"/>
      <c r="S4735" s="150"/>
      <c r="T4735" s="150"/>
      <c r="U4735" s="150"/>
      <c r="V4735" s="150"/>
      <c r="W4735" s="150"/>
      <c r="X4735" s="150"/>
      <c r="Y4735" s="150"/>
      <c r="Z4735" s="150"/>
      <c r="AA4735" s="150"/>
      <c r="AB4735" s="150"/>
      <c r="AC4735" s="150"/>
      <c r="AD4735" s="150"/>
      <c r="AE4735" s="150"/>
      <c r="AF4735" s="150"/>
      <c r="AG4735" s="150"/>
      <c r="AH4735" s="150"/>
      <c r="AI4735" s="150"/>
      <c r="AJ4735" s="150"/>
      <c r="AK4735" s="150"/>
    </row>
    <row r="4736" spans="1:37" s="126" customFormat="1" x14ac:dyDescent="0.3">
      <c r="A4736" s="129" t="str">
        <f t="shared" si="113"/>
        <v>SDGbaseTRA_AgMax_v6_4</v>
      </c>
      <c r="B4736" s="129" t="s">
        <v>220</v>
      </c>
      <c r="C4736" s="129" t="s">
        <v>314</v>
      </c>
      <c r="D4736" s="129"/>
    </row>
    <row r="4737" spans="1:4" s="126" customFormat="1" x14ac:dyDescent="0.3">
      <c r="A4737" s="129" t="str">
        <f t="shared" si="113"/>
        <v>SDGbaseTRA_AgMax_v6_4</v>
      </c>
      <c r="B4737" s="129" t="s">
        <v>220</v>
      </c>
      <c r="C4737" s="129" t="s">
        <v>314</v>
      </c>
      <c r="D4737" s="129"/>
    </row>
    <row r="4738" spans="1:4" s="126" customFormat="1" x14ac:dyDescent="0.3">
      <c r="A4738" s="129" t="str">
        <f t="shared" si="113"/>
        <v>SDGbaseTRA_AgMax_v6_4</v>
      </c>
      <c r="B4738" s="129" t="s">
        <v>220</v>
      </c>
      <c r="C4738" s="129" t="s">
        <v>314</v>
      </c>
      <c r="D4738" s="129"/>
    </row>
    <row r="4739" spans="1:4" s="126" customFormat="1" x14ac:dyDescent="0.3">
      <c r="A4739" s="129" t="str">
        <f t="shared" si="113"/>
        <v>SDGbaseTRA_AgMax_v6_4</v>
      </c>
      <c r="B4739" s="129" t="s">
        <v>220</v>
      </c>
      <c r="C4739" s="129" t="s">
        <v>314</v>
      </c>
      <c r="D4739" s="129"/>
    </row>
    <row r="4740" spans="1:4" s="126" customFormat="1" x14ac:dyDescent="0.3">
      <c r="A4740" s="129" t="str">
        <f t="shared" si="113"/>
        <v>SDGbaseTRA_AgMax_v6_4</v>
      </c>
      <c r="B4740" s="129" t="s">
        <v>220</v>
      </c>
      <c r="C4740" s="129" t="s">
        <v>314</v>
      </c>
      <c r="D4740" s="129"/>
    </row>
    <row r="4741" spans="1:4" s="126" customFormat="1" x14ac:dyDescent="0.3">
      <c r="A4741" s="129" t="str">
        <f t="shared" si="113"/>
        <v>SDGbaseTRA_AgMax_v6_4</v>
      </c>
      <c r="B4741" s="129" t="s">
        <v>220</v>
      </c>
      <c r="C4741" s="129" t="s">
        <v>314</v>
      </c>
      <c r="D4741" s="129"/>
    </row>
    <row r="4742" spans="1:4" s="126" customFormat="1" x14ac:dyDescent="0.3">
      <c r="A4742" s="129" t="str">
        <f t="shared" si="113"/>
        <v>SDGbaseTRA_AgMax_v6_4</v>
      </c>
      <c r="B4742" s="129" t="s">
        <v>220</v>
      </c>
      <c r="C4742" s="129" t="s">
        <v>314</v>
      </c>
      <c r="D4742" s="129"/>
    </row>
    <row r="4743" spans="1:4" s="126" customFormat="1" x14ac:dyDescent="0.3">
      <c r="A4743" s="129" t="str">
        <f t="shared" si="113"/>
        <v>SDGbaseTRA_AgMax_v6_4</v>
      </c>
      <c r="B4743" s="129" t="s">
        <v>220</v>
      </c>
      <c r="C4743" s="129" t="s">
        <v>314</v>
      </c>
      <c r="D4743" s="129"/>
    </row>
    <row r="4744" spans="1:4" s="126" customFormat="1" x14ac:dyDescent="0.3">
      <c r="A4744" s="129" t="str">
        <f t="shared" si="113"/>
        <v>SDGbaseTRA_AgMax_v6_4</v>
      </c>
      <c r="B4744" s="129" t="s">
        <v>220</v>
      </c>
      <c r="C4744" s="129" t="s">
        <v>314</v>
      </c>
      <c r="D4744" s="129"/>
    </row>
    <row r="4745" spans="1:4" s="126" customFormat="1" x14ac:dyDescent="0.3">
      <c r="A4745" s="129" t="str">
        <f t="shared" si="113"/>
        <v>SDGbaseTRA_AgMax_v6_4</v>
      </c>
      <c r="B4745" s="129" t="s">
        <v>220</v>
      </c>
      <c r="C4745" s="129" t="s">
        <v>314</v>
      </c>
      <c r="D4745" s="129"/>
    </row>
    <row r="4746" spans="1:4" s="126" customFormat="1" x14ac:dyDescent="0.3">
      <c r="A4746" s="129" t="str">
        <f t="shared" si="113"/>
        <v>SDGbaseTRA_AgMax_v6_4</v>
      </c>
      <c r="B4746" s="129" t="s">
        <v>220</v>
      </c>
      <c r="C4746" s="129" t="s">
        <v>314</v>
      </c>
      <c r="D4746" s="129"/>
    </row>
    <row r="4747" spans="1:4" s="126" customFormat="1" x14ac:dyDescent="0.3">
      <c r="A4747" s="129" t="str">
        <f t="shared" si="113"/>
        <v>SDGbaseTRA_AgMax_v6_4</v>
      </c>
      <c r="B4747" s="129" t="s">
        <v>220</v>
      </c>
      <c r="C4747" s="129" t="s">
        <v>314</v>
      </c>
      <c r="D4747" s="129"/>
    </row>
    <row r="4748" spans="1:4" s="126" customFormat="1" x14ac:dyDescent="0.3">
      <c r="A4748" s="129" t="str">
        <f t="shared" si="113"/>
        <v>SDGbaseTRA_AgMax_v6_4</v>
      </c>
      <c r="B4748" s="129" t="s">
        <v>220</v>
      </c>
      <c r="C4748" s="129" t="s">
        <v>314</v>
      </c>
      <c r="D4748" s="129"/>
    </row>
    <row r="4749" spans="1:4" s="126" customFormat="1" x14ac:dyDescent="0.3">
      <c r="A4749" s="129" t="str">
        <f t="shared" si="113"/>
        <v>SDGbaseTRA_AgMax_v6_4</v>
      </c>
      <c r="B4749" s="129" t="s">
        <v>220</v>
      </c>
      <c r="C4749" s="129" t="s">
        <v>314</v>
      </c>
      <c r="D4749" s="129"/>
    </row>
    <row r="4750" spans="1:4" s="126" customFormat="1" x14ac:dyDescent="0.3">
      <c r="A4750" s="129" t="str">
        <f t="shared" si="113"/>
        <v>SDGbaseTRA_AgMax_v6_4</v>
      </c>
      <c r="B4750" s="129" t="s">
        <v>220</v>
      </c>
      <c r="C4750" s="129" t="s">
        <v>314</v>
      </c>
      <c r="D4750" s="129"/>
    </row>
    <row r="4751" spans="1:4" s="126" customFormat="1" x14ac:dyDescent="0.3">
      <c r="A4751" s="129" t="str">
        <f t="shared" si="113"/>
        <v>SDGbaseTRA_AgMax_v6_4</v>
      </c>
      <c r="B4751" s="129" t="s">
        <v>220</v>
      </c>
      <c r="C4751" s="129" t="s">
        <v>314</v>
      </c>
      <c r="D4751" s="129"/>
    </row>
    <row r="4752" spans="1:4" s="126" customFormat="1" x14ac:dyDescent="0.3">
      <c r="A4752" s="129" t="str">
        <f t="shared" si="113"/>
        <v>SDGbaseTRA_AgMax_v6_4</v>
      </c>
      <c r="B4752" s="129" t="s">
        <v>220</v>
      </c>
      <c r="C4752" s="129" t="s">
        <v>314</v>
      </c>
      <c r="D4752" s="129"/>
    </row>
    <row r="4753" spans="1:4" s="126" customFormat="1" x14ac:dyDescent="0.3">
      <c r="A4753" s="129" t="str">
        <f t="shared" si="113"/>
        <v>SDGbaseTRA_AgMax_v6_4</v>
      </c>
      <c r="B4753" s="129" t="s">
        <v>220</v>
      </c>
      <c r="C4753" s="129" t="s">
        <v>314</v>
      </c>
      <c r="D4753" s="129"/>
    </row>
    <row r="4754" spans="1:4" s="126" customFormat="1" x14ac:dyDescent="0.3">
      <c r="A4754" s="129" t="str">
        <f t="shared" si="113"/>
        <v>SDGbaseTRA_AgMax_v6_4</v>
      </c>
      <c r="B4754" s="129" t="s">
        <v>220</v>
      </c>
      <c r="C4754" s="129" t="s">
        <v>314</v>
      </c>
      <c r="D4754" s="129"/>
    </row>
    <row r="4755" spans="1:4" s="126" customFormat="1" x14ac:dyDescent="0.3">
      <c r="A4755" s="129" t="str">
        <f t="shared" si="113"/>
        <v>SDGbaseTRA_AgMax_v6_4</v>
      </c>
      <c r="B4755" s="129" t="s">
        <v>220</v>
      </c>
      <c r="C4755" s="129" t="s">
        <v>314</v>
      </c>
      <c r="D4755" s="129"/>
    </row>
    <row r="4756" spans="1:4" s="126" customFormat="1" x14ac:dyDescent="0.3">
      <c r="A4756" s="129" t="str">
        <f t="shared" si="113"/>
        <v>SDGbaseTRA_AgMax_v6_4</v>
      </c>
      <c r="B4756" s="129" t="s">
        <v>220</v>
      </c>
      <c r="C4756" s="129" t="s">
        <v>314</v>
      </c>
      <c r="D4756" s="129"/>
    </row>
    <row r="4757" spans="1:4" s="126" customFormat="1" x14ac:dyDescent="0.3">
      <c r="A4757" s="129" t="str">
        <f t="shared" si="113"/>
        <v>SDGbaseTRA_AgMax_v6_4</v>
      </c>
      <c r="B4757" s="129" t="s">
        <v>220</v>
      </c>
      <c r="C4757" s="129" t="s">
        <v>314</v>
      </c>
      <c r="D4757" s="129"/>
    </row>
    <row r="4758" spans="1:4" s="126" customFormat="1" x14ac:dyDescent="0.3">
      <c r="A4758" s="129" t="str">
        <f t="shared" si="113"/>
        <v>SDGbaseTRA_AgMax_v6_4</v>
      </c>
      <c r="B4758" s="129" t="s">
        <v>220</v>
      </c>
      <c r="C4758" s="129" t="s">
        <v>314</v>
      </c>
      <c r="D4758" s="129"/>
    </row>
    <row r="4759" spans="1:4" s="126" customFormat="1" x14ac:dyDescent="0.3">
      <c r="A4759" s="129" t="str">
        <f t="shared" si="113"/>
        <v>SDGbaseTRA_AgMax_v6_4</v>
      </c>
      <c r="B4759" s="129" t="s">
        <v>220</v>
      </c>
      <c r="C4759" s="129" t="s">
        <v>314</v>
      </c>
      <c r="D4759" s="129"/>
    </row>
    <row r="4760" spans="1:4" s="126" customFormat="1" x14ac:dyDescent="0.3">
      <c r="A4760" s="129" t="str">
        <f t="shared" si="113"/>
        <v>SDGbaseTRA_AgMax_v6_4</v>
      </c>
      <c r="B4760" s="129" t="s">
        <v>220</v>
      </c>
      <c r="C4760" s="129" t="s">
        <v>314</v>
      </c>
      <c r="D4760" s="129"/>
    </row>
    <row r="4761" spans="1:4" s="126" customFormat="1" x14ac:dyDescent="0.3">
      <c r="A4761" s="129" t="str">
        <f t="shared" si="113"/>
        <v>SDGbaseTRA_AgMax_v6_4</v>
      </c>
      <c r="B4761" s="129" t="s">
        <v>220</v>
      </c>
      <c r="C4761" s="129" t="s">
        <v>314</v>
      </c>
      <c r="D4761" s="129"/>
    </row>
    <row r="4762" spans="1:4" s="126" customFormat="1" x14ac:dyDescent="0.3">
      <c r="A4762" s="129" t="str">
        <f t="shared" si="113"/>
        <v>SDGbaseTRA_AgMax_v6_4</v>
      </c>
      <c r="B4762" s="129" t="s">
        <v>220</v>
      </c>
      <c r="C4762" s="129" t="s">
        <v>314</v>
      </c>
      <c r="D4762" s="129"/>
    </row>
    <row r="4763" spans="1:4" s="126" customFormat="1" x14ac:dyDescent="0.3">
      <c r="A4763" s="129" t="str">
        <f t="shared" si="113"/>
        <v>SDGbaseTRA_AgMax_v6_4</v>
      </c>
      <c r="B4763" s="129" t="s">
        <v>220</v>
      </c>
      <c r="C4763" s="129" t="s">
        <v>314</v>
      </c>
      <c r="D4763" s="129"/>
    </row>
    <row r="4764" spans="1:4" s="126" customFormat="1" x14ac:dyDescent="0.3">
      <c r="A4764" s="129" t="str">
        <f t="shared" si="113"/>
        <v>SDGbaseTRA_AgMax_v6_4</v>
      </c>
      <c r="B4764" s="129" t="s">
        <v>220</v>
      </c>
      <c r="C4764" s="129" t="s">
        <v>314</v>
      </c>
      <c r="D4764" s="129"/>
    </row>
    <row r="4765" spans="1:4" s="126" customFormat="1" x14ac:dyDescent="0.3">
      <c r="A4765" s="129" t="str">
        <f t="shared" si="113"/>
        <v>SDGbaseTRA_AgMax_v6_4</v>
      </c>
      <c r="B4765" s="129" t="s">
        <v>220</v>
      </c>
      <c r="C4765" s="129" t="s">
        <v>314</v>
      </c>
      <c r="D4765" s="129"/>
    </row>
    <row r="4766" spans="1:4" s="126" customFormat="1" x14ac:dyDescent="0.3">
      <c r="A4766" s="129" t="str">
        <f t="shared" si="113"/>
        <v>SDGbaseTRA_AgMax_v6_4</v>
      </c>
      <c r="B4766" s="129" t="s">
        <v>220</v>
      </c>
      <c r="C4766" s="129" t="s">
        <v>314</v>
      </c>
      <c r="D4766" s="129"/>
    </row>
    <row r="4767" spans="1:4" s="126" customFormat="1" x14ac:dyDescent="0.3">
      <c r="A4767" s="129" t="str">
        <f t="shared" si="113"/>
        <v>SDGbaseTRA_AgMax_v6_4</v>
      </c>
      <c r="B4767" s="129" t="s">
        <v>220</v>
      </c>
      <c r="C4767" s="129" t="s">
        <v>314</v>
      </c>
      <c r="D4767" s="129"/>
    </row>
    <row r="4768" spans="1:4" s="126" customFormat="1" x14ac:dyDescent="0.3">
      <c r="A4768" s="129" t="str">
        <f t="shared" si="113"/>
        <v>SDGbaseTRA_AgMax_v6_4</v>
      </c>
      <c r="B4768" s="129" t="s">
        <v>220</v>
      </c>
      <c r="C4768" s="129" t="s">
        <v>314</v>
      </c>
      <c r="D4768" s="129"/>
    </row>
    <row r="4769" spans="1:7" s="126" customFormat="1" x14ac:dyDescent="0.3">
      <c r="A4769" s="129" t="str">
        <f t="shared" si="113"/>
        <v>SDGbaseTRA_AgMax_v6_4</v>
      </c>
      <c r="B4769" s="129" t="s">
        <v>220</v>
      </c>
      <c r="C4769" s="129" t="s">
        <v>314</v>
      </c>
      <c r="D4769" s="129"/>
    </row>
    <row r="4770" spans="1:7" s="126" customFormat="1" x14ac:dyDescent="0.3">
      <c r="A4770" s="129" t="str">
        <f t="shared" si="113"/>
        <v>SDGbaseTRA_AgMax_v6_4</v>
      </c>
      <c r="B4770" s="129" t="s">
        <v>220</v>
      </c>
      <c r="C4770" s="129" t="s">
        <v>314</v>
      </c>
      <c r="D4770" s="129"/>
    </row>
    <row r="4771" spans="1:7" s="126" customFormat="1" x14ac:dyDescent="0.3">
      <c r="A4771" s="129" t="str">
        <f t="shared" si="113"/>
        <v>SDGbaseTRA_AgMax_v6_4</v>
      </c>
      <c r="B4771" s="129" t="s">
        <v>220</v>
      </c>
      <c r="C4771" s="129" t="s">
        <v>314</v>
      </c>
      <c r="D4771" s="129"/>
    </row>
    <row r="4772" spans="1:7" s="126" customFormat="1" x14ac:dyDescent="0.3">
      <c r="A4772" s="129" t="str">
        <f t="shared" si="113"/>
        <v>SDGbaseTRA_AgMax_v6_4</v>
      </c>
      <c r="B4772" s="129" t="s">
        <v>220</v>
      </c>
      <c r="C4772" s="129" t="s">
        <v>314</v>
      </c>
      <c r="D4772" s="129"/>
    </row>
    <row r="4773" spans="1:7" s="126" customFormat="1" x14ac:dyDescent="0.3">
      <c r="A4773" s="129" t="str">
        <f t="shared" si="113"/>
        <v>SDGbaseTRA_AgMax_v6_4</v>
      </c>
      <c r="B4773" s="129" t="s">
        <v>220</v>
      </c>
      <c r="C4773" s="129" t="s">
        <v>314</v>
      </c>
      <c r="D4773" s="129"/>
    </row>
    <row r="4774" spans="1:7" s="126" customFormat="1" x14ac:dyDescent="0.3">
      <c r="A4774" s="129" t="str">
        <f t="shared" si="113"/>
        <v>SDGbaseTRA_AgMax_v6_4</v>
      </c>
      <c r="B4774" s="129" t="s">
        <v>220</v>
      </c>
      <c r="C4774" s="129" t="s">
        <v>314</v>
      </c>
      <c r="D4774" s="129"/>
      <c r="G4774" s="150"/>
    </row>
    <row r="4775" spans="1:7" s="126" customFormat="1" x14ac:dyDescent="0.3">
      <c r="A4775" s="129" t="str">
        <f t="shared" si="113"/>
        <v>SDGbaseTRA_AgMax_v6_4</v>
      </c>
      <c r="B4775" s="129" t="s">
        <v>220</v>
      </c>
      <c r="C4775" s="129" t="s">
        <v>314</v>
      </c>
      <c r="D4775" s="129"/>
      <c r="G4775" s="150"/>
    </row>
    <row r="4776" spans="1:7" s="126" customFormat="1" x14ac:dyDescent="0.3">
      <c r="A4776" s="129" t="str">
        <f t="shared" si="113"/>
        <v>SDGbaseTRA_AgMax_v6_4</v>
      </c>
      <c r="B4776" s="129" t="s">
        <v>220</v>
      </c>
      <c r="C4776" s="129" t="s">
        <v>314</v>
      </c>
      <c r="D4776" s="129"/>
    </row>
    <row r="4777" spans="1:7" s="126" customFormat="1" x14ac:dyDescent="0.3">
      <c r="A4777" s="129" t="str">
        <f t="shared" si="113"/>
        <v>SDGbaseTRA_AgMax_v6_4</v>
      </c>
      <c r="B4777" s="129" t="s">
        <v>220</v>
      </c>
      <c r="C4777" s="129" t="s">
        <v>314</v>
      </c>
      <c r="D4777" s="129"/>
    </row>
    <row r="4778" spans="1:7" s="126" customFormat="1" x14ac:dyDescent="0.3">
      <c r="A4778" s="129" t="str">
        <f t="shared" si="113"/>
        <v>SDGbaseTRA_AgMax_v6_4</v>
      </c>
      <c r="B4778" s="129" t="s">
        <v>220</v>
      </c>
      <c r="C4778" s="129" t="s">
        <v>314</v>
      </c>
      <c r="D4778" s="129"/>
    </row>
    <row r="4779" spans="1:7" s="126" customFormat="1" x14ac:dyDescent="0.3">
      <c r="A4779" s="129" t="str">
        <f t="shared" si="113"/>
        <v>SDGbaseTRA_AgMax_v6_4</v>
      </c>
      <c r="B4779" s="129" t="s">
        <v>220</v>
      </c>
      <c r="C4779" s="129" t="s">
        <v>314</v>
      </c>
      <c r="D4779" s="129"/>
    </row>
    <row r="4780" spans="1:7" s="126" customFormat="1" x14ac:dyDescent="0.3">
      <c r="A4780" s="129" t="str">
        <f t="shared" si="113"/>
        <v>SDGbaseTRA_AgMax_v6_4</v>
      </c>
      <c r="B4780" s="129" t="s">
        <v>220</v>
      </c>
      <c r="C4780" s="129" t="s">
        <v>314</v>
      </c>
      <c r="D4780" s="129"/>
    </row>
    <row r="4781" spans="1:7" s="126" customFormat="1" x14ac:dyDescent="0.3">
      <c r="A4781" s="129" t="str">
        <f t="shared" si="113"/>
        <v>SDGbaseTRA_AgMax_v6_4</v>
      </c>
      <c r="B4781" s="129" t="s">
        <v>220</v>
      </c>
      <c r="C4781" s="129" t="s">
        <v>314</v>
      </c>
      <c r="D4781" s="129"/>
    </row>
    <row r="4782" spans="1:7" s="126" customFormat="1" x14ac:dyDescent="0.3">
      <c r="A4782" s="129" t="str">
        <f t="shared" si="113"/>
        <v>SDGbaseTRA_AgMax_v6_4</v>
      </c>
      <c r="B4782" s="129" t="s">
        <v>220</v>
      </c>
      <c r="C4782" s="129" t="s">
        <v>314</v>
      </c>
      <c r="D4782" s="129"/>
    </row>
    <row r="4783" spans="1:7" s="126" customFormat="1" x14ac:dyDescent="0.3">
      <c r="A4783" s="129" t="str">
        <f t="shared" si="113"/>
        <v>SDGbaseTRA_AgMax_v6_4</v>
      </c>
      <c r="B4783" s="129" t="s">
        <v>220</v>
      </c>
      <c r="C4783" s="129" t="s">
        <v>314</v>
      </c>
      <c r="D4783" s="129"/>
    </row>
    <row r="4784" spans="1:7" s="126" customFormat="1" x14ac:dyDescent="0.3">
      <c r="A4784" s="129" t="str">
        <f t="shared" si="113"/>
        <v>SDGbaseTRA_AgMax_v6_4</v>
      </c>
      <c r="B4784" s="129" t="s">
        <v>220</v>
      </c>
      <c r="C4784" s="129" t="s">
        <v>314</v>
      </c>
      <c r="D4784" s="129"/>
    </row>
    <row r="4785" spans="1:4" s="126" customFormat="1" x14ac:dyDescent="0.3">
      <c r="A4785" s="129" t="str">
        <f t="shared" si="113"/>
        <v>SDGbaseTRA_AgMax_v6_4</v>
      </c>
      <c r="B4785" s="129" t="s">
        <v>220</v>
      </c>
      <c r="C4785" s="129" t="s">
        <v>314</v>
      </c>
      <c r="D4785" s="129"/>
    </row>
    <row r="4786" spans="1:4" s="126" customFormat="1" x14ac:dyDescent="0.3">
      <c r="A4786" s="129" t="str">
        <f t="shared" si="113"/>
        <v>SDGbaseTRA_AgMax_v6_4</v>
      </c>
      <c r="B4786" s="129" t="s">
        <v>220</v>
      </c>
      <c r="C4786" s="129" t="s">
        <v>314</v>
      </c>
      <c r="D4786" s="129"/>
    </row>
    <row r="4787" spans="1:4" s="126" customFormat="1" x14ac:dyDescent="0.3">
      <c r="A4787" s="129" t="str">
        <f t="shared" si="113"/>
        <v>SDGbaseTRA_AgMax_v6_4</v>
      </c>
      <c r="B4787" s="129" t="s">
        <v>220</v>
      </c>
      <c r="C4787" s="129" t="s">
        <v>314</v>
      </c>
      <c r="D4787" s="129"/>
    </row>
    <row r="4788" spans="1:4" s="126" customFormat="1" x14ac:dyDescent="0.3">
      <c r="A4788" s="129" t="str">
        <f t="shared" si="113"/>
        <v>SDGbaseTRA_AgMax_v6_4</v>
      </c>
      <c r="B4788" s="129" t="s">
        <v>220</v>
      </c>
      <c r="C4788" s="129" t="s">
        <v>314</v>
      </c>
      <c r="D4788" s="129"/>
    </row>
    <row r="4789" spans="1:4" s="126" customFormat="1" x14ac:dyDescent="0.3">
      <c r="A4789" s="129" t="str">
        <f t="shared" si="113"/>
        <v>SDGbaseTRA_AgMax_v6_4</v>
      </c>
      <c r="B4789" s="129" t="s">
        <v>220</v>
      </c>
      <c r="C4789" s="129" t="s">
        <v>314</v>
      </c>
      <c r="D4789" s="129"/>
    </row>
    <row r="4790" spans="1:4" s="126" customFormat="1" x14ac:dyDescent="0.3">
      <c r="A4790" s="129" t="str">
        <f t="shared" si="113"/>
        <v>SDGbaseTRA_AgMax_v6_4</v>
      </c>
      <c r="B4790" s="129" t="s">
        <v>220</v>
      </c>
      <c r="C4790" s="129" t="s">
        <v>314</v>
      </c>
      <c r="D4790" s="129"/>
    </row>
    <row r="4791" spans="1:4" s="126" customFormat="1" x14ac:dyDescent="0.3">
      <c r="A4791" s="129" t="str">
        <f t="shared" si="113"/>
        <v>SDGbaseTRA_AgMax_v6_4</v>
      </c>
      <c r="B4791" s="129" t="s">
        <v>220</v>
      </c>
      <c r="C4791" s="129" t="s">
        <v>314</v>
      </c>
      <c r="D4791" s="129"/>
    </row>
    <row r="4792" spans="1:4" s="126" customFormat="1" x14ac:dyDescent="0.3">
      <c r="A4792" s="129" t="str">
        <f t="shared" ref="A4792:A4855" si="114">_xlfn.CONCAT(C4792,D4792,E4792)</f>
        <v>SDGbaseTRA_AgMax_v6_4</v>
      </c>
      <c r="B4792" s="129" t="s">
        <v>220</v>
      </c>
      <c r="C4792" s="129" t="s">
        <v>314</v>
      </c>
      <c r="D4792" s="129"/>
    </row>
    <row r="4793" spans="1:4" s="126" customFormat="1" x14ac:dyDescent="0.3">
      <c r="A4793" s="129" t="str">
        <f t="shared" si="114"/>
        <v>SDGbaseTRA_AgMax_v6_4</v>
      </c>
      <c r="B4793" s="129" t="s">
        <v>220</v>
      </c>
      <c r="C4793" s="129" t="s">
        <v>314</v>
      </c>
      <c r="D4793" s="129"/>
    </row>
    <row r="4794" spans="1:4" s="126" customFormat="1" x14ac:dyDescent="0.3">
      <c r="A4794" s="129" t="str">
        <f t="shared" si="114"/>
        <v>SDGbaseTRA_AgMax_v6_4</v>
      </c>
      <c r="B4794" s="129" t="s">
        <v>220</v>
      </c>
      <c r="C4794" s="129" t="s">
        <v>314</v>
      </c>
      <c r="D4794" s="129"/>
    </row>
    <row r="4795" spans="1:4" s="126" customFormat="1" x14ac:dyDescent="0.3">
      <c r="A4795" s="129" t="str">
        <f t="shared" si="114"/>
        <v>SDGbaseTRA_AgMax_v6_4</v>
      </c>
      <c r="B4795" s="129" t="s">
        <v>220</v>
      </c>
      <c r="C4795" s="129" t="s">
        <v>314</v>
      </c>
      <c r="D4795" s="129"/>
    </row>
    <row r="4796" spans="1:4" s="126" customFormat="1" x14ac:dyDescent="0.3">
      <c r="A4796" s="129" t="str">
        <f t="shared" si="114"/>
        <v>SDGbaseTRA_AgMax_v6_4</v>
      </c>
      <c r="B4796" s="129" t="s">
        <v>220</v>
      </c>
      <c r="C4796" s="129" t="s">
        <v>314</v>
      </c>
      <c r="D4796" s="129"/>
    </row>
    <row r="4797" spans="1:4" s="126" customFormat="1" x14ac:dyDescent="0.3">
      <c r="A4797" s="129" t="str">
        <f t="shared" si="114"/>
        <v>SDGbaseTRA_AgMax_v6_4</v>
      </c>
      <c r="B4797" s="129" t="s">
        <v>220</v>
      </c>
      <c r="C4797" s="129" t="s">
        <v>314</v>
      </c>
      <c r="D4797" s="129"/>
    </row>
    <row r="4798" spans="1:4" s="126" customFormat="1" x14ac:dyDescent="0.3">
      <c r="A4798" s="129" t="str">
        <f t="shared" si="114"/>
        <v>SDGbaseTRA_AgMax_v6_4</v>
      </c>
      <c r="B4798" s="129" t="s">
        <v>220</v>
      </c>
      <c r="C4798" s="129" t="s">
        <v>314</v>
      </c>
      <c r="D4798" s="129"/>
    </row>
    <row r="4799" spans="1:4" s="126" customFormat="1" x14ac:dyDescent="0.3">
      <c r="A4799" s="129" t="str">
        <f t="shared" si="114"/>
        <v>SDGbaseTRA_AgMax_v6_4</v>
      </c>
      <c r="B4799" s="129" t="s">
        <v>220</v>
      </c>
      <c r="C4799" s="129" t="s">
        <v>314</v>
      </c>
      <c r="D4799" s="129"/>
    </row>
    <row r="4800" spans="1:4" s="126" customFormat="1" x14ac:dyDescent="0.3">
      <c r="A4800" s="129" t="str">
        <f t="shared" si="114"/>
        <v>SDGbaseTRA_AgMax_v6_4</v>
      </c>
      <c r="B4800" s="129" t="s">
        <v>220</v>
      </c>
      <c r="C4800" s="129" t="s">
        <v>314</v>
      </c>
      <c r="D4800" s="129"/>
    </row>
    <row r="4801" spans="1:37" s="126" customFormat="1" x14ac:dyDescent="0.3">
      <c r="A4801" s="129" t="str">
        <f t="shared" si="114"/>
        <v>SDGbaseTRA_AgMax_v6_4</v>
      </c>
      <c r="B4801" s="129" t="s">
        <v>220</v>
      </c>
      <c r="C4801" s="129" t="s">
        <v>314</v>
      </c>
      <c r="D4801" s="129"/>
    </row>
    <row r="4802" spans="1:37" s="126" customFormat="1" x14ac:dyDescent="0.3">
      <c r="A4802" s="129" t="str">
        <f t="shared" si="114"/>
        <v>SDGbaseTRA_AgMax_v6_4</v>
      </c>
      <c r="B4802" s="129" t="s">
        <v>220</v>
      </c>
      <c r="C4802" s="129" t="s">
        <v>314</v>
      </c>
      <c r="D4802" s="129"/>
    </row>
    <row r="4803" spans="1:37" s="126" customFormat="1" x14ac:dyDescent="0.3">
      <c r="A4803" s="129" t="str">
        <f t="shared" si="114"/>
        <v>SDGbaseTRA_AgMax_v6_4</v>
      </c>
      <c r="B4803" s="129" t="s">
        <v>220</v>
      </c>
      <c r="C4803" s="129" t="s">
        <v>314</v>
      </c>
      <c r="D4803" s="129"/>
    </row>
    <row r="4804" spans="1:37" s="126" customFormat="1" x14ac:dyDescent="0.3">
      <c r="A4804" s="129" t="str">
        <f t="shared" si="114"/>
        <v>SDGbaseTRA_AgMax_v6_4</v>
      </c>
      <c r="B4804" s="129" t="s">
        <v>220</v>
      </c>
      <c r="C4804" s="129" t="s">
        <v>314</v>
      </c>
      <c r="D4804" s="129"/>
    </row>
    <row r="4805" spans="1:37" s="126" customFormat="1" x14ac:dyDescent="0.3">
      <c r="A4805" s="129" t="str">
        <f t="shared" si="114"/>
        <v>SDGbaseTRA_AgMax_v6_4</v>
      </c>
      <c r="B4805" s="129" t="s">
        <v>220</v>
      </c>
      <c r="C4805" s="129" t="s">
        <v>314</v>
      </c>
      <c r="D4805" s="129"/>
    </row>
    <row r="4806" spans="1:37" s="126" customFormat="1" x14ac:dyDescent="0.3">
      <c r="A4806" s="129" t="str">
        <f t="shared" si="114"/>
        <v>SDGbaseTRA_AgMax_v6_4</v>
      </c>
      <c r="B4806" s="129" t="s">
        <v>220</v>
      </c>
      <c r="C4806" s="129" t="s">
        <v>314</v>
      </c>
      <c r="D4806" s="129"/>
    </row>
    <row r="4807" spans="1:37" s="126" customFormat="1" x14ac:dyDescent="0.3">
      <c r="A4807" s="129" t="str">
        <f t="shared" si="114"/>
        <v>SDGbaseTRA_AgMax_v6_4</v>
      </c>
      <c r="B4807" s="129" t="s">
        <v>220</v>
      </c>
      <c r="C4807" s="129" t="s">
        <v>314</v>
      </c>
      <c r="D4807" s="129"/>
      <c r="F4807" s="150"/>
      <c r="G4807" s="150"/>
      <c r="H4807" s="150"/>
      <c r="I4807" s="150"/>
      <c r="J4807" s="150"/>
      <c r="K4807" s="150"/>
      <c r="L4807" s="150"/>
      <c r="M4807" s="150"/>
      <c r="N4807" s="150"/>
      <c r="O4807" s="150"/>
      <c r="P4807" s="150"/>
      <c r="Q4807" s="150"/>
      <c r="R4807" s="150"/>
      <c r="S4807" s="150"/>
      <c r="T4807" s="150"/>
      <c r="U4807" s="150"/>
      <c r="V4807" s="150"/>
      <c r="W4807" s="150"/>
      <c r="X4807" s="150"/>
      <c r="Y4807" s="150"/>
      <c r="Z4807" s="150"/>
      <c r="AA4807" s="150"/>
      <c r="AB4807" s="150"/>
      <c r="AC4807" s="150"/>
      <c r="AD4807" s="150"/>
      <c r="AE4807" s="150"/>
      <c r="AF4807" s="150"/>
      <c r="AG4807" s="150"/>
      <c r="AH4807" s="150"/>
      <c r="AI4807" s="150"/>
      <c r="AJ4807" s="150"/>
      <c r="AK4807" s="150"/>
    </row>
    <row r="4808" spans="1:37" s="126" customFormat="1" x14ac:dyDescent="0.3">
      <c r="A4808" s="129" t="str">
        <f t="shared" si="114"/>
        <v>SDGbaseTRA_AgMax_v6_4</v>
      </c>
      <c r="B4808" s="129" t="s">
        <v>220</v>
      </c>
      <c r="C4808" s="129" t="s">
        <v>314</v>
      </c>
      <c r="D4808" s="129"/>
    </row>
    <row r="4809" spans="1:37" s="126" customFormat="1" x14ac:dyDescent="0.3">
      <c r="A4809" s="129" t="str">
        <f t="shared" si="114"/>
        <v>SDGbaseTRA_AgMax_v6_4</v>
      </c>
      <c r="B4809" s="129" t="s">
        <v>220</v>
      </c>
      <c r="C4809" s="129" t="s">
        <v>314</v>
      </c>
      <c r="D4809" s="129"/>
    </row>
    <row r="4810" spans="1:37" s="126" customFormat="1" x14ac:dyDescent="0.3">
      <c r="A4810" s="129" t="str">
        <f t="shared" si="114"/>
        <v>SDGbaseTRA_AgMax_v6_4</v>
      </c>
      <c r="B4810" s="129" t="s">
        <v>220</v>
      </c>
      <c r="C4810" s="129" t="s">
        <v>314</v>
      </c>
      <c r="D4810" s="129"/>
    </row>
    <row r="4811" spans="1:37" s="126" customFormat="1" x14ac:dyDescent="0.3">
      <c r="A4811" s="129" t="str">
        <f t="shared" si="114"/>
        <v>SDGbaseTRA_AgMax_v6_4</v>
      </c>
      <c r="B4811" s="129" t="s">
        <v>220</v>
      </c>
      <c r="C4811" s="129" t="s">
        <v>314</v>
      </c>
      <c r="D4811" s="129"/>
    </row>
    <row r="4812" spans="1:37" s="126" customFormat="1" x14ac:dyDescent="0.3">
      <c r="A4812" s="129" t="str">
        <f t="shared" si="114"/>
        <v>SDGbaseTRA_AgMax_v6_4</v>
      </c>
      <c r="B4812" s="129" t="s">
        <v>220</v>
      </c>
      <c r="C4812" s="129" t="s">
        <v>314</v>
      </c>
      <c r="D4812" s="129"/>
    </row>
    <row r="4813" spans="1:37" s="126" customFormat="1" x14ac:dyDescent="0.3">
      <c r="A4813" s="129" t="str">
        <f t="shared" si="114"/>
        <v>SDGbaseTRA_AgMax_v6_4</v>
      </c>
      <c r="B4813" s="129" t="s">
        <v>220</v>
      </c>
      <c r="C4813" s="129" t="s">
        <v>314</v>
      </c>
      <c r="D4813" s="129"/>
    </row>
    <row r="4814" spans="1:37" s="126" customFormat="1" x14ac:dyDescent="0.3">
      <c r="A4814" s="129" t="str">
        <f t="shared" si="114"/>
        <v>SDGbaseTRA_AgMax_v6_4</v>
      </c>
      <c r="B4814" s="129" t="s">
        <v>220</v>
      </c>
      <c r="C4814" s="129" t="s">
        <v>314</v>
      </c>
      <c r="D4814" s="129"/>
    </row>
    <row r="4815" spans="1:37" s="126" customFormat="1" x14ac:dyDescent="0.3">
      <c r="A4815" s="129" t="str">
        <f t="shared" si="114"/>
        <v>SDGbaseTRA_AgMax_v6_4</v>
      </c>
      <c r="B4815" s="129" t="s">
        <v>220</v>
      </c>
      <c r="C4815" s="129" t="s">
        <v>314</v>
      </c>
      <c r="D4815" s="129"/>
    </row>
    <row r="4816" spans="1:37" s="126" customFormat="1" x14ac:dyDescent="0.3">
      <c r="A4816" s="129" t="str">
        <f t="shared" si="114"/>
        <v>SDGbaseTRA_AgMax_v6_4</v>
      </c>
      <c r="B4816" s="129" t="s">
        <v>220</v>
      </c>
      <c r="C4816" s="129" t="s">
        <v>314</v>
      </c>
      <c r="D4816" s="129"/>
    </row>
    <row r="4817" spans="1:4" s="126" customFormat="1" x14ac:dyDescent="0.3">
      <c r="A4817" s="129" t="str">
        <f t="shared" si="114"/>
        <v>SDGbaseTRA_AgMax_v6_4</v>
      </c>
      <c r="B4817" s="129" t="s">
        <v>220</v>
      </c>
      <c r="C4817" s="129" t="s">
        <v>314</v>
      </c>
      <c r="D4817" s="129"/>
    </row>
    <row r="4818" spans="1:4" s="126" customFormat="1" x14ac:dyDescent="0.3">
      <c r="A4818" s="129" t="str">
        <f t="shared" si="114"/>
        <v>SDGbaseTRA_AgMax_v6_4</v>
      </c>
      <c r="B4818" s="129" t="s">
        <v>220</v>
      </c>
      <c r="C4818" s="129" t="s">
        <v>314</v>
      </c>
      <c r="D4818" s="129"/>
    </row>
    <row r="4819" spans="1:4" s="126" customFormat="1" x14ac:dyDescent="0.3">
      <c r="A4819" s="129" t="str">
        <f t="shared" si="114"/>
        <v>SDGbaseTRA_AgMax_v6_4</v>
      </c>
      <c r="B4819" s="129" t="s">
        <v>220</v>
      </c>
      <c r="C4819" s="129" t="s">
        <v>314</v>
      </c>
      <c r="D4819" s="129"/>
    </row>
    <row r="4820" spans="1:4" s="126" customFormat="1" x14ac:dyDescent="0.3">
      <c r="A4820" s="129" t="str">
        <f t="shared" si="114"/>
        <v>SDGbaseTRA_AgMax_v6_4</v>
      </c>
      <c r="B4820" s="129" t="s">
        <v>220</v>
      </c>
      <c r="C4820" s="129" t="s">
        <v>314</v>
      </c>
      <c r="D4820" s="129"/>
    </row>
    <row r="4821" spans="1:4" s="126" customFormat="1" x14ac:dyDescent="0.3">
      <c r="A4821" s="129" t="str">
        <f t="shared" si="114"/>
        <v>SDGbaseTRA_AgMax_v6_4</v>
      </c>
      <c r="B4821" s="129" t="s">
        <v>220</v>
      </c>
      <c r="C4821" s="129" t="s">
        <v>314</v>
      </c>
      <c r="D4821" s="129"/>
    </row>
    <row r="4822" spans="1:4" s="126" customFormat="1" x14ac:dyDescent="0.3">
      <c r="A4822" s="129" t="str">
        <f t="shared" si="114"/>
        <v>SDGbaseTRA_AgMax_v6_4</v>
      </c>
      <c r="B4822" s="129" t="s">
        <v>220</v>
      </c>
      <c r="C4822" s="129" t="s">
        <v>314</v>
      </c>
      <c r="D4822" s="129"/>
    </row>
    <row r="4823" spans="1:4" s="126" customFormat="1" x14ac:dyDescent="0.3">
      <c r="A4823" s="129" t="str">
        <f t="shared" si="114"/>
        <v>SDGbaseTRA_AgMax_v6_4</v>
      </c>
      <c r="B4823" s="129" t="s">
        <v>220</v>
      </c>
      <c r="C4823" s="129" t="s">
        <v>314</v>
      </c>
      <c r="D4823" s="129"/>
    </row>
    <row r="4824" spans="1:4" s="126" customFormat="1" x14ac:dyDescent="0.3">
      <c r="A4824" s="129" t="str">
        <f t="shared" si="114"/>
        <v>SDGbaseTRA_AgMax_v6_4</v>
      </c>
      <c r="B4824" s="129" t="s">
        <v>220</v>
      </c>
      <c r="C4824" s="129" t="s">
        <v>314</v>
      </c>
      <c r="D4824" s="129"/>
    </row>
    <row r="4825" spans="1:4" s="126" customFormat="1" x14ac:dyDescent="0.3">
      <c r="A4825" s="129" t="str">
        <f t="shared" si="114"/>
        <v>SDGbaseTRA_AgMax_v6_4</v>
      </c>
      <c r="B4825" s="129" t="s">
        <v>220</v>
      </c>
      <c r="C4825" s="129" t="s">
        <v>314</v>
      </c>
      <c r="D4825" s="129"/>
    </row>
    <row r="4826" spans="1:4" s="126" customFormat="1" x14ac:dyDescent="0.3">
      <c r="A4826" s="129" t="str">
        <f t="shared" si="114"/>
        <v>SDGbaseTRA_AgMax_v6_4</v>
      </c>
      <c r="B4826" s="129" t="s">
        <v>220</v>
      </c>
      <c r="C4826" s="129" t="s">
        <v>314</v>
      </c>
      <c r="D4826" s="129"/>
    </row>
    <row r="4827" spans="1:4" s="126" customFormat="1" x14ac:dyDescent="0.3">
      <c r="A4827" s="129" t="str">
        <f t="shared" si="114"/>
        <v>SDGbaseTRA_AgMax_v6_4</v>
      </c>
      <c r="B4827" s="129" t="s">
        <v>220</v>
      </c>
      <c r="C4827" s="129" t="s">
        <v>314</v>
      </c>
      <c r="D4827" s="129"/>
    </row>
    <row r="4828" spans="1:4" s="126" customFormat="1" x14ac:dyDescent="0.3">
      <c r="A4828" s="129" t="str">
        <f t="shared" si="114"/>
        <v>SDGbaseTRA_AgMax_v6_4</v>
      </c>
      <c r="B4828" s="129" t="s">
        <v>220</v>
      </c>
      <c r="C4828" s="129" t="s">
        <v>314</v>
      </c>
      <c r="D4828" s="129"/>
    </row>
    <row r="4829" spans="1:4" s="126" customFormat="1" x14ac:dyDescent="0.3">
      <c r="A4829" s="129" t="str">
        <f t="shared" si="114"/>
        <v>SDGbaseTRA_AgMax_v6_4</v>
      </c>
      <c r="B4829" s="129" t="s">
        <v>220</v>
      </c>
      <c r="C4829" s="129" t="s">
        <v>314</v>
      </c>
      <c r="D4829" s="129"/>
    </row>
    <row r="4830" spans="1:4" s="126" customFormat="1" x14ac:dyDescent="0.3">
      <c r="A4830" s="129" t="str">
        <f t="shared" si="114"/>
        <v>SDGbaseTRA_AgMax_v6_4</v>
      </c>
      <c r="B4830" s="129" t="s">
        <v>220</v>
      </c>
      <c r="C4830" s="129" t="s">
        <v>314</v>
      </c>
      <c r="D4830" s="129"/>
    </row>
    <row r="4831" spans="1:4" s="126" customFormat="1" x14ac:dyDescent="0.3">
      <c r="A4831" s="129" t="str">
        <f t="shared" si="114"/>
        <v>SDGbaseTRA_AgMax_v6_4</v>
      </c>
      <c r="B4831" s="129" t="s">
        <v>220</v>
      </c>
      <c r="C4831" s="129" t="s">
        <v>314</v>
      </c>
      <c r="D4831" s="129"/>
    </row>
    <row r="4832" spans="1:4" s="126" customFormat="1" x14ac:dyDescent="0.3">
      <c r="A4832" s="129" t="str">
        <f t="shared" si="114"/>
        <v>SDGbaseTRA_AgMax_v6_4</v>
      </c>
      <c r="B4832" s="129" t="s">
        <v>220</v>
      </c>
      <c r="C4832" s="129" t="s">
        <v>314</v>
      </c>
      <c r="D4832" s="129"/>
    </row>
    <row r="4833" spans="1:4" s="126" customFormat="1" x14ac:dyDescent="0.3">
      <c r="A4833" s="129" t="str">
        <f t="shared" si="114"/>
        <v>SDGbaseTRA_AgMax_v6_4</v>
      </c>
      <c r="B4833" s="129" t="s">
        <v>220</v>
      </c>
      <c r="C4833" s="129" t="s">
        <v>314</v>
      </c>
      <c r="D4833" s="129"/>
    </row>
    <row r="4834" spans="1:4" s="126" customFormat="1" x14ac:dyDescent="0.3">
      <c r="A4834" s="129" t="str">
        <f t="shared" si="114"/>
        <v>SDGbaseTRA_AgMax_v6_4</v>
      </c>
      <c r="B4834" s="129" t="s">
        <v>220</v>
      </c>
      <c r="C4834" s="129" t="s">
        <v>314</v>
      </c>
      <c r="D4834" s="129"/>
    </row>
    <row r="4835" spans="1:4" s="126" customFormat="1" x14ac:dyDescent="0.3">
      <c r="A4835" s="129" t="str">
        <f t="shared" si="114"/>
        <v>SDGbaseTRA_AgMax_v6_4</v>
      </c>
      <c r="B4835" s="129" t="s">
        <v>220</v>
      </c>
      <c r="C4835" s="129" t="s">
        <v>314</v>
      </c>
      <c r="D4835" s="129"/>
    </row>
    <row r="4836" spans="1:4" s="126" customFormat="1" x14ac:dyDescent="0.3">
      <c r="A4836" s="129" t="str">
        <f t="shared" si="114"/>
        <v>SDGbaseTRA_AgMax_v6_4</v>
      </c>
      <c r="B4836" s="129" t="s">
        <v>220</v>
      </c>
      <c r="C4836" s="129" t="s">
        <v>314</v>
      </c>
      <c r="D4836" s="129"/>
    </row>
    <row r="4837" spans="1:4" s="126" customFormat="1" x14ac:dyDescent="0.3">
      <c r="A4837" s="129" t="str">
        <f t="shared" si="114"/>
        <v>SDGbaseTRA_AgMax_v6_4</v>
      </c>
      <c r="B4837" s="129" t="s">
        <v>220</v>
      </c>
      <c r="C4837" s="129" t="s">
        <v>314</v>
      </c>
      <c r="D4837" s="129"/>
    </row>
    <row r="4838" spans="1:4" s="126" customFormat="1" x14ac:dyDescent="0.3">
      <c r="A4838" s="129" t="str">
        <f t="shared" si="114"/>
        <v>SDGbaseTRA_AgMax_v6_4</v>
      </c>
      <c r="B4838" s="129" t="s">
        <v>220</v>
      </c>
      <c r="C4838" s="129" t="s">
        <v>314</v>
      </c>
      <c r="D4838" s="129"/>
    </row>
    <row r="4839" spans="1:4" s="126" customFormat="1" x14ac:dyDescent="0.3">
      <c r="A4839" s="129" t="str">
        <f t="shared" si="114"/>
        <v>SDGbaseTRA_AgMax_v6_4</v>
      </c>
      <c r="B4839" s="129" t="s">
        <v>220</v>
      </c>
      <c r="C4839" s="129" t="s">
        <v>314</v>
      </c>
      <c r="D4839" s="129"/>
    </row>
    <row r="4840" spans="1:4" s="126" customFormat="1" x14ac:dyDescent="0.3">
      <c r="A4840" s="129" t="str">
        <f t="shared" si="114"/>
        <v>SDGbaseTRA_AgMax_v6_4</v>
      </c>
      <c r="B4840" s="129" t="s">
        <v>220</v>
      </c>
      <c r="C4840" s="129" t="s">
        <v>314</v>
      </c>
      <c r="D4840" s="129"/>
    </row>
    <row r="4841" spans="1:4" s="126" customFormat="1" x14ac:dyDescent="0.3">
      <c r="A4841" s="129" t="str">
        <f t="shared" si="114"/>
        <v>SDGbaseTRA_AgMax_v6_4</v>
      </c>
      <c r="B4841" s="129" t="s">
        <v>220</v>
      </c>
      <c r="C4841" s="129" t="s">
        <v>314</v>
      </c>
      <c r="D4841" s="129"/>
    </row>
    <row r="4842" spans="1:4" s="126" customFormat="1" x14ac:dyDescent="0.3">
      <c r="A4842" s="129" t="str">
        <f t="shared" si="114"/>
        <v>SDGbaseTRA_AgMax_v6_4</v>
      </c>
      <c r="B4842" s="129" t="s">
        <v>220</v>
      </c>
      <c r="C4842" s="129" t="s">
        <v>314</v>
      </c>
      <c r="D4842" s="129"/>
    </row>
    <row r="4843" spans="1:4" s="126" customFormat="1" x14ac:dyDescent="0.3">
      <c r="A4843" s="129" t="str">
        <f t="shared" si="114"/>
        <v>SDGbaseTRA_AgMax_v6_4</v>
      </c>
      <c r="B4843" s="129" t="s">
        <v>220</v>
      </c>
      <c r="C4843" s="129" t="s">
        <v>314</v>
      </c>
      <c r="D4843" s="129"/>
    </row>
    <row r="4844" spans="1:4" s="126" customFormat="1" x14ac:dyDescent="0.3">
      <c r="A4844" s="129" t="str">
        <f t="shared" si="114"/>
        <v>SDGbaseTRA_AgMax_v6_4</v>
      </c>
      <c r="B4844" s="129" t="s">
        <v>220</v>
      </c>
      <c r="C4844" s="129" t="s">
        <v>314</v>
      </c>
      <c r="D4844" s="129"/>
    </row>
    <row r="4845" spans="1:4" s="126" customFormat="1" x14ac:dyDescent="0.3">
      <c r="A4845" s="129" t="str">
        <f t="shared" si="114"/>
        <v>SDGbaseTRA_AgMax_v6_4</v>
      </c>
      <c r="B4845" s="129" t="s">
        <v>220</v>
      </c>
      <c r="C4845" s="129" t="s">
        <v>314</v>
      </c>
      <c r="D4845" s="129"/>
    </row>
    <row r="4846" spans="1:4" s="126" customFormat="1" x14ac:dyDescent="0.3">
      <c r="A4846" s="129" t="str">
        <f t="shared" si="114"/>
        <v>SDGbaseTRA_AgMax_v6_4</v>
      </c>
      <c r="B4846" s="129" t="s">
        <v>220</v>
      </c>
      <c r="C4846" s="129" t="s">
        <v>314</v>
      </c>
      <c r="D4846" s="129"/>
    </row>
    <row r="4847" spans="1:4" s="126" customFormat="1" x14ac:dyDescent="0.3">
      <c r="A4847" s="129" t="str">
        <f t="shared" si="114"/>
        <v>SDGbaseTRA_AgMax_v6_4</v>
      </c>
      <c r="B4847" s="129" t="s">
        <v>220</v>
      </c>
      <c r="C4847" s="129" t="s">
        <v>314</v>
      </c>
      <c r="D4847" s="129"/>
    </row>
    <row r="4848" spans="1:4" s="126" customFormat="1" x14ac:dyDescent="0.3">
      <c r="A4848" s="129" t="str">
        <f t="shared" si="114"/>
        <v>SDGbaseTRA_AgMax_v6_4</v>
      </c>
      <c r="B4848" s="129" t="s">
        <v>220</v>
      </c>
      <c r="C4848" s="129" t="s">
        <v>314</v>
      </c>
      <c r="D4848" s="129"/>
    </row>
    <row r="4849" spans="1:4" s="126" customFormat="1" x14ac:dyDescent="0.3">
      <c r="A4849" s="129" t="str">
        <f t="shared" si="114"/>
        <v>SDGbaseTRA_AgMax_v6_4</v>
      </c>
      <c r="B4849" s="129" t="s">
        <v>220</v>
      </c>
      <c r="C4849" s="129" t="s">
        <v>314</v>
      </c>
      <c r="D4849" s="129"/>
    </row>
    <row r="4850" spans="1:4" s="126" customFormat="1" x14ac:dyDescent="0.3">
      <c r="A4850" s="129" t="str">
        <f t="shared" si="114"/>
        <v>SDGbaseTRA_AgMax_v6_4</v>
      </c>
      <c r="B4850" s="129" t="s">
        <v>220</v>
      </c>
      <c r="C4850" s="129" t="s">
        <v>314</v>
      </c>
      <c r="D4850" s="129"/>
    </row>
    <row r="4851" spans="1:4" s="126" customFormat="1" x14ac:dyDescent="0.3">
      <c r="A4851" s="129" t="str">
        <f t="shared" si="114"/>
        <v>SDGbaseTRA_AgMax_v6_4</v>
      </c>
      <c r="B4851" s="129" t="s">
        <v>220</v>
      </c>
      <c r="C4851" s="129" t="s">
        <v>314</v>
      </c>
      <c r="D4851" s="129"/>
    </row>
    <row r="4852" spans="1:4" s="126" customFormat="1" x14ac:dyDescent="0.3">
      <c r="A4852" s="129" t="str">
        <f t="shared" si="114"/>
        <v>SDGbaseTRA_AgMax_v6_4</v>
      </c>
      <c r="B4852" s="129" t="s">
        <v>220</v>
      </c>
      <c r="C4852" s="129" t="s">
        <v>314</v>
      </c>
      <c r="D4852" s="129"/>
    </row>
    <row r="4853" spans="1:4" s="126" customFormat="1" x14ac:dyDescent="0.3">
      <c r="A4853" s="129" t="str">
        <f t="shared" si="114"/>
        <v>SDGbaseTRA_AgMax_v6_4</v>
      </c>
      <c r="B4853" s="129" t="s">
        <v>220</v>
      </c>
      <c r="C4853" s="129" t="s">
        <v>314</v>
      </c>
      <c r="D4853" s="129"/>
    </row>
    <row r="4854" spans="1:4" s="126" customFormat="1" x14ac:dyDescent="0.3">
      <c r="A4854" s="129" t="str">
        <f t="shared" si="114"/>
        <v>SDGbaseTRA_AgMax_v6_4</v>
      </c>
      <c r="B4854" s="129" t="s">
        <v>220</v>
      </c>
      <c r="C4854" s="129" t="s">
        <v>314</v>
      </c>
      <c r="D4854" s="129"/>
    </row>
    <row r="4855" spans="1:4" s="126" customFormat="1" x14ac:dyDescent="0.3">
      <c r="A4855" s="129" t="str">
        <f t="shared" si="114"/>
        <v>SDGbaseTRA_AgMax_v6_4</v>
      </c>
      <c r="B4855" s="129" t="s">
        <v>220</v>
      </c>
      <c r="C4855" s="129" t="s">
        <v>314</v>
      </c>
      <c r="D4855" s="129"/>
    </row>
    <row r="4856" spans="1:4" s="126" customFormat="1" x14ac:dyDescent="0.3">
      <c r="A4856" s="129" t="str">
        <f t="shared" ref="A4856:A4919" si="115">_xlfn.CONCAT(C4856,D4856,E4856)</f>
        <v>SDGbaseTRA_AgMax_v6_4</v>
      </c>
      <c r="B4856" s="129" t="s">
        <v>220</v>
      </c>
      <c r="C4856" s="129" t="s">
        <v>314</v>
      </c>
      <c r="D4856" s="129"/>
    </row>
    <row r="4857" spans="1:4" s="126" customFormat="1" x14ac:dyDescent="0.3">
      <c r="A4857" s="129" t="str">
        <f t="shared" si="115"/>
        <v>SDGbaseTRA_AgMax_v6_4</v>
      </c>
      <c r="B4857" s="129" t="s">
        <v>220</v>
      </c>
      <c r="C4857" s="129" t="s">
        <v>314</v>
      </c>
      <c r="D4857" s="129"/>
    </row>
    <row r="4858" spans="1:4" s="126" customFormat="1" x14ac:dyDescent="0.3">
      <c r="A4858" s="129" t="str">
        <f t="shared" si="115"/>
        <v>SDGbaseTRA_AgMax_v6_4</v>
      </c>
      <c r="B4858" s="129" t="s">
        <v>220</v>
      </c>
      <c r="C4858" s="129" t="s">
        <v>314</v>
      </c>
      <c r="D4858" s="129"/>
    </row>
    <row r="4859" spans="1:4" s="126" customFormat="1" x14ac:dyDescent="0.3">
      <c r="A4859" s="129" t="str">
        <f t="shared" si="115"/>
        <v>SDGbaseTRA_AgMax_v6_4</v>
      </c>
      <c r="B4859" s="129" t="s">
        <v>220</v>
      </c>
      <c r="C4859" s="129" t="s">
        <v>314</v>
      </c>
      <c r="D4859" s="129"/>
    </row>
    <row r="4860" spans="1:4" s="126" customFormat="1" x14ac:dyDescent="0.3">
      <c r="A4860" s="129" t="str">
        <f t="shared" si="115"/>
        <v>SDGbaseTRA_AgMax_v6_4</v>
      </c>
      <c r="B4860" s="129" t="s">
        <v>220</v>
      </c>
      <c r="C4860" s="129" t="s">
        <v>314</v>
      </c>
      <c r="D4860" s="129"/>
    </row>
    <row r="4861" spans="1:4" s="126" customFormat="1" x14ac:dyDescent="0.3">
      <c r="A4861" s="129" t="str">
        <f t="shared" si="115"/>
        <v>SDGbaseTRA_AgMax_v6_4</v>
      </c>
      <c r="B4861" s="129" t="s">
        <v>220</v>
      </c>
      <c r="C4861" s="129" t="s">
        <v>314</v>
      </c>
      <c r="D4861" s="129"/>
    </row>
    <row r="4862" spans="1:4" s="126" customFormat="1" x14ac:dyDescent="0.3">
      <c r="A4862" s="129" t="str">
        <f t="shared" si="115"/>
        <v>SDGbaseTRA_AgMax_v6_4</v>
      </c>
      <c r="B4862" s="129" t="s">
        <v>220</v>
      </c>
      <c r="C4862" s="129" t="s">
        <v>314</v>
      </c>
      <c r="D4862" s="129"/>
    </row>
    <row r="4863" spans="1:4" s="126" customFormat="1" x14ac:dyDescent="0.3">
      <c r="A4863" s="129" t="str">
        <f t="shared" si="115"/>
        <v>SDGbaseTRA_AgMax_v6_4</v>
      </c>
      <c r="B4863" s="129" t="s">
        <v>220</v>
      </c>
      <c r="C4863" s="129" t="s">
        <v>314</v>
      </c>
      <c r="D4863" s="129"/>
    </row>
    <row r="4864" spans="1:4" s="126" customFormat="1" x14ac:dyDescent="0.3">
      <c r="A4864" s="129" t="str">
        <f t="shared" si="115"/>
        <v>SDGbaseTRA_AgMax_v6_4</v>
      </c>
      <c r="B4864" s="129" t="s">
        <v>220</v>
      </c>
      <c r="C4864" s="129" t="s">
        <v>314</v>
      </c>
      <c r="D4864" s="129"/>
    </row>
    <row r="4865" spans="1:4" s="126" customFormat="1" x14ac:dyDescent="0.3">
      <c r="A4865" s="129" t="str">
        <f t="shared" si="115"/>
        <v>SDGbaseTRA_AgMax_v6_4</v>
      </c>
      <c r="B4865" s="129" t="s">
        <v>220</v>
      </c>
      <c r="C4865" s="129" t="s">
        <v>314</v>
      </c>
      <c r="D4865" s="129"/>
    </row>
    <row r="4866" spans="1:4" s="126" customFormat="1" x14ac:dyDescent="0.3">
      <c r="A4866" s="129" t="str">
        <f t="shared" si="115"/>
        <v>SDGbaseTRA_AgMax_v6_4</v>
      </c>
      <c r="B4866" s="129" t="s">
        <v>220</v>
      </c>
      <c r="C4866" s="129" t="s">
        <v>314</v>
      </c>
      <c r="D4866" s="129"/>
    </row>
    <row r="4867" spans="1:4" s="126" customFormat="1" x14ac:dyDescent="0.3">
      <c r="A4867" s="129" t="str">
        <f t="shared" si="115"/>
        <v>SDGbaseTRA_AgMax_v6_4</v>
      </c>
      <c r="B4867" s="129" t="s">
        <v>220</v>
      </c>
      <c r="C4867" s="129" t="s">
        <v>314</v>
      </c>
      <c r="D4867" s="129"/>
    </row>
    <row r="4868" spans="1:4" s="126" customFormat="1" x14ac:dyDescent="0.3">
      <c r="A4868" s="129" t="str">
        <f t="shared" si="115"/>
        <v>SDGbaseTRA_AgMax_v6_4</v>
      </c>
      <c r="B4868" s="129" t="s">
        <v>220</v>
      </c>
      <c r="C4868" s="129" t="s">
        <v>314</v>
      </c>
      <c r="D4868" s="129"/>
    </row>
    <row r="4869" spans="1:4" s="126" customFormat="1" x14ac:dyDescent="0.3">
      <c r="A4869" s="129" t="str">
        <f t="shared" si="115"/>
        <v>SDGbaseTRA_AgMax_v6_4</v>
      </c>
      <c r="B4869" s="129" t="s">
        <v>220</v>
      </c>
      <c r="C4869" s="129" t="s">
        <v>314</v>
      </c>
      <c r="D4869" s="129"/>
    </row>
    <row r="4870" spans="1:4" s="126" customFormat="1" x14ac:dyDescent="0.3">
      <c r="A4870" s="129" t="str">
        <f t="shared" si="115"/>
        <v>SDGbaseTRA_AgMax_v6_4</v>
      </c>
      <c r="B4870" s="129" t="s">
        <v>220</v>
      </c>
      <c r="C4870" s="129" t="s">
        <v>314</v>
      </c>
      <c r="D4870" s="129"/>
    </row>
    <row r="4871" spans="1:4" s="126" customFormat="1" x14ac:dyDescent="0.3">
      <c r="A4871" s="129" t="str">
        <f t="shared" si="115"/>
        <v>SDGbaseTRA_AgMax_v6_4</v>
      </c>
      <c r="B4871" s="129" t="s">
        <v>220</v>
      </c>
      <c r="C4871" s="129" t="s">
        <v>314</v>
      </c>
      <c r="D4871" s="129"/>
    </row>
    <row r="4872" spans="1:4" s="126" customFormat="1" x14ac:dyDescent="0.3">
      <c r="A4872" s="129" t="str">
        <f t="shared" si="115"/>
        <v>SDGbaseTRA_AgMax_v6_4</v>
      </c>
      <c r="B4872" s="129" t="s">
        <v>220</v>
      </c>
      <c r="C4872" s="129" t="s">
        <v>314</v>
      </c>
      <c r="D4872" s="129"/>
    </row>
    <row r="4873" spans="1:4" s="126" customFormat="1" x14ac:dyDescent="0.3">
      <c r="A4873" s="129" t="str">
        <f t="shared" si="115"/>
        <v>SDGbaseTRA_AgMax_v6_4</v>
      </c>
      <c r="B4873" s="129" t="s">
        <v>220</v>
      </c>
      <c r="C4873" s="129" t="s">
        <v>314</v>
      </c>
      <c r="D4873" s="129"/>
    </row>
    <row r="4874" spans="1:4" s="126" customFormat="1" x14ac:dyDescent="0.3">
      <c r="A4874" s="129" t="str">
        <f t="shared" si="115"/>
        <v>SDGbaseTRA_AgMax_v6_4</v>
      </c>
      <c r="B4874" s="129" t="s">
        <v>220</v>
      </c>
      <c r="C4874" s="129" t="s">
        <v>314</v>
      </c>
      <c r="D4874" s="129"/>
    </row>
    <row r="4875" spans="1:4" s="126" customFormat="1" x14ac:dyDescent="0.3">
      <c r="A4875" s="129" t="str">
        <f t="shared" si="115"/>
        <v>SDGbaseTRA_AgMax_v6_4</v>
      </c>
      <c r="B4875" s="129" t="s">
        <v>220</v>
      </c>
      <c r="C4875" s="129" t="s">
        <v>314</v>
      </c>
      <c r="D4875" s="129"/>
    </row>
    <row r="4876" spans="1:4" s="126" customFormat="1" x14ac:dyDescent="0.3">
      <c r="A4876" s="129" t="str">
        <f t="shared" si="115"/>
        <v>SDGbaseTRA_AgMax_v6_4</v>
      </c>
      <c r="B4876" s="129" t="s">
        <v>220</v>
      </c>
      <c r="C4876" s="129" t="s">
        <v>314</v>
      </c>
      <c r="D4876" s="129"/>
    </row>
    <row r="4877" spans="1:4" s="126" customFormat="1" x14ac:dyDescent="0.3">
      <c r="A4877" s="129" t="str">
        <f t="shared" si="115"/>
        <v>SDGbaseTRA_AgMax_v6_4</v>
      </c>
      <c r="B4877" s="129" t="s">
        <v>220</v>
      </c>
      <c r="C4877" s="129" t="s">
        <v>314</v>
      </c>
      <c r="D4877" s="129"/>
    </row>
    <row r="4878" spans="1:4" s="126" customFormat="1" x14ac:dyDescent="0.3">
      <c r="A4878" s="129" t="str">
        <f t="shared" si="115"/>
        <v>SDGbaseTRA_AgMax_v6_4</v>
      </c>
      <c r="B4878" s="129" t="s">
        <v>220</v>
      </c>
      <c r="C4878" s="129" t="s">
        <v>314</v>
      </c>
      <c r="D4878" s="129"/>
    </row>
    <row r="4879" spans="1:4" s="126" customFormat="1" x14ac:dyDescent="0.3">
      <c r="A4879" s="129" t="str">
        <f t="shared" si="115"/>
        <v>SDGbaseTRA_AgMax_v6_4</v>
      </c>
      <c r="B4879" s="129" t="s">
        <v>220</v>
      </c>
      <c r="C4879" s="129" t="s">
        <v>314</v>
      </c>
      <c r="D4879" s="129"/>
    </row>
    <row r="4880" spans="1:4" s="126" customFormat="1" x14ac:dyDescent="0.3">
      <c r="A4880" s="129" t="str">
        <f t="shared" si="115"/>
        <v>SDGbaseTRA_AgMax_v6_4</v>
      </c>
      <c r="B4880" s="129" t="s">
        <v>220</v>
      </c>
      <c r="C4880" s="129" t="s">
        <v>314</v>
      </c>
      <c r="D4880" s="129"/>
    </row>
    <row r="4881" spans="1:4" s="126" customFormat="1" x14ac:dyDescent="0.3">
      <c r="A4881" s="129" t="str">
        <f t="shared" si="115"/>
        <v>SDGbaseTRA_AgMax_v6_4</v>
      </c>
      <c r="B4881" s="129" t="s">
        <v>220</v>
      </c>
      <c r="C4881" s="129" t="s">
        <v>314</v>
      </c>
      <c r="D4881" s="129"/>
    </row>
    <row r="4882" spans="1:4" s="126" customFormat="1" x14ac:dyDescent="0.3">
      <c r="A4882" s="129" t="str">
        <f t="shared" si="115"/>
        <v>SDGbaseTRA_AgMax_v6_4</v>
      </c>
      <c r="B4882" s="129" t="s">
        <v>220</v>
      </c>
      <c r="C4882" s="129" t="s">
        <v>314</v>
      </c>
      <c r="D4882" s="129"/>
    </row>
    <row r="4883" spans="1:4" s="126" customFormat="1" x14ac:dyDescent="0.3">
      <c r="A4883" s="129" t="str">
        <f t="shared" si="115"/>
        <v>SDGbaseTRA_AgMax_v6_4</v>
      </c>
      <c r="B4883" s="129" t="s">
        <v>220</v>
      </c>
      <c r="C4883" s="129" t="s">
        <v>314</v>
      </c>
      <c r="D4883" s="129"/>
    </row>
    <row r="4884" spans="1:4" s="126" customFormat="1" x14ac:dyDescent="0.3">
      <c r="A4884" s="129" t="str">
        <f t="shared" si="115"/>
        <v>SDGbaseTRA_AgMax_v6_4</v>
      </c>
      <c r="B4884" s="129" t="s">
        <v>220</v>
      </c>
      <c r="C4884" s="129" t="s">
        <v>314</v>
      </c>
      <c r="D4884" s="129"/>
    </row>
    <row r="4885" spans="1:4" s="126" customFormat="1" x14ac:dyDescent="0.3">
      <c r="A4885" s="129" t="str">
        <f t="shared" si="115"/>
        <v>SDGbaseTRA_AgMax_v6_4</v>
      </c>
      <c r="B4885" s="129" t="s">
        <v>220</v>
      </c>
      <c r="C4885" s="129" t="s">
        <v>314</v>
      </c>
      <c r="D4885" s="129"/>
    </row>
    <row r="4886" spans="1:4" s="126" customFormat="1" x14ac:dyDescent="0.3">
      <c r="A4886" s="129" t="str">
        <f t="shared" si="115"/>
        <v>SDGbaseTRA_AgMax_v6_4</v>
      </c>
      <c r="B4886" s="129" t="s">
        <v>220</v>
      </c>
      <c r="C4886" s="129" t="s">
        <v>314</v>
      </c>
      <c r="D4886" s="129"/>
    </row>
    <row r="4887" spans="1:4" s="126" customFormat="1" x14ac:dyDescent="0.3">
      <c r="A4887" s="129" t="str">
        <f t="shared" si="115"/>
        <v>SDGbaseTRA_AgMax_v6_4</v>
      </c>
      <c r="B4887" s="129" t="s">
        <v>220</v>
      </c>
      <c r="C4887" s="129" t="s">
        <v>314</v>
      </c>
      <c r="D4887" s="129"/>
    </row>
    <row r="4888" spans="1:4" s="126" customFormat="1" x14ac:dyDescent="0.3">
      <c r="A4888" s="129" t="str">
        <f t="shared" si="115"/>
        <v>SDGbaseTRA_AgMax_v6_4</v>
      </c>
      <c r="B4888" s="129" t="s">
        <v>220</v>
      </c>
      <c r="C4888" s="129" t="s">
        <v>314</v>
      </c>
      <c r="D4888" s="129"/>
    </row>
    <row r="4889" spans="1:4" s="126" customFormat="1" x14ac:dyDescent="0.3">
      <c r="A4889" s="129" t="str">
        <f t="shared" si="115"/>
        <v>SDGbaseTRA_AgMax_v6_4</v>
      </c>
      <c r="B4889" s="129" t="s">
        <v>220</v>
      </c>
      <c r="C4889" s="129" t="s">
        <v>314</v>
      </c>
      <c r="D4889" s="129"/>
    </row>
    <row r="4890" spans="1:4" s="126" customFormat="1" x14ac:dyDescent="0.3">
      <c r="A4890" s="129" t="str">
        <f t="shared" si="115"/>
        <v>SDGbaseTRA_AgMax_v6_4</v>
      </c>
      <c r="B4890" s="129" t="s">
        <v>220</v>
      </c>
      <c r="C4890" s="129" t="s">
        <v>314</v>
      </c>
      <c r="D4890" s="129"/>
    </row>
    <row r="4891" spans="1:4" s="126" customFormat="1" x14ac:dyDescent="0.3">
      <c r="A4891" s="129" t="str">
        <f t="shared" si="115"/>
        <v>SDGbaseTRA_AgMax_v6_4</v>
      </c>
      <c r="B4891" s="129" t="s">
        <v>220</v>
      </c>
      <c r="C4891" s="129" t="s">
        <v>314</v>
      </c>
      <c r="D4891" s="129"/>
    </row>
    <row r="4892" spans="1:4" s="126" customFormat="1" x14ac:dyDescent="0.3">
      <c r="A4892" s="129" t="str">
        <f t="shared" si="115"/>
        <v>SDGbaseTRA_AgMax_v6_4</v>
      </c>
      <c r="B4892" s="129" t="s">
        <v>220</v>
      </c>
      <c r="C4892" s="129" t="s">
        <v>314</v>
      </c>
      <c r="D4892" s="129"/>
    </row>
    <row r="4893" spans="1:4" s="126" customFormat="1" x14ac:dyDescent="0.3">
      <c r="A4893" s="129" t="str">
        <f t="shared" si="115"/>
        <v>SDGbaseTRA_AgMax_v6_4</v>
      </c>
      <c r="B4893" s="129" t="s">
        <v>220</v>
      </c>
      <c r="C4893" s="129" t="s">
        <v>314</v>
      </c>
      <c r="D4893" s="129"/>
    </row>
    <row r="4894" spans="1:4" s="126" customFormat="1" x14ac:dyDescent="0.3">
      <c r="A4894" s="129" t="str">
        <f t="shared" si="115"/>
        <v>SDGbaseTRA_AgMax_v6_4</v>
      </c>
      <c r="B4894" s="129" t="s">
        <v>220</v>
      </c>
      <c r="C4894" s="129" t="s">
        <v>314</v>
      </c>
      <c r="D4894" s="129"/>
    </row>
    <row r="4895" spans="1:4" s="126" customFormat="1" x14ac:dyDescent="0.3">
      <c r="A4895" s="129" t="str">
        <f t="shared" si="115"/>
        <v>SDGbaseTRA_AgMax_v6_4</v>
      </c>
      <c r="B4895" s="129" t="s">
        <v>220</v>
      </c>
      <c r="C4895" s="129" t="s">
        <v>314</v>
      </c>
      <c r="D4895" s="129"/>
    </row>
    <row r="4896" spans="1:4" s="126" customFormat="1" x14ac:dyDescent="0.3">
      <c r="A4896" s="129" t="str">
        <f t="shared" si="115"/>
        <v>SDGbaseTRA_AgMax_v6_4</v>
      </c>
      <c r="B4896" s="129" t="s">
        <v>220</v>
      </c>
      <c r="C4896" s="129" t="s">
        <v>314</v>
      </c>
      <c r="D4896" s="129"/>
    </row>
    <row r="4897" spans="1:37" s="126" customFormat="1" x14ac:dyDescent="0.3">
      <c r="A4897" s="129" t="str">
        <f t="shared" si="115"/>
        <v>SDGbaseTRA_AgMax_v6_4</v>
      </c>
      <c r="B4897" s="129" t="s">
        <v>220</v>
      </c>
      <c r="C4897" s="129" t="s">
        <v>314</v>
      </c>
      <c r="D4897" s="129"/>
    </row>
    <row r="4898" spans="1:37" s="126" customFormat="1" x14ac:dyDescent="0.3">
      <c r="A4898" s="129" t="str">
        <f t="shared" si="115"/>
        <v>SDGbaseTRA_AgMax_v6_4</v>
      </c>
      <c r="B4898" s="129" t="s">
        <v>220</v>
      </c>
      <c r="C4898" s="129" t="s">
        <v>314</v>
      </c>
      <c r="D4898" s="129"/>
    </row>
    <row r="4899" spans="1:37" s="126" customFormat="1" x14ac:dyDescent="0.3">
      <c r="A4899" s="129" t="str">
        <f t="shared" si="115"/>
        <v>SDGbaseTRA_AgMax_v6_4</v>
      </c>
      <c r="B4899" s="129" t="s">
        <v>220</v>
      </c>
      <c r="C4899" s="129" t="s">
        <v>314</v>
      </c>
      <c r="D4899" s="129"/>
    </row>
    <row r="4900" spans="1:37" s="126" customFormat="1" x14ac:dyDescent="0.3">
      <c r="A4900" s="129" t="str">
        <f t="shared" si="115"/>
        <v>SDGbaseTRA_AgMax_v6_4</v>
      </c>
      <c r="B4900" s="129" t="s">
        <v>220</v>
      </c>
      <c r="C4900" s="129" t="s">
        <v>314</v>
      </c>
      <c r="D4900" s="129"/>
    </row>
    <row r="4901" spans="1:37" s="126" customFormat="1" x14ac:dyDescent="0.3">
      <c r="A4901" s="129" t="str">
        <f t="shared" si="115"/>
        <v>SDGbaseTRA_AgMax_v6_4</v>
      </c>
      <c r="B4901" s="129" t="s">
        <v>220</v>
      </c>
      <c r="C4901" s="129" t="s">
        <v>314</v>
      </c>
      <c r="D4901" s="129"/>
    </row>
    <row r="4902" spans="1:37" s="126" customFormat="1" x14ac:dyDescent="0.3">
      <c r="A4902" s="129" t="str">
        <f t="shared" si="115"/>
        <v>SDGbaseTRA_AgMax_v6_4</v>
      </c>
      <c r="B4902" s="129" t="s">
        <v>220</v>
      </c>
      <c r="C4902" s="129" t="s">
        <v>314</v>
      </c>
      <c r="D4902" s="129"/>
    </row>
    <row r="4903" spans="1:37" s="126" customFormat="1" x14ac:dyDescent="0.3">
      <c r="A4903" s="129" t="str">
        <f t="shared" si="115"/>
        <v>SDGbaseTRA_AgMax_v6_4</v>
      </c>
      <c r="B4903" s="129" t="s">
        <v>220</v>
      </c>
      <c r="C4903" s="129" t="s">
        <v>314</v>
      </c>
      <c r="D4903" s="129"/>
    </row>
    <row r="4904" spans="1:37" s="126" customFormat="1" x14ac:dyDescent="0.3">
      <c r="A4904" s="129" t="str">
        <f t="shared" si="115"/>
        <v>SDGbaseTRA_AgMax_v6_4</v>
      </c>
      <c r="B4904" s="129" t="s">
        <v>220</v>
      </c>
      <c r="C4904" s="129" t="s">
        <v>314</v>
      </c>
      <c r="D4904" s="129"/>
    </row>
    <row r="4905" spans="1:37" s="126" customFormat="1" x14ac:dyDescent="0.3">
      <c r="A4905" s="129" t="str">
        <f t="shared" si="115"/>
        <v>SDGbaseTRA_AgMax_v6_4</v>
      </c>
      <c r="B4905" s="129" t="s">
        <v>220</v>
      </c>
      <c r="C4905" s="129" t="s">
        <v>314</v>
      </c>
      <c r="D4905" s="129"/>
    </row>
    <row r="4906" spans="1:37" s="126" customFormat="1" x14ac:dyDescent="0.3">
      <c r="A4906" s="129" t="str">
        <f t="shared" si="115"/>
        <v>SDGbaseTRA_AgMax_v6_4</v>
      </c>
      <c r="B4906" s="129" t="s">
        <v>220</v>
      </c>
      <c r="C4906" s="129" t="s">
        <v>314</v>
      </c>
      <c r="D4906" s="129"/>
    </row>
    <row r="4907" spans="1:37" s="126" customFormat="1" x14ac:dyDescent="0.3">
      <c r="A4907" s="129" t="str">
        <f t="shared" si="115"/>
        <v>SDGbaseTRA_AgMax_v6_4</v>
      </c>
      <c r="B4907" s="129" t="s">
        <v>220</v>
      </c>
      <c r="C4907" s="129" t="s">
        <v>314</v>
      </c>
      <c r="D4907" s="129"/>
    </row>
    <row r="4908" spans="1:37" s="126" customFormat="1" x14ac:dyDescent="0.3">
      <c r="A4908" s="129" t="str">
        <f t="shared" si="115"/>
        <v>SDGbaseTRA_AgMax_v6_4</v>
      </c>
      <c r="B4908" s="129" t="s">
        <v>220</v>
      </c>
      <c r="C4908" s="129" t="s">
        <v>314</v>
      </c>
      <c r="D4908" s="129"/>
      <c r="F4908" s="150"/>
      <c r="G4908" s="150"/>
      <c r="H4908" s="150"/>
      <c r="I4908" s="150"/>
      <c r="J4908" s="150"/>
      <c r="K4908" s="150"/>
      <c r="L4908" s="150"/>
      <c r="M4908" s="150"/>
      <c r="N4908" s="150"/>
      <c r="O4908" s="150"/>
      <c r="P4908" s="150"/>
      <c r="Q4908" s="150"/>
      <c r="R4908" s="150"/>
      <c r="S4908" s="150"/>
      <c r="T4908" s="150"/>
      <c r="U4908" s="150"/>
      <c r="V4908" s="150"/>
      <c r="W4908" s="150"/>
      <c r="X4908" s="150"/>
      <c r="Y4908" s="150"/>
      <c r="Z4908" s="150"/>
      <c r="AA4908" s="150"/>
      <c r="AB4908" s="150"/>
      <c r="AC4908" s="150"/>
      <c r="AD4908" s="150"/>
      <c r="AE4908" s="150"/>
      <c r="AF4908" s="150"/>
      <c r="AG4908" s="150"/>
      <c r="AH4908" s="150"/>
      <c r="AI4908" s="150"/>
      <c r="AJ4908" s="150"/>
      <c r="AK4908" s="150"/>
    </row>
    <row r="4909" spans="1:37" s="126" customFormat="1" x14ac:dyDescent="0.3">
      <c r="A4909" s="129" t="str">
        <f t="shared" si="115"/>
        <v>SDGbaseTRA_AgMax_v6_4</v>
      </c>
      <c r="B4909" s="129" t="s">
        <v>220</v>
      </c>
      <c r="C4909" s="129" t="s">
        <v>314</v>
      </c>
      <c r="D4909" s="129"/>
    </row>
    <row r="4910" spans="1:37" s="126" customFormat="1" x14ac:dyDescent="0.3">
      <c r="A4910" s="129" t="str">
        <f t="shared" si="115"/>
        <v>SDGbaseTRA_AgMax_v6_4</v>
      </c>
      <c r="B4910" s="129" t="s">
        <v>220</v>
      </c>
      <c r="C4910" s="129" t="s">
        <v>314</v>
      </c>
      <c r="D4910" s="129"/>
    </row>
    <row r="4911" spans="1:37" s="126" customFormat="1" x14ac:dyDescent="0.3">
      <c r="A4911" s="129" t="str">
        <f t="shared" si="115"/>
        <v>SDGbaseTRA_AgMax_v6_4</v>
      </c>
      <c r="B4911" s="129" t="s">
        <v>220</v>
      </c>
      <c r="C4911" s="129" t="s">
        <v>314</v>
      </c>
      <c r="D4911" s="129"/>
    </row>
    <row r="4912" spans="1:37" s="126" customFormat="1" x14ac:dyDescent="0.3">
      <c r="A4912" s="129" t="str">
        <f t="shared" si="115"/>
        <v>SDGbaseTRA_AgMax_v6_4</v>
      </c>
      <c r="B4912" s="129" t="s">
        <v>220</v>
      </c>
      <c r="C4912" s="129" t="s">
        <v>314</v>
      </c>
      <c r="D4912" s="129"/>
    </row>
    <row r="4913" spans="1:4" s="126" customFormat="1" x14ac:dyDescent="0.3">
      <c r="A4913" s="129" t="str">
        <f t="shared" si="115"/>
        <v>SDGbaseTRA_AgMax_v6_4</v>
      </c>
      <c r="B4913" s="129" t="s">
        <v>220</v>
      </c>
      <c r="C4913" s="129" t="s">
        <v>314</v>
      </c>
      <c r="D4913" s="129"/>
    </row>
    <row r="4914" spans="1:4" s="126" customFormat="1" x14ac:dyDescent="0.3">
      <c r="A4914" s="129" t="str">
        <f t="shared" si="115"/>
        <v>SDGbaseTRA_AgMax_v6_4</v>
      </c>
      <c r="B4914" s="129" t="s">
        <v>220</v>
      </c>
      <c r="C4914" s="129" t="s">
        <v>314</v>
      </c>
      <c r="D4914" s="129"/>
    </row>
    <row r="4915" spans="1:4" s="126" customFormat="1" x14ac:dyDescent="0.3">
      <c r="A4915" s="129" t="str">
        <f t="shared" si="115"/>
        <v>SDGbaseTRA_AgMax_v6_4</v>
      </c>
      <c r="B4915" s="129" t="s">
        <v>220</v>
      </c>
      <c r="C4915" s="129" t="s">
        <v>314</v>
      </c>
      <c r="D4915" s="129"/>
    </row>
    <row r="4916" spans="1:4" s="126" customFormat="1" x14ac:dyDescent="0.3">
      <c r="A4916" s="129" t="str">
        <f t="shared" si="115"/>
        <v>SDGbaseTRA_AgMax_v6_4</v>
      </c>
      <c r="B4916" s="129" t="s">
        <v>220</v>
      </c>
      <c r="C4916" s="129" t="s">
        <v>314</v>
      </c>
      <c r="D4916" s="129"/>
    </row>
    <row r="4917" spans="1:4" s="126" customFormat="1" x14ac:dyDescent="0.3">
      <c r="A4917" s="129" t="str">
        <f t="shared" si="115"/>
        <v>SDGbaseTRA_AgMax_v6_4</v>
      </c>
      <c r="B4917" s="129" t="s">
        <v>220</v>
      </c>
      <c r="C4917" s="129" t="s">
        <v>314</v>
      </c>
      <c r="D4917" s="129"/>
    </row>
    <row r="4918" spans="1:4" s="126" customFormat="1" x14ac:dyDescent="0.3">
      <c r="A4918" s="129" t="str">
        <f t="shared" si="115"/>
        <v>SDGbaseTRA_AgMax_v6_4</v>
      </c>
      <c r="B4918" s="129" t="s">
        <v>220</v>
      </c>
      <c r="C4918" s="129" t="s">
        <v>314</v>
      </c>
      <c r="D4918" s="129"/>
    </row>
    <row r="4919" spans="1:4" s="126" customFormat="1" x14ac:dyDescent="0.3">
      <c r="A4919" s="129" t="str">
        <f t="shared" si="115"/>
        <v>SDGbaseTRA_AgMax_v6_4</v>
      </c>
      <c r="B4919" s="129" t="s">
        <v>220</v>
      </c>
      <c r="C4919" s="129" t="s">
        <v>314</v>
      </c>
      <c r="D4919" s="129"/>
    </row>
    <row r="4920" spans="1:4" s="126" customFormat="1" x14ac:dyDescent="0.3">
      <c r="A4920" s="129" t="str">
        <f t="shared" ref="A4920:A4983" si="116">_xlfn.CONCAT(C4920,D4920,E4920)</f>
        <v>SDGbaseTRA_AgMax_v6_4</v>
      </c>
      <c r="B4920" s="129" t="s">
        <v>220</v>
      </c>
      <c r="C4920" s="129" t="s">
        <v>314</v>
      </c>
      <c r="D4920" s="129"/>
    </row>
    <row r="4921" spans="1:4" s="126" customFormat="1" x14ac:dyDescent="0.3">
      <c r="A4921" s="129" t="str">
        <f t="shared" si="116"/>
        <v>SDGbaseTRA_AgMax_v6_4</v>
      </c>
      <c r="B4921" s="129" t="s">
        <v>220</v>
      </c>
      <c r="C4921" s="129" t="s">
        <v>314</v>
      </c>
      <c r="D4921" s="129"/>
    </row>
    <row r="4922" spans="1:4" s="126" customFormat="1" x14ac:dyDescent="0.3">
      <c r="A4922" s="129" t="str">
        <f t="shared" si="116"/>
        <v>SDGbaseTRA_AgMax_v6_4</v>
      </c>
      <c r="B4922" s="129" t="s">
        <v>220</v>
      </c>
      <c r="C4922" s="129" t="s">
        <v>314</v>
      </c>
      <c r="D4922" s="129"/>
    </row>
    <row r="4923" spans="1:4" s="126" customFormat="1" x14ac:dyDescent="0.3">
      <c r="A4923" s="129" t="str">
        <f t="shared" si="116"/>
        <v>SDGbaseTRA_AgMax_v6_4</v>
      </c>
      <c r="B4923" s="129" t="s">
        <v>220</v>
      </c>
      <c r="C4923" s="129" t="s">
        <v>314</v>
      </c>
      <c r="D4923" s="129"/>
    </row>
    <row r="4924" spans="1:4" s="126" customFormat="1" x14ac:dyDescent="0.3">
      <c r="A4924" s="129" t="str">
        <f t="shared" si="116"/>
        <v>SDGbaseTRA_AgMax_v6_4</v>
      </c>
      <c r="B4924" s="129" t="s">
        <v>220</v>
      </c>
      <c r="C4924" s="129" t="s">
        <v>314</v>
      </c>
      <c r="D4924" s="129"/>
    </row>
    <row r="4925" spans="1:4" s="126" customFormat="1" x14ac:dyDescent="0.3">
      <c r="A4925" s="129" t="str">
        <f t="shared" si="116"/>
        <v>SDGbaseTRA_AgMax_v6_4</v>
      </c>
      <c r="B4925" s="129" t="s">
        <v>220</v>
      </c>
      <c r="C4925" s="129" t="s">
        <v>314</v>
      </c>
      <c r="D4925" s="129"/>
    </row>
    <row r="4926" spans="1:4" s="126" customFormat="1" x14ac:dyDescent="0.3">
      <c r="A4926" s="129" t="str">
        <f t="shared" si="116"/>
        <v>SDGbaseTRA_AgMax_v6_4</v>
      </c>
      <c r="B4926" s="129" t="s">
        <v>220</v>
      </c>
      <c r="C4926" s="129" t="s">
        <v>314</v>
      </c>
      <c r="D4926" s="129"/>
    </row>
    <row r="4927" spans="1:4" s="126" customFormat="1" x14ac:dyDescent="0.3">
      <c r="A4927" s="129" t="str">
        <f t="shared" si="116"/>
        <v>SDGbaseTRA_AgMax_v6_4</v>
      </c>
      <c r="B4927" s="129" t="s">
        <v>220</v>
      </c>
      <c r="C4927" s="129" t="s">
        <v>314</v>
      </c>
      <c r="D4927" s="129"/>
    </row>
    <row r="4928" spans="1:4" s="126" customFormat="1" x14ac:dyDescent="0.3">
      <c r="A4928" s="129" t="str">
        <f t="shared" si="116"/>
        <v>SDGbaseTRA_AgMax_v6_4</v>
      </c>
      <c r="B4928" s="129" t="s">
        <v>220</v>
      </c>
      <c r="C4928" s="129" t="s">
        <v>314</v>
      </c>
      <c r="D4928" s="129"/>
    </row>
    <row r="4929" spans="1:4" s="126" customFormat="1" x14ac:dyDescent="0.3">
      <c r="A4929" s="129" t="str">
        <f t="shared" si="116"/>
        <v>SDGbaseTRA_AgMax_v6_4</v>
      </c>
      <c r="B4929" s="129" t="s">
        <v>220</v>
      </c>
      <c r="C4929" s="129" t="s">
        <v>314</v>
      </c>
      <c r="D4929" s="129"/>
    </row>
    <row r="4930" spans="1:4" s="126" customFormat="1" x14ac:dyDescent="0.3">
      <c r="A4930" s="129" t="str">
        <f t="shared" si="116"/>
        <v>SDGbaseTRA_AgMax_v6_4</v>
      </c>
      <c r="B4930" s="129" t="s">
        <v>220</v>
      </c>
      <c r="C4930" s="129" t="s">
        <v>314</v>
      </c>
      <c r="D4930" s="129"/>
    </row>
    <row r="4931" spans="1:4" s="126" customFormat="1" x14ac:dyDescent="0.3">
      <c r="A4931" s="129" t="str">
        <f t="shared" si="116"/>
        <v>SDGbaseTRA_AgMax_v6_4</v>
      </c>
      <c r="B4931" s="129" t="s">
        <v>220</v>
      </c>
      <c r="C4931" s="129" t="s">
        <v>314</v>
      </c>
      <c r="D4931" s="129"/>
    </row>
    <row r="4932" spans="1:4" s="126" customFormat="1" x14ac:dyDescent="0.3">
      <c r="A4932" s="129" t="str">
        <f t="shared" si="116"/>
        <v>SDGbaseTRA_AgMax_v6_4</v>
      </c>
      <c r="B4932" s="129" t="s">
        <v>220</v>
      </c>
      <c r="C4932" s="129" t="s">
        <v>314</v>
      </c>
      <c r="D4932" s="129"/>
    </row>
    <row r="4933" spans="1:4" s="126" customFormat="1" x14ac:dyDescent="0.3">
      <c r="A4933" s="129" t="str">
        <f t="shared" si="116"/>
        <v>SDGbaseTRA_AgMax_v6_4</v>
      </c>
      <c r="B4933" s="129" t="s">
        <v>220</v>
      </c>
      <c r="C4933" s="129" t="s">
        <v>314</v>
      </c>
      <c r="D4933" s="129"/>
    </row>
    <row r="4934" spans="1:4" s="126" customFormat="1" x14ac:dyDescent="0.3">
      <c r="A4934" s="129" t="str">
        <f t="shared" si="116"/>
        <v>SDGbaseTRA_AgMax_v6_4</v>
      </c>
      <c r="B4934" s="129" t="s">
        <v>220</v>
      </c>
      <c r="C4934" s="129" t="s">
        <v>314</v>
      </c>
      <c r="D4934" s="129"/>
    </row>
    <row r="4935" spans="1:4" s="126" customFormat="1" x14ac:dyDescent="0.3">
      <c r="A4935" s="129" t="str">
        <f t="shared" si="116"/>
        <v>SDGbaseTRA_AgMax_v6_4</v>
      </c>
      <c r="B4935" s="129" t="s">
        <v>220</v>
      </c>
      <c r="C4935" s="129" t="s">
        <v>314</v>
      </c>
      <c r="D4935" s="129"/>
    </row>
    <row r="4936" spans="1:4" s="126" customFormat="1" x14ac:dyDescent="0.3">
      <c r="A4936" s="129" t="str">
        <f t="shared" si="116"/>
        <v>SDGbaseTRA_AgMax_v6_4</v>
      </c>
      <c r="B4936" s="129" t="s">
        <v>220</v>
      </c>
      <c r="C4936" s="129" t="s">
        <v>314</v>
      </c>
      <c r="D4936" s="129"/>
    </row>
    <row r="4937" spans="1:4" s="126" customFormat="1" x14ac:dyDescent="0.3">
      <c r="A4937" s="129" t="str">
        <f t="shared" si="116"/>
        <v>SDGbaseTRA_AgMax_v6_4</v>
      </c>
      <c r="B4937" s="129" t="s">
        <v>220</v>
      </c>
      <c r="C4937" s="129" t="s">
        <v>314</v>
      </c>
      <c r="D4937" s="129"/>
    </row>
    <row r="4938" spans="1:4" s="126" customFormat="1" x14ac:dyDescent="0.3">
      <c r="A4938" s="129" t="str">
        <f t="shared" si="116"/>
        <v>SDGbaseTRA_AgMax_v6_4</v>
      </c>
      <c r="B4938" s="129" t="s">
        <v>220</v>
      </c>
      <c r="C4938" s="129" t="s">
        <v>314</v>
      </c>
      <c r="D4938" s="129"/>
    </row>
    <row r="4939" spans="1:4" s="126" customFormat="1" x14ac:dyDescent="0.3">
      <c r="A4939" s="129" t="str">
        <f t="shared" si="116"/>
        <v>SDGbaseTRA_AgMax_v6_4</v>
      </c>
      <c r="B4939" s="129" t="s">
        <v>220</v>
      </c>
      <c r="C4939" s="129" t="s">
        <v>314</v>
      </c>
      <c r="D4939" s="129"/>
    </row>
    <row r="4940" spans="1:4" s="126" customFormat="1" x14ac:dyDescent="0.3">
      <c r="A4940" s="129" t="str">
        <f t="shared" si="116"/>
        <v>SDGbaseTRA_AgMax_v6_4</v>
      </c>
      <c r="B4940" s="129" t="s">
        <v>220</v>
      </c>
      <c r="C4940" s="129" t="s">
        <v>314</v>
      </c>
      <c r="D4940" s="129"/>
    </row>
    <row r="4941" spans="1:4" s="126" customFormat="1" x14ac:dyDescent="0.3">
      <c r="A4941" s="129" t="str">
        <f t="shared" si="116"/>
        <v>SDGbaseTRA_AgMax_v6_4</v>
      </c>
      <c r="B4941" s="129" t="s">
        <v>220</v>
      </c>
      <c r="C4941" s="129" t="s">
        <v>314</v>
      </c>
      <c r="D4941" s="129"/>
    </row>
    <row r="4942" spans="1:4" s="126" customFormat="1" x14ac:dyDescent="0.3">
      <c r="A4942" s="129" t="str">
        <f t="shared" si="116"/>
        <v>SDGbaseTRA_AgMax_v6_4</v>
      </c>
      <c r="B4942" s="129" t="s">
        <v>220</v>
      </c>
      <c r="C4942" s="129" t="s">
        <v>314</v>
      </c>
      <c r="D4942" s="129"/>
    </row>
    <row r="4943" spans="1:4" s="126" customFormat="1" x14ac:dyDescent="0.3">
      <c r="A4943" s="129" t="str">
        <f t="shared" si="116"/>
        <v>SDGbaseTRA_AgMax_v6_4</v>
      </c>
      <c r="B4943" s="129" t="s">
        <v>220</v>
      </c>
      <c r="C4943" s="129" t="s">
        <v>314</v>
      </c>
      <c r="D4943" s="129"/>
    </row>
    <row r="4944" spans="1:4" s="126" customFormat="1" x14ac:dyDescent="0.3">
      <c r="A4944" s="129" t="str">
        <f t="shared" si="116"/>
        <v>SDGbaseTRA_AgMax_v6_4</v>
      </c>
      <c r="B4944" s="129" t="s">
        <v>220</v>
      </c>
      <c r="C4944" s="129" t="s">
        <v>314</v>
      </c>
      <c r="D4944" s="129"/>
    </row>
    <row r="4945" spans="1:4" s="126" customFormat="1" x14ac:dyDescent="0.3">
      <c r="A4945" s="129" t="str">
        <f t="shared" si="116"/>
        <v>SDGbaseTRA_AgMax_v6_4</v>
      </c>
      <c r="B4945" s="129" t="s">
        <v>220</v>
      </c>
      <c r="C4945" s="129" t="s">
        <v>314</v>
      </c>
      <c r="D4945" s="129"/>
    </row>
    <row r="4946" spans="1:4" s="126" customFormat="1" x14ac:dyDescent="0.3">
      <c r="A4946" s="129" t="str">
        <f t="shared" si="116"/>
        <v>SDGbaseTRA_AgMax_v6_4</v>
      </c>
      <c r="B4946" s="129" t="s">
        <v>220</v>
      </c>
      <c r="C4946" s="129" t="s">
        <v>314</v>
      </c>
      <c r="D4946" s="129"/>
    </row>
    <row r="4947" spans="1:4" s="126" customFormat="1" x14ac:dyDescent="0.3">
      <c r="A4947" s="129" t="str">
        <f t="shared" si="116"/>
        <v>SDGbaseTRA_AgMax_v6_4</v>
      </c>
      <c r="B4947" s="129" t="s">
        <v>220</v>
      </c>
      <c r="C4947" s="129" t="s">
        <v>314</v>
      </c>
      <c r="D4947" s="129"/>
    </row>
    <row r="4948" spans="1:4" s="126" customFormat="1" x14ac:dyDescent="0.3">
      <c r="A4948" s="129" t="str">
        <f t="shared" si="116"/>
        <v>SDGbaseTRA_AgMax_v6_4</v>
      </c>
      <c r="B4948" s="129" t="s">
        <v>220</v>
      </c>
      <c r="C4948" s="129" t="s">
        <v>314</v>
      </c>
      <c r="D4948" s="129"/>
    </row>
    <row r="4949" spans="1:4" s="126" customFormat="1" x14ac:dyDescent="0.3">
      <c r="A4949" s="129" t="str">
        <f t="shared" si="116"/>
        <v>SDGbaseTRA_AgMax_v6_4</v>
      </c>
      <c r="B4949" s="129" t="s">
        <v>220</v>
      </c>
      <c r="C4949" s="129" t="s">
        <v>314</v>
      </c>
      <c r="D4949" s="129"/>
    </row>
    <row r="4950" spans="1:4" s="126" customFormat="1" x14ac:dyDescent="0.3">
      <c r="A4950" s="129" t="str">
        <f t="shared" si="116"/>
        <v>SDGbaseTRA_AgMax_v6_4</v>
      </c>
      <c r="B4950" s="129" t="s">
        <v>220</v>
      </c>
      <c r="C4950" s="129" t="s">
        <v>314</v>
      </c>
      <c r="D4950" s="129"/>
    </row>
    <row r="4951" spans="1:4" s="126" customFormat="1" x14ac:dyDescent="0.3">
      <c r="A4951" s="129" t="str">
        <f t="shared" si="116"/>
        <v>SDGbaseTRA_AgMax_v6_4</v>
      </c>
      <c r="B4951" s="129" t="s">
        <v>220</v>
      </c>
      <c r="C4951" s="129" t="s">
        <v>314</v>
      </c>
      <c r="D4951" s="129"/>
    </row>
    <row r="4952" spans="1:4" s="126" customFormat="1" x14ac:dyDescent="0.3">
      <c r="A4952" s="129" t="str">
        <f t="shared" si="116"/>
        <v>SDGbaseTRA_AgMax_v6_4</v>
      </c>
      <c r="B4952" s="129" t="s">
        <v>220</v>
      </c>
      <c r="C4952" s="129" t="s">
        <v>314</v>
      </c>
      <c r="D4952" s="129"/>
    </row>
    <row r="4953" spans="1:4" s="126" customFormat="1" x14ac:dyDescent="0.3">
      <c r="A4953" s="129" t="str">
        <f t="shared" si="116"/>
        <v>SDGbaseTRA_AgMax_v6_4</v>
      </c>
      <c r="B4953" s="129" t="s">
        <v>220</v>
      </c>
      <c r="C4953" s="129" t="s">
        <v>314</v>
      </c>
      <c r="D4953" s="129"/>
    </row>
    <row r="4954" spans="1:4" s="126" customFormat="1" x14ac:dyDescent="0.3">
      <c r="A4954" s="129" t="str">
        <f t="shared" si="116"/>
        <v>SDGbaseTRA_AgMax_v6_4</v>
      </c>
      <c r="B4954" s="129" t="s">
        <v>220</v>
      </c>
      <c r="C4954" s="129" t="s">
        <v>314</v>
      </c>
      <c r="D4954" s="129"/>
    </row>
    <row r="4955" spans="1:4" s="126" customFormat="1" x14ac:dyDescent="0.3">
      <c r="A4955" s="129" t="str">
        <f t="shared" si="116"/>
        <v>SDGbaseTRA_AgMax_v6_4</v>
      </c>
      <c r="B4955" s="129" t="s">
        <v>220</v>
      </c>
      <c r="C4955" s="129" t="s">
        <v>314</v>
      </c>
      <c r="D4955" s="129"/>
    </row>
    <row r="4956" spans="1:4" s="126" customFormat="1" x14ac:dyDescent="0.3">
      <c r="A4956" s="129" t="str">
        <f t="shared" si="116"/>
        <v>SDGbaseTRA_AgMax_v6_4</v>
      </c>
      <c r="B4956" s="129" t="s">
        <v>220</v>
      </c>
      <c r="C4956" s="129" t="s">
        <v>314</v>
      </c>
      <c r="D4956" s="129"/>
    </row>
    <row r="4957" spans="1:4" s="126" customFormat="1" x14ac:dyDescent="0.3">
      <c r="A4957" s="129" t="str">
        <f t="shared" si="116"/>
        <v>SDGbaseTRA_AgMax_v6_4</v>
      </c>
      <c r="B4957" s="129" t="s">
        <v>220</v>
      </c>
      <c r="C4957" s="129" t="s">
        <v>314</v>
      </c>
      <c r="D4957" s="129"/>
    </row>
    <row r="4958" spans="1:4" s="126" customFormat="1" x14ac:dyDescent="0.3">
      <c r="A4958" s="129" t="str">
        <f t="shared" si="116"/>
        <v>SDGbaseTRA_AgMax_v6_4</v>
      </c>
      <c r="B4958" s="129" t="s">
        <v>220</v>
      </c>
      <c r="C4958" s="129" t="s">
        <v>314</v>
      </c>
      <c r="D4958" s="129"/>
    </row>
    <row r="4959" spans="1:4" s="126" customFormat="1" x14ac:dyDescent="0.3">
      <c r="A4959" s="129" t="str">
        <f t="shared" si="116"/>
        <v>SDGbaseTRA_AgMax_v6_4</v>
      </c>
      <c r="B4959" s="129" t="s">
        <v>220</v>
      </c>
      <c r="C4959" s="129" t="s">
        <v>314</v>
      </c>
      <c r="D4959" s="129"/>
    </row>
    <row r="4960" spans="1:4" s="126" customFormat="1" x14ac:dyDescent="0.3">
      <c r="A4960" s="129" t="str">
        <f t="shared" si="116"/>
        <v>SDGbaseTRA_AgMax_v6_4</v>
      </c>
      <c r="B4960" s="129" t="s">
        <v>220</v>
      </c>
      <c r="C4960" s="129" t="s">
        <v>314</v>
      </c>
      <c r="D4960" s="129"/>
    </row>
    <row r="4961" spans="1:4" s="126" customFormat="1" x14ac:dyDescent="0.3">
      <c r="A4961" s="129" t="str">
        <f t="shared" si="116"/>
        <v>SDGbaseTRA_AgMax_v6_4</v>
      </c>
      <c r="B4961" s="129" t="s">
        <v>220</v>
      </c>
      <c r="C4961" s="129" t="s">
        <v>314</v>
      </c>
      <c r="D4961" s="129"/>
    </row>
    <row r="4962" spans="1:4" s="126" customFormat="1" x14ac:dyDescent="0.3">
      <c r="A4962" s="129" t="str">
        <f t="shared" si="116"/>
        <v>SDGbaseTRA_AgMax_v6_4</v>
      </c>
      <c r="B4962" s="129" t="s">
        <v>220</v>
      </c>
      <c r="C4962" s="129" t="s">
        <v>314</v>
      </c>
      <c r="D4962" s="129"/>
    </row>
    <row r="4963" spans="1:4" s="126" customFormat="1" x14ac:dyDescent="0.3">
      <c r="A4963" s="129" t="str">
        <f t="shared" si="116"/>
        <v>SDGbaseTRA_AgMax_v6_4</v>
      </c>
      <c r="B4963" s="129" t="s">
        <v>220</v>
      </c>
      <c r="C4963" s="129" t="s">
        <v>314</v>
      </c>
      <c r="D4963" s="129"/>
    </row>
    <row r="4964" spans="1:4" s="126" customFormat="1" x14ac:dyDescent="0.3">
      <c r="A4964" s="129" t="str">
        <f t="shared" si="116"/>
        <v>SDGbaseTRA_AgMax_v6_4</v>
      </c>
      <c r="B4964" s="129" t="s">
        <v>220</v>
      </c>
      <c r="C4964" s="129" t="s">
        <v>314</v>
      </c>
      <c r="D4964" s="129"/>
    </row>
    <row r="4965" spans="1:4" s="126" customFormat="1" x14ac:dyDescent="0.3">
      <c r="A4965" s="129" t="str">
        <f t="shared" si="116"/>
        <v>SDGbaseTRA_AgMax_v6_4</v>
      </c>
      <c r="B4965" s="129" t="s">
        <v>220</v>
      </c>
      <c r="C4965" s="129" t="s">
        <v>314</v>
      </c>
      <c r="D4965" s="129"/>
    </row>
    <row r="4966" spans="1:4" s="126" customFormat="1" x14ac:dyDescent="0.3">
      <c r="A4966" s="129" t="str">
        <f t="shared" si="116"/>
        <v>SDGbaseTRA_AgMax_v6_4</v>
      </c>
      <c r="B4966" s="129" t="s">
        <v>220</v>
      </c>
      <c r="C4966" s="129" t="s">
        <v>314</v>
      </c>
      <c r="D4966" s="129"/>
    </row>
    <row r="4967" spans="1:4" s="126" customFormat="1" x14ac:dyDescent="0.3">
      <c r="A4967" s="129" t="str">
        <f t="shared" si="116"/>
        <v>SDGbaseTRA_AgMax_v6_4</v>
      </c>
      <c r="B4967" s="129" t="s">
        <v>220</v>
      </c>
      <c r="C4967" s="129" t="s">
        <v>314</v>
      </c>
      <c r="D4967" s="129"/>
    </row>
    <row r="4968" spans="1:4" s="126" customFormat="1" x14ac:dyDescent="0.3">
      <c r="A4968" s="129" t="str">
        <f t="shared" si="116"/>
        <v>SDGbaseTRA_AgMax_v6_4</v>
      </c>
      <c r="B4968" s="129" t="s">
        <v>220</v>
      </c>
      <c r="C4968" s="129" t="s">
        <v>314</v>
      </c>
      <c r="D4968" s="129"/>
    </row>
    <row r="4969" spans="1:4" s="126" customFormat="1" x14ac:dyDescent="0.3">
      <c r="A4969" s="129" t="str">
        <f t="shared" si="116"/>
        <v>SDGbaseTRA_AgMax_v6_4</v>
      </c>
      <c r="B4969" s="129" t="s">
        <v>220</v>
      </c>
      <c r="C4969" s="129" t="s">
        <v>314</v>
      </c>
      <c r="D4969" s="129"/>
    </row>
    <row r="4970" spans="1:4" s="126" customFormat="1" x14ac:dyDescent="0.3">
      <c r="A4970" s="129" t="str">
        <f t="shared" si="116"/>
        <v>SDGbaseTRA_AgMax_v6_4</v>
      </c>
      <c r="B4970" s="129" t="s">
        <v>220</v>
      </c>
      <c r="C4970" s="129" t="s">
        <v>314</v>
      </c>
      <c r="D4970" s="129"/>
    </row>
    <row r="4971" spans="1:4" s="126" customFormat="1" x14ac:dyDescent="0.3">
      <c r="A4971" s="129" t="str">
        <f t="shared" si="116"/>
        <v>SDGbaseTRA_AgMax_v6_4</v>
      </c>
      <c r="B4971" s="129" t="s">
        <v>220</v>
      </c>
      <c r="C4971" s="129" t="s">
        <v>314</v>
      </c>
      <c r="D4971" s="129"/>
    </row>
    <row r="4972" spans="1:4" s="126" customFormat="1" x14ac:dyDescent="0.3">
      <c r="A4972" s="129" t="str">
        <f t="shared" si="116"/>
        <v>SDGbaseTRA_AgMax_v6_4</v>
      </c>
      <c r="B4972" s="129" t="s">
        <v>220</v>
      </c>
      <c r="C4972" s="129" t="s">
        <v>314</v>
      </c>
      <c r="D4972" s="129"/>
    </row>
    <row r="4973" spans="1:4" s="126" customFormat="1" x14ac:dyDescent="0.3">
      <c r="A4973" s="129" t="str">
        <f t="shared" si="116"/>
        <v>SDGbaseTRA_AgMax_v6_4</v>
      </c>
      <c r="B4973" s="129" t="s">
        <v>220</v>
      </c>
      <c r="C4973" s="129" t="s">
        <v>314</v>
      </c>
      <c r="D4973" s="129"/>
    </row>
    <row r="4974" spans="1:4" s="126" customFormat="1" x14ac:dyDescent="0.3">
      <c r="A4974" s="129" t="str">
        <f t="shared" si="116"/>
        <v>SDGbaseTRA_AgMax_v6_4</v>
      </c>
      <c r="B4974" s="129" t="s">
        <v>220</v>
      </c>
      <c r="C4974" s="129" t="s">
        <v>314</v>
      </c>
      <c r="D4974" s="129"/>
    </row>
    <row r="4975" spans="1:4" s="126" customFormat="1" x14ac:dyDescent="0.3">
      <c r="A4975" s="129" t="str">
        <f t="shared" si="116"/>
        <v>SDGbaseTRA_AgMax_v6_4</v>
      </c>
      <c r="B4975" s="129" t="s">
        <v>220</v>
      </c>
      <c r="C4975" s="129" t="s">
        <v>314</v>
      </c>
      <c r="D4975" s="129"/>
    </row>
    <row r="4976" spans="1:4" s="126" customFormat="1" x14ac:dyDescent="0.3">
      <c r="A4976" s="129" t="str">
        <f t="shared" si="116"/>
        <v>SDGbaseTRA_AgMax_v6_4</v>
      </c>
      <c r="B4976" s="129" t="s">
        <v>220</v>
      </c>
      <c r="C4976" s="129" t="s">
        <v>314</v>
      </c>
      <c r="D4976" s="129"/>
    </row>
    <row r="4977" spans="1:4" s="126" customFormat="1" x14ac:dyDescent="0.3">
      <c r="A4977" s="129" t="str">
        <f t="shared" si="116"/>
        <v>SDGbaseTRA_AgMax_v6_4</v>
      </c>
      <c r="B4977" s="129" t="s">
        <v>220</v>
      </c>
      <c r="C4977" s="129" t="s">
        <v>314</v>
      </c>
      <c r="D4977" s="129"/>
    </row>
    <row r="4978" spans="1:4" s="126" customFormat="1" x14ac:dyDescent="0.3">
      <c r="A4978" s="129" t="str">
        <f t="shared" si="116"/>
        <v>SDGbaseTRA_AgMax_v6_4</v>
      </c>
      <c r="B4978" s="129" t="s">
        <v>220</v>
      </c>
      <c r="C4978" s="129" t="s">
        <v>314</v>
      </c>
      <c r="D4978" s="129"/>
    </row>
    <row r="4979" spans="1:4" s="126" customFormat="1" x14ac:dyDescent="0.3">
      <c r="A4979" s="129" t="str">
        <f t="shared" si="116"/>
        <v>SDGbaseTRA_AgMax_v6_4</v>
      </c>
      <c r="B4979" s="129" t="s">
        <v>220</v>
      </c>
      <c r="C4979" s="129" t="s">
        <v>314</v>
      </c>
      <c r="D4979" s="129"/>
    </row>
    <row r="4980" spans="1:4" s="126" customFormat="1" x14ac:dyDescent="0.3">
      <c r="A4980" s="129" t="str">
        <f t="shared" si="116"/>
        <v>SDGbaseTRA_AgMax_v6_4</v>
      </c>
      <c r="B4980" s="129" t="s">
        <v>220</v>
      </c>
      <c r="C4980" s="129" t="s">
        <v>314</v>
      </c>
      <c r="D4980" s="129"/>
    </row>
    <row r="4981" spans="1:4" s="126" customFormat="1" x14ac:dyDescent="0.3">
      <c r="A4981" s="129" t="str">
        <f t="shared" si="116"/>
        <v>SDGbaseTRA_AgMax_v6_4</v>
      </c>
      <c r="B4981" s="129" t="s">
        <v>220</v>
      </c>
      <c r="C4981" s="129" t="s">
        <v>314</v>
      </c>
      <c r="D4981" s="129"/>
    </row>
    <row r="4982" spans="1:4" s="126" customFormat="1" x14ac:dyDescent="0.3">
      <c r="A4982" s="129" t="str">
        <f t="shared" si="116"/>
        <v>SDGbaseTRA_AgMax_v6_4</v>
      </c>
      <c r="B4982" s="129" t="s">
        <v>220</v>
      </c>
      <c r="C4982" s="129" t="s">
        <v>314</v>
      </c>
      <c r="D4982" s="129"/>
    </row>
    <row r="4983" spans="1:4" s="126" customFormat="1" x14ac:dyDescent="0.3">
      <c r="A4983" s="129" t="str">
        <f t="shared" si="116"/>
        <v>SDGbaseTRA_AgMax_v6_4</v>
      </c>
      <c r="B4983" s="129" t="s">
        <v>220</v>
      </c>
      <c r="C4983" s="129" t="s">
        <v>314</v>
      </c>
      <c r="D4983" s="129"/>
    </row>
    <row r="4984" spans="1:4" s="126" customFormat="1" x14ac:dyDescent="0.3">
      <c r="A4984" s="129" t="str">
        <f t="shared" ref="A4984:A5047" si="117">_xlfn.CONCAT(C4984,D4984,E4984)</f>
        <v>SDGbaseTRA_AgMax_v6_4</v>
      </c>
      <c r="B4984" s="129" t="s">
        <v>220</v>
      </c>
      <c r="C4984" s="129" t="s">
        <v>314</v>
      </c>
      <c r="D4984" s="129"/>
    </row>
    <row r="4985" spans="1:4" s="126" customFormat="1" x14ac:dyDescent="0.3">
      <c r="A4985" s="129" t="str">
        <f t="shared" si="117"/>
        <v>SDGbaseTRA_AgMax_v6_4</v>
      </c>
      <c r="B4985" s="129" t="s">
        <v>220</v>
      </c>
      <c r="C4985" s="129" t="s">
        <v>314</v>
      </c>
      <c r="D4985" s="129"/>
    </row>
    <row r="4986" spans="1:4" s="126" customFormat="1" x14ac:dyDescent="0.3">
      <c r="A4986" s="129" t="str">
        <f t="shared" si="117"/>
        <v>SDGbaseTRA_AgMax_v6_4</v>
      </c>
      <c r="B4986" s="129" t="s">
        <v>220</v>
      </c>
      <c r="C4986" s="129" t="s">
        <v>314</v>
      </c>
      <c r="D4986" s="129"/>
    </row>
    <row r="4987" spans="1:4" s="126" customFormat="1" x14ac:dyDescent="0.3">
      <c r="A4987" s="129" t="str">
        <f t="shared" si="117"/>
        <v>SDGbaseTRA_AgMax_v6_4</v>
      </c>
      <c r="B4987" s="129" t="s">
        <v>220</v>
      </c>
      <c r="C4987" s="129" t="s">
        <v>314</v>
      </c>
      <c r="D4987" s="129"/>
    </row>
    <row r="4988" spans="1:4" s="126" customFormat="1" x14ac:dyDescent="0.3">
      <c r="A4988" s="129" t="str">
        <f t="shared" si="117"/>
        <v>SDGbaseTRA_AgMax_v6_4</v>
      </c>
      <c r="B4988" s="129" t="s">
        <v>220</v>
      </c>
      <c r="C4988" s="129" t="s">
        <v>314</v>
      </c>
      <c r="D4988" s="129"/>
    </row>
    <row r="4989" spans="1:4" s="126" customFormat="1" x14ac:dyDescent="0.3">
      <c r="A4989" s="129" t="str">
        <f t="shared" si="117"/>
        <v>SDGbaseTRA_AgMax_v6_4</v>
      </c>
      <c r="B4989" s="129" t="s">
        <v>220</v>
      </c>
      <c r="C4989" s="129" t="s">
        <v>314</v>
      </c>
      <c r="D4989" s="129"/>
    </row>
    <row r="4990" spans="1:4" s="126" customFormat="1" x14ac:dyDescent="0.3">
      <c r="A4990" s="129" t="str">
        <f t="shared" si="117"/>
        <v>SDGbaseTRA_AgMax_v6_4</v>
      </c>
      <c r="B4990" s="129" t="s">
        <v>220</v>
      </c>
      <c r="C4990" s="129" t="s">
        <v>314</v>
      </c>
      <c r="D4990" s="129"/>
    </row>
    <row r="4991" spans="1:4" s="126" customFormat="1" x14ac:dyDescent="0.3">
      <c r="A4991" s="129" t="str">
        <f t="shared" si="117"/>
        <v>SDGbaseTRA_AgMax_v6_4</v>
      </c>
      <c r="B4991" s="129" t="s">
        <v>220</v>
      </c>
      <c r="C4991" s="129" t="s">
        <v>314</v>
      </c>
      <c r="D4991" s="129"/>
    </row>
    <row r="4992" spans="1:4" s="126" customFormat="1" x14ac:dyDescent="0.3">
      <c r="A4992" s="129" t="str">
        <f t="shared" si="117"/>
        <v>SDGbaseTRA_AgMax_v6_4</v>
      </c>
      <c r="B4992" s="129" t="s">
        <v>220</v>
      </c>
      <c r="C4992" s="129" t="s">
        <v>314</v>
      </c>
      <c r="D4992" s="129"/>
    </row>
    <row r="4993" spans="1:4" s="126" customFormat="1" x14ac:dyDescent="0.3">
      <c r="A4993" s="129" t="str">
        <f t="shared" si="117"/>
        <v>SDGbaseTRA_AgMax_v6_4</v>
      </c>
      <c r="B4993" s="129" t="s">
        <v>220</v>
      </c>
      <c r="C4993" s="129" t="s">
        <v>314</v>
      </c>
      <c r="D4993" s="129"/>
    </row>
    <row r="4994" spans="1:4" s="126" customFormat="1" x14ac:dyDescent="0.3">
      <c r="A4994" s="129" t="str">
        <f t="shared" si="117"/>
        <v>SDGbaseTRA_AgMax_v6_4</v>
      </c>
      <c r="B4994" s="129" t="s">
        <v>220</v>
      </c>
      <c r="C4994" s="129" t="s">
        <v>314</v>
      </c>
      <c r="D4994" s="129"/>
    </row>
    <row r="4995" spans="1:4" s="126" customFormat="1" x14ac:dyDescent="0.3">
      <c r="A4995" s="129" t="str">
        <f t="shared" si="117"/>
        <v>SDGbaseTRA_AgMax_v6_4</v>
      </c>
      <c r="B4995" s="129" t="s">
        <v>220</v>
      </c>
      <c r="C4995" s="129" t="s">
        <v>314</v>
      </c>
      <c r="D4995" s="129"/>
    </row>
    <row r="4996" spans="1:4" s="126" customFormat="1" x14ac:dyDescent="0.3">
      <c r="A4996" s="129" t="str">
        <f t="shared" si="117"/>
        <v>SDGbaseTRA_AgMax_v6_4</v>
      </c>
      <c r="B4996" s="129" t="s">
        <v>220</v>
      </c>
      <c r="C4996" s="129" t="s">
        <v>314</v>
      </c>
      <c r="D4996" s="129"/>
    </row>
    <row r="4997" spans="1:4" s="126" customFormat="1" x14ac:dyDescent="0.3">
      <c r="A4997" s="129" t="str">
        <f t="shared" si="117"/>
        <v>SDGbaseTRA_AgMax_v6_4</v>
      </c>
      <c r="B4997" s="129" t="s">
        <v>220</v>
      </c>
      <c r="C4997" s="129" t="s">
        <v>314</v>
      </c>
      <c r="D4997" s="129"/>
    </row>
    <row r="4998" spans="1:4" s="126" customFormat="1" x14ac:dyDescent="0.3">
      <c r="A4998" s="129" t="str">
        <f t="shared" si="117"/>
        <v>SDGbaseTRA_AgMax_v6_4</v>
      </c>
      <c r="B4998" s="129" t="s">
        <v>220</v>
      </c>
      <c r="C4998" s="129" t="s">
        <v>314</v>
      </c>
      <c r="D4998" s="129"/>
    </row>
    <row r="4999" spans="1:4" s="126" customFormat="1" x14ac:dyDescent="0.3">
      <c r="A4999" s="129" t="str">
        <f t="shared" si="117"/>
        <v>SDGbaseTRA_AgMax_v6_4</v>
      </c>
      <c r="B4999" s="129" t="s">
        <v>220</v>
      </c>
      <c r="C4999" s="129" t="s">
        <v>314</v>
      </c>
      <c r="D4999" s="129"/>
    </row>
    <row r="5000" spans="1:4" s="126" customFormat="1" x14ac:dyDescent="0.3">
      <c r="A5000" s="129" t="str">
        <f t="shared" si="117"/>
        <v>SDGbaseTRA_AgMax_v6_4</v>
      </c>
      <c r="B5000" s="129" t="s">
        <v>220</v>
      </c>
      <c r="C5000" s="129" t="s">
        <v>314</v>
      </c>
      <c r="D5000" s="129"/>
    </row>
    <row r="5001" spans="1:4" s="126" customFormat="1" x14ac:dyDescent="0.3">
      <c r="A5001" s="129" t="str">
        <f t="shared" si="117"/>
        <v>SDGbaseTRA_AgMax_v6_4</v>
      </c>
      <c r="B5001" s="129" t="s">
        <v>220</v>
      </c>
      <c r="C5001" s="129" t="s">
        <v>314</v>
      </c>
      <c r="D5001" s="129"/>
    </row>
    <row r="5002" spans="1:4" s="126" customFormat="1" x14ac:dyDescent="0.3">
      <c r="A5002" s="129" t="str">
        <f t="shared" si="117"/>
        <v>SDGbaseTRA_AgMax_v6_4</v>
      </c>
      <c r="B5002" s="129" t="s">
        <v>220</v>
      </c>
      <c r="C5002" s="129" t="s">
        <v>314</v>
      </c>
      <c r="D5002" s="129"/>
    </row>
    <row r="5003" spans="1:4" s="126" customFormat="1" x14ac:dyDescent="0.3">
      <c r="A5003" s="129" t="str">
        <f t="shared" si="117"/>
        <v>SDGbaseTRA_AgMax_v6_4</v>
      </c>
      <c r="B5003" s="129" t="s">
        <v>220</v>
      </c>
      <c r="C5003" s="129" t="s">
        <v>314</v>
      </c>
      <c r="D5003" s="129"/>
    </row>
    <row r="5004" spans="1:4" s="126" customFormat="1" x14ac:dyDescent="0.3">
      <c r="A5004" s="129" t="str">
        <f t="shared" si="117"/>
        <v>SDGbaseTRA_AgMax_v6_4</v>
      </c>
      <c r="B5004" s="129" t="s">
        <v>220</v>
      </c>
      <c r="C5004" s="129" t="s">
        <v>314</v>
      </c>
      <c r="D5004" s="129"/>
    </row>
    <row r="5005" spans="1:4" s="126" customFormat="1" x14ac:dyDescent="0.3">
      <c r="A5005" s="129" t="str">
        <f t="shared" si="117"/>
        <v>SDGbaseTRA_AgMax_v6_4</v>
      </c>
      <c r="B5005" s="129" t="s">
        <v>220</v>
      </c>
      <c r="C5005" s="129" t="s">
        <v>314</v>
      </c>
      <c r="D5005" s="129"/>
    </row>
    <row r="5006" spans="1:4" s="126" customFormat="1" x14ac:dyDescent="0.3">
      <c r="A5006" s="129" t="str">
        <f t="shared" si="117"/>
        <v>SDGbaseTRA_AgMax_v6_4</v>
      </c>
      <c r="B5006" s="129" t="s">
        <v>220</v>
      </c>
      <c r="C5006" s="129" t="s">
        <v>314</v>
      </c>
      <c r="D5006" s="129"/>
    </row>
    <row r="5007" spans="1:4" s="126" customFormat="1" x14ac:dyDescent="0.3">
      <c r="A5007" s="129" t="str">
        <f t="shared" si="117"/>
        <v>SDGbaseTRA_AgMax_v6_4</v>
      </c>
      <c r="B5007" s="129" t="s">
        <v>220</v>
      </c>
      <c r="C5007" s="129" t="s">
        <v>314</v>
      </c>
      <c r="D5007" s="129"/>
    </row>
    <row r="5008" spans="1:4" s="126" customFormat="1" x14ac:dyDescent="0.3">
      <c r="A5008" s="129" t="str">
        <f t="shared" si="117"/>
        <v>SDGbaseTRA_AgMax_v6_4</v>
      </c>
      <c r="B5008" s="129" t="s">
        <v>220</v>
      </c>
      <c r="C5008" s="129" t="s">
        <v>314</v>
      </c>
      <c r="D5008" s="129"/>
    </row>
    <row r="5009" spans="1:4" s="126" customFormat="1" x14ac:dyDescent="0.3">
      <c r="A5009" s="129" t="str">
        <f t="shared" si="117"/>
        <v>SDGbaseTRA_AgMax_v6_4</v>
      </c>
      <c r="B5009" s="129" t="s">
        <v>220</v>
      </c>
      <c r="C5009" s="129" t="s">
        <v>314</v>
      </c>
      <c r="D5009" s="129"/>
    </row>
    <row r="5010" spans="1:4" s="126" customFormat="1" x14ac:dyDescent="0.3">
      <c r="A5010" s="129" t="str">
        <f t="shared" si="117"/>
        <v>SDGbaseTRA_AgMax_v6_4</v>
      </c>
      <c r="B5010" s="129" t="s">
        <v>220</v>
      </c>
      <c r="C5010" s="129" t="s">
        <v>314</v>
      </c>
      <c r="D5010" s="129"/>
    </row>
    <row r="5011" spans="1:4" s="126" customFormat="1" x14ac:dyDescent="0.3">
      <c r="A5011" s="129" t="str">
        <f t="shared" si="117"/>
        <v>SDGbaseTRA_AgMax_v6_4</v>
      </c>
      <c r="B5011" s="129" t="s">
        <v>220</v>
      </c>
      <c r="C5011" s="129" t="s">
        <v>314</v>
      </c>
      <c r="D5011" s="129"/>
    </row>
    <row r="5012" spans="1:4" s="126" customFormat="1" x14ac:dyDescent="0.3">
      <c r="A5012" s="129" t="str">
        <f t="shared" si="117"/>
        <v>SDGbaseTRA_AgMax_v6_4</v>
      </c>
      <c r="B5012" s="129" t="s">
        <v>220</v>
      </c>
      <c r="C5012" s="129" t="s">
        <v>314</v>
      </c>
      <c r="D5012" s="129"/>
    </row>
    <row r="5013" spans="1:4" s="126" customFormat="1" x14ac:dyDescent="0.3">
      <c r="A5013" s="129" t="str">
        <f t="shared" si="117"/>
        <v>SDGbaseTRA_AgMax_v6_4</v>
      </c>
      <c r="B5013" s="129" t="s">
        <v>220</v>
      </c>
      <c r="C5013" s="129" t="s">
        <v>314</v>
      </c>
      <c r="D5013" s="129"/>
    </row>
    <row r="5014" spans="1:4" s="126" customFormat="1" x14ac:dyDescent="0.3">
      <c r="A5014" s="129" t="str">
        <f t="shared" si="117"/>
        <v>SDGbaseTRA_AgMax_v6_4</v>
      </c>
      <c r="B5014" s="129" t="s">
        <v>220</v>
      </c>
      <c r="C5014" s="129" t="s">
        <v>314</v>
      </c>
      <c r="D5014" s="129"/>
    </row>
    <row r="5015" spans="1:4" s="126" customFormat="1" x14ac:dyDescent="0.3">
      <c r="A5015" s="129" t="str">
        <f t="shared" si="117"/>
        <v>SDGbaseTRA_AgMax_v6_4</v>
      </c>
      <c r="B5015" s="129" t="s">
        <v>220</v>
      </c>
      <c r="C5015" s="129" t="s">
        <v>314</v>
      </c>
      <c r="D5015" s="129"/>
    </row>
    <row r="5016" spans="1:4" s="126" customFormat="1" x14ac:dyDescent="0.3">
      <c r="A5016" s="129" t="str">
        <f t="shared" si="117"/>
        <v>SDGbaseTRA_AgMax_v6_4</v>
      </c>
      <c r="B5016" s="129" t="s">
        <v>220</v>
      </c>
      <c r="C5016" s="129" t="s">
        <v>314</v>
      </c>
      <c r="D5016" s="129"/>
    </row>
    <row r="5017" spans="1:4" s="126" customFormat="1" x14ac:dyDescent="0.3">
      <c r="A5017" s="129" t="str">
        <f t="shared" si="117"/>
        <v>SDGbaseTRA_AgMax_v6_4</v>
      </c>
      <c r="B5017" s="129" t="s">
        <v>220</v>
      </c>
      <c r="C5017" s="129" t="s">
        <v>314</v>
      </c>
      <c r="D5017" s="129"/>
    </row>
    <row r="5018" spans="1:4" s="126" customFormat="1" x14ac:dyDescent="0.3">
      <c r="A5018" s="129" t="str">
        <f t="shared" si="117"/>
        <v>SDGbaseTRA_AgMax_v6_4</v>
      </c>
      <c r="B5018" s="129" t="s">
        <v>220</v>
      </c>
      <c r="C5018" s="129" t="s">
        <v>314</v>
      </c>
      <c r="D5018" s="129"/>
    </row>
    <row r="5019" spans="1:4" s="126" customFormat="1" x14ac:dyDescent="0.3">
      <c r="A5019" s="129" t="str">
        <f t="shared" si="117"/>
        <v>SDGbaseTRA_AgMax_v6_4</v>
      </c>
      <c r="B5019" s="129" t="s">
        <v>220</v>
      </c>
      <c r="C5019" s="129" t="s">
        <v>314</v>
      </c>
      <c r="D5019" s="129"/>
    </row>
    <row r="5020" spans="1:4" s="126" customFormat="1" x14ac:dyDescent="0.3">
      <c r="A5020" s="129" t="str">
        <f t="shared" si="117"/>
        <v>SDGbaseTRA_AgMax_v6_4</v>
      </c>
      <c r="B5020" s="129" t="s">
        <v>220</v>
      </c>
      <c r="C5020" s="129" t="s">
        <v>314</v>
      </c>
      <c r="D5020" s="129"/>
    </row>
    <row r="5021" spans="1:4" s="126" customFormat="1" x14ac:dyDescent="0.3">
      <c r="A5021" s="129" t="str">
        <f t="shared" si="117"/>
        <v>SDGbaseTRA_AgMax_v6_4</v>
      </c>
      <c r="B5021" s="129" t="s">
        <v>220</v>
      </c>
      <c r="C5021" s="129" t="s">
        <v>314</v>
      </c>
      <c r="D5021" s="129"/>
    </row>
    <row r="5022" spans="1:4" s="126" customFormat="1" x14ac:dyDescent="0.3">
      <c r="A5022" s="129" t="str">
        <f t="shared" si="117"/>
        <v>SDGbaseTRA_AgMax_v6_4</v>
      </c>
      <c r="B5022" s="129" t="s">
        <v>220</v>
      </c>
      <c r="C5022" s="129" t="s">
        <v>314</v>
      </c>
      <c r="D5022" s="129"/>
    </row>
    <row r="5023" spans="1:4" s="126" customFormat="1" x14ac:dyDescent="0.3">
      <c r="A5023" s="129" t="str">
        <f t="shared" si="117"/>
        <v>SDGbaseTRA_AgMax_v6_4</v>
      </c>
      <c r="B5023" s="129" t="s">
        <v>220</v>
      </c>
      <c r="C5023" s="129" t="s">
        <v>314</v>
      </c>
      <c r="D5023" s="129"/>
    </row>
    <row r="5024" spans="1:4" s="126" customFormat="1" x14ac:dyDescent="0.3">
      <c r="A5024" s="129" t="str">
        <f t="shared" si="117"/>
        <v>SDGbaseTRA_AgMax_v6_4</v>
      </c>
      <c r="B5024" s="129" t="s">
        <v>220</v>
      </c>
      <c r="C5024" s="129" t="s">
        <v>314</v>
      </c>
      <c r="D5024" s="129"/>
    </row>
    <row r="5025" spans="1:37" s="126" customFormat="1" x14ac:dyDescent="0.3">
      <c r="A5025" s="129" t="str">
        <f t="shared" si="117"/>
        <v>SDGbaseTRA_AgMax_v6_4</v>
      </c>
      <c r="B5025" s="129" t="s">
        <v>220</v>
      </c>
      <c r="C5025" s="129" t="s">
        <v>314</v>
      </c>
      <c r="D5025" s="129"/>
    </row>
    <row r="5026" spans="1:37" s="126" customFormat="1" x14ac:dyDescent="0.3">
      <c r="A5026" s="129" t="str">
        <f t="shared" si="117"/>
        <v>SDGbaseTRA_AgMax_v6_4</v>
      </c>
      <c r="B5026" s="129" t="s">
        <v>220</v>
      </c>
      <c r="C5026" s="129" t="s">
        <v>314</v>
      </c>
      <c r="D5026" s="129"/>
    </row>
    <row r="5027" spans="1:37" s="126" customFormat="1" x14ac:dyDescent="0.3">
      <c r="A5027" s="129" t="str">
        <f t="shared" si="117"/>
        <v>SDGbaseTRA_AgMax_v6_4</v>
      </c>
      <c r="B5027" s="129" t="s">
        <v>220</v>
      </c>
      <c r="C5027" s="129" t="s">
        <v>314</v>
      </c>
      <c r="D5027" s="129"/>
    </row>
    <row r="5028" spans="1:37" s="126" customFormat="1" x14ac:dyDescent="0.3">
      <c r="A5028" s="129" t="str">
        <f t="shared" si="117"/>
        <v>SDGbaseTRA_AgMax_v6_4</v>
      </c>
      <c r="B5028" s="129" t="s">
        <v>220</v>
      </c>
      <c r="C5028" s="129" t="s">
        <v>314</v>
      </c>
      <c r="D5028" s="129"/>
    </row>
    <row r="5029" spans="1:37" s="126" customFormat="1" x14ac:dyDescent="0.3">
      <c r="A5029" s="129" t="str">
        <f t="shared" si="117"/>
        <v>SDGbaseTRA_AgMax_v6_4</v>
      </c>
      <c r="B5029" s="129" t="s">
        <v>220</v>
      </c>
      <c r="C5029" s="129" t="s">
        <v>314</v>
      </c>
      <c r="D5029" s="129"/>
    </row>
    <row r="5030" spans="1:37" s="126" customFormat="1" x14ac:dyDescent="0.3">
      <c r="A5030" s="129" t="str">
        <f t="shared" si="117"/>
        <v>SDGbaseTRA_AgMax_v6_4</v>
      </c>
      <c r="B5030" s="129" t="s">
        <v>220</v>
      </c>
      <c r="C5030" s="129" t="s">
        <v>314</v>
      </c>
      <c r="D5030" s="129"/>
    </row>
    <row r="5031" spans="1:37" s="126" customFormat="1" x14ac:dyDescent="0.3">
      <c r="A5031" s="129" t="str">
        <f t="shared" si="117"/>
        <v>SDGbaseTRA_AgMax_v6_4</v>
      </c>
      <c r="B5031" s="129" t="s">
        <v>220</v>
      </c>
      <c r="C5031" s="129" t="s">
        <v>314</v>
      </c>
      <c r="D5031" s="129"/>
    </row>
    <row r="5032" spans="1:37" s="126" customFormat="1" x14ac:dyDescent="0.3">
      <c r="A5032" s="129" t="str">
        <f t="shared" si="117"/>
        <v>SDGbaseTRA_AgMax_v6_4</v>
      </c>
      <c r="B5032" s="129" t="s">
        <v>220</v>
      </c>
      <c r="C5032" s="129" t="s">
        <v>314</v>
      </c>
      <c r="D5032" s="129"/>
    </row>
    <row r="5033" spans="1:37" s="126" customFormat="1" x14ac:dyDescent="0.3">
      <c r="A5033" s="129" t="str">
        <f t="shared" si="117"/>
        <v>SDGbaseTRA_AgMax_v6_4</v>
      </c>
      <c r="B5033" s="129" t="s">
        <v>220</v>
      </c>
      <c r="C5033" s="129" t="s">
        <v>314</v>
      </c>
      <c r="D5033" s="129"/>
      <c r="F5033" s="150"/>
      <c r="G5033" s="150"/>
      <c r="H5033" s="150"/>
      <c r="I5033" s="150"/>
      <c r="J5033" s="150"/>
      <c r="K5033" s="150"/>
      <c r="L5033" s="150"/>
      <c r="M5033" s="150"/>
      <c r="N5033" s="150"/>
      <c r="O5033" s="150"/>
      <c r="P5033" s="150"/>
      <c r="Q5033" s="150"/>
      <c r="R5033" s="150"/>
      <c r="S5033" s="150"/>
      <c r="T5033" s="150"/>
      <c r="U5033" s="150"/>
      <c r="V5033" s="150"/>
      <c r="W5033" s="150"/>
      <c r="X5033" s="150"/>
      <c r="Y5033" s="150"/>
      <c r="Z5033" s="150"/>
      <c r="AA5033" s="150"/>
      <c r="AB5033" s="150"/>
      <c r="AC5033" s="150"/>
      <c r="AD5033" s="150"/>
      <c r="AE5033" s="150"/>
      <c r="AF5033" s="150"/>
      <c r="AG5033" s="150"/>
      <c r="AH5033" s="150"/>
      <c r="AI5033" s="150"/>
      <c r="AJ5033" s="150"/>
      <c r="AK5033" s="150"/>
    </row>
    <row r="5034" spans="1:37" s="126" customFormat="1" x14ac:dyDescent="0.3">
      <c r="A5034" s="129" t="str">
        <f t="shared" si="117"/>
        <v>SDGbaseTRA_AgMax_v6_4</v>
      </c>
      <c r="B5034" s="129" t="s">
        <v>220</v>
      </c>
      <c r="C5034" s="129" t="s">
        <v>314</v>
      </c>
      <c r="D5034" s="129"/>
    </row>
    <row r="5035" spans="1:37" s="126" customFormat="1" x14ac:dyDescent="0.3">
      <c r="A5035" s="129" t="str">
        <f t="shared" si="117"/>
        <v>SDGbaseTRA_AgMax_v6_4</v>
      </c>
      <c r="B5035" s="129" t="s">
        <v>220</v>
      </c>
      <c r="C5035" s="129" t="s">
        <v>314</v>
      </c>
      <c r="D5035" s="129"/>
    </row>
    <row r="5036" spans="1:37" s="126" customFormat="1" x14ac:dyDescent="0.3">
      <c r="A5036" s="129" t="str">
        <f t="shared" si="117"/>
        <v>SDGbaseTRA_AgMax_v6_4</v>
      </c>
      <c r="B5036" s="129" t="s">
        <v>220</v>
      </c>
      <c r="C5036" s="129" t="s">
        <v>314</v>
      </c>
      <c r="D5036" s="129"/>
    </row>
    <row r="5037" spans="1:37" s="126" customFormat="1" x14ac:dyDescent="0.3">
      <c r="A5037" s="129" t="str">
        <f t="shared" si="117"/>
        <v>SDGbaseTRA_AgMax_v6_4</v>
      </c>
      <c r="B5037" s="129" t="s">
        <v>220</v>
      </c>
      <c r="C5037" s="129" t="s">
        <v>314</v>
      </c>
      <c r="D5037" s="129"/>
    </row>
    <row r="5038" spans="1:37" s="126" customFormat="1" x14ac:dyDescent="0.3">
      <c r="A5038" s="129" t="str">
        <f t="shared" si="117"/>
        <v>SDGbaseTRA_AgMax_v6_4</v>
      </c>
      <c r="B5038" s="129" t="s">
        <v>220</v>
      </c>
      <c r="C5038" s="129" t="s">
        <v>314</v>
      </c>
      <c r="D5038" s="129"/>
    </row>
    <row r="5039" spans="1:37" s="126" customFormat="1" x14ac:dyDescent="0.3">
      <c r="A5039" s="129" t="str">
        <f t="shared" si="117"/>
        <v>SDGbaseTRA_AgMax_v6_4</v>
      </c>
      <c r="B5039" s="129" t="s">
        <v>220</v>
      </c>
      <c r="C5039" s="129" t="s">
        <v>314</v>
      </c>
      <c r="D5039" s="129"/>
    </row>
    <row r="5040" spans="1:37" s="126" customFormat="1" x14ac:dyDescent="0.3">
      <c r="A5040" s="129" t="str">
        <f t="shared" si="117"/>
        <v>SDGbaseTRA_AgMax_v6_4</v>
      </c>
      <c r="B5040" s="129" t="s">
        <v>220</v>
      </c>
      <c r="C5040" s="129" t="s">
        <v>314</v>
      </c>
      <c r="D5040" s="129"/>
    </row>
    <row r="5041" spans="1:4" s="126" customFormat="1" x14ac:dyDescent="0.3">
      <c r="A5041" s="129" t="str">
        <f t="shared" si="117"/>
        <v>SDGbaseTRA_AgMax_v6_4</v>
      </c>
      <c r="B5041" s="129" t="s">
        <v>220</v>
      </c>
      <c r="C5041" s="129" t="s">
        <v>314</v>
      </c>
      <c r="D5041" s="129"/>
    </row>
    <row r="5042" spans="1:4" s="126" customFormat="1" x14ac:dyDescent="0.3">
      <c r="A5042" s="129" t="str">
        <f t="shared" si="117"/>
        <v>SDGbaseTRA_AgMax_v6_4</v>
      </c>
      <c r="B5042" s="129" t="s">
        <v>220</v>
      </c>
      <c r="C5042" s="129" t="s">
        <v>314</v>
      </c>
      <c r="D5042" s="129"/>
    </row>
    <row r="5043" spans="1:4" s="126" customFormat="1" x14ac:dyDescent="0.3">
      <c r="A5043" s="129" t="str">
        <f t="shared" si="117"/>
        <v>SDGbaseTRA_AgMax_v6_4</v>
      </c>
      <c r="B5043" s="129" t="s">
        <v>220</v>
      </c>
      <c r="C5043" s="129" t="s">
        <v>314</v>
      </c>
      <c r="D5043" s="129"/>
    </row>
    <row r="5044" spans="1:4" s="126" customFormat="1" x14ac:dyDescent="0.3">
      <c r="A5044" s="129" t="str">
        <f t="shared" si="117"/>
        <v>SDGbaseTRA_AgMax_v6_4</v>
      </c>
      <c r="B5044" s="129" t="s">
        <v>220</v>
      </c>
      <c r="C5044" s="129" t="s">
        <v>314</v>
      </c>
      <c r="D5044" s="129"/>
    </row>
    <row r="5045" spans="1:4" s="126" customFormat="1" x14ac:dyDescent="0.3">
      <c r="A5045" s="129" t="str">
        <f t="shared" si="117"/>
        <v>SDGbaseTRA_AgMax_v6_4</v>
      </c>
      <c r="B5045" s="129" t="s">
        <v>220</v>
      </c>
      <c r="C5045" s="129" t="s">
        <v>314</v>
      </c>
      <c r="D5045" s="129"/>
    </row>
    <row r="5046" spans="1:4" s="126" customFormat="1" x14ac:dyDescent="0.3">
      <c r="A5046" s="129" t="str">
        <f t="shared" si="117"/>
        <v>SDGbaseTRA_AgMax_v6_4</v>
      </c>
      <c r="B5046" s="129" t="s">
        <v>220</v>
      </c>
      <c r="C5046" s="129" t="s">
        <v>314</v>
      </c>
      <c r="D5046" s="129"/>
    </row>
    <row r="5047" spans="1:4" s="126" customFormat="1" x14ac:dyDescent="0.3">
      <c r="A5047" s="129" t="str">
        <f t="shared" si="117"/>
        <v>SDGbaseTRA_AgMax_v6_4</v>
      </c>
      <c r="B5047" s="129" t="s">
        <v>220</v>
      </c>
      <c r="C5047" s="129" t="s">
        <v>314</v>
      </c>
      <c r="D5047" s="129"/>
    </row>
    <row r="5048" spans="1:4" s="126" customFormat="1" x14ac:dyDescent="0.3">
      <c r="A5048" s="129" t="str">
        <f t="shared" ref="A5048:A5111" si="118">_xlfn.CONCAT(C5048,D5048,E5048)</f>
        <v>SDGbaseTRA_AgMax_v6_4</v>
      </c>
      <c r="B5048" s="129" t="s">
        <v>220</v>
      </c>
      <c r="C5048" s="129" t="s">
        <v>314</v>
      </c>
      <c r="D5048" s="129"/>
    </row>
    <row r="5049" spans="1:4" s="126" customFormat="1" x14ac:dyDescent="0.3">
      <c r="A5049" s="129" t="str">
        <f t="shared" si="118"/>
        <v>SDGbaseTRA_AgMax_v6_4</v>
      </c>
      <c r="B5049" s="129" t="s">
        <v>220</v>
      </c>
      <c r="C5049" s="129" t="s">
        <v>314</v>
      </c>
      <c r="D5049" s="129"/>
    </row>
    <row r="5050" spans="1:4" s="126" customFormat="1" x14ac:dyDescent="0.3">
      <c r="A5050" s="129" t="str">
        <f t="shared" si="118"/>
        <v>SDGbaseTRA_AgMax_v6_4</v>
      </c>
      <c r="B5050" s="129" t="s">
        <v>220</v>
      </c>
      <c r="C5050" s="129" t="s">
        <v>314</v>
      </c>
      <c r="D5050" s="129"/>
    </row>
    <row r="5051" spans="1:4" s="126" customFormat="1" x14ac:dyDescent="0.3">
      <c r="A5051" s="129" t="str">
        <f t="shared" si="118"/>
        <v>SDGbaseTRA_AgMax_v6_4</v>
      </c>
      <c r="B5051" s="129" t="s">
        <v>220</v>
      </c>
      <c r="C5051" s="129" t="s">
        <v>314</v>
      </c>
      <c r="D5051" s="129"/>
    </row>
    <row r="5052" spans="1:4" s="126" customFormat="1" x14ac:dyDescent="0.3">
      <c r="A5052" s="129" t="str">
        <f t="shared" si="118"/>
        <v>SDGbaseTRA_AgMax_v6_4</v>
      </c>
      <c r="B5052" s="129" t="s">
        <v>220</v>
      </c>
      <c r="C5052" s="129" t="s">
        <v>314</v>
      </c>
      <c r="D5052" s="129"/>
    </row>
    <row r="5053" spans="1:4" s="126" customFormat="1" x14ac:dyDescent="0.3">
      <c r="A5053" s="129" t="str">
        <f t="shared" si="118"/>
        <v>SDGbaseTRA_AgMax_v6_4</v>
      </c>
      <c r="B5053" s="129" t="s">
        <v>220</v>
      </c>
      <c r="C5053" s="129" t="s">
        <v>314</v>
      </c>
      <c r="D5053" s="129"/>
    </row>
    <row r="5054" spans="1:4" s="126" customFormat="1" x14ac:dyDescent="0.3">
      <c r="A5054" s="129" t="str">
        <f t="shared" si="118"/>
        <v>SDGbaseTRA_AgMax_v6_4</v>
      </c>
      <c r="B5054" s="129" t="s">
        <v>220</v>
      </c>
      <c r="C5054" s="129" t="s">
        <v>314</v>
      </c>
      <c r="D5054" s="129"/>
    </row>
    <row r="5055" spans="1:4" s="126" customFormat="1" x14ac:dyDescent="0.3">
      <c r="A5055" s="129" t="str">
        <f t="shared" si="118"/>
        <v>SDGbaseTRA_AgMax_v6_4</v>
      </c>
      <c r="B5055" s="129" t="s">
        <v>220</v>
      </c>
      <c r="C5055" s="129" t="s">
        <v>314</v>
      </c>
      <c r="D5055" s="129"/>
    </row>
    <row r="5056" spans="1:4" s="126" customFormat="1" x14ac:dyDescent="0.3">
      <c r="A5056" s="129" t="str">
        <f t="shared" si="118"/>
        <v>SDGbaseTRA_AgMax_v6_4</v>
      </c>
      <c r="B5056" s="129" t="s">
        <v>220</v>
      </c>
      <c r="C5056" s="129" t="s">
        <v>314</v>
      </c>
      <c r="D5056" s="129"/>
    </row>
    <row r="5057" spans="1:4" s="126" customFormat="1" x14ac:dyDescent="0.3">
      <c r="A5057" s="129" t="str">
        <f t="shared" si="118"/>
        <v>SDGbaseTRA_AgMax_v6_4</v>
      </c>
      <c r="B5057" s="129" t="s">
        <v>220</v>
      </c>
      <c r="C5057" s="129" t="s">
        <v>314</v>
      </c>
      <c r="D5057" s="129"/>
    </row>
    <row r="5058" spans="1:4" s="126" customFormat="1" x14ac:dyDescent="0.3">
      <c r="A5058" s="129" t="str">
        <f t="shared" si="118"/>
        <v>SDGbaseTRA_AgMax_v6_4</v>
      </c>
      <c r="B5058" s="129" t="s">
        <v>220</v>
      </c>
      <c r="C5058" s="129" t="s">
        <v>314</v>
      </c>
      <c r="D5058" s="129"/>
    </row>
    <row r="5059" spans="1:4" s="126" customFormat="1" x14ac:dyDescent="0.3">
      <c r="A5059" s="129" t="str">
        <f t="shared" si="118"/>
        <v>SDGbaseTRA_AgMax_v6_4</v>
      </c>
      <c r="B5059" s="129" t="s">
        <v>220</v>
      </c>
      <c r="C5059" s="129" t="s">
        <v>314</v>
      </c>
      <c r="D5059" s="129"/>
    </row>
    <row r="5060" spans="1:4" s="126" customFormat="1" x14ac:dyDescent="0.3">
      <c r="A5060" s="129" t="str">
        <f t="shared" si="118"/>
        <v>SDGbaseTRA_AgMax_v6_4</v>
      </c>
      <c r="B5060" s="129" t="s">
        <v>220</v>
      </c>
      <c r="C5060" s="129" t="s">
        <v>314</v>
      </c>
      <c r="D5060" s="129"/>
    </row>
    <row r="5061" spans="1:4" s="126" customFormat="1" x14ac:dyDescent="0.3">
      <c r="A5061" s="129" t="str">
        <f t="shared" si="118"/>
        <v>SDGbaseTRA_AgMax_v6_4</v>
      </c>
      <c r="B5061" s="129" t="s">
        <v>220</v>
      </c>
      <c r="C5061" s="129" t="s">
        <v>314</v>
      </c>
      <c r="D5061" s="129"/>
    </row>
    <row r="5062" spans="1:4" s="126" customFormat="1" x14ac:dyDescent="0.3">
      <c r="A5062" s="129" t="str">
        <f t="shared" si="118"/>
        <v>SDGbaseTRA_AgMax_v6_4</v>
      </c>
      <c r="B5062" s="129" t="s">
        <v>220</v>
      </c>
      <c r="C5062" s="129" t="s">
        <v>314</v>
      </c>
      <c r="D5062" s="129"/>
    </row>
    <row r="5063" spans="1:4" s="126" customFormat="1" x14ac:dyDescent="0.3">
      <c r="A5063" s="129" t="str">
        <f t="shared" si="118"/>
        <v>SDGbaseTRA_AgMax_v6_4</v>
      </c>
      <c r="B5063" s="129" t="s">
        <v>220</v>
      </c>
      <c r="C5063" s="129" t="s">
        <v>314</v>
      </c>
      <c r="D5063" s="129"/>
    </row>
    <row r="5064" spans="1:4" s="126" customFormat="1" x14ac:dyDescent="0.3">
      <c r="A5064" s="129" t="str">
        <f t="shared" si="118"/>
        <v>SDGbaseTRA_AgMax_v6_4</v>
      </c>
      <c r="B5064" s="129" t="s">
        <v>220</v>
      </c>
      <c r="C5064" s="129" t="s">
        <v>314</v>
      </c>
      <c r="D5064" s="129"/>
    </row>
    <row r="5065" spans="1:4" s="126" customFormat="1" x14ac:dyDescent="0.3">
      <c r="A5065" s="129" t="str">
        <f t="shared" si="118"/>
        <v>SDGbaseTRA_AgMax_v6_4</v>
      </c>
      <c r="B5065" s="129" t="s">
        <v>220</v>
      </c>
      <c r="C5065" s="129" t="s">
        <v>314</v>
      </c>
      <c r="D5065" s="129"/>
    </row>
    <row r="5066" spans="1:4" s="126" customFormat="1" x14ac:dyDescent="0.3">
      <c r="A5066" s="129" t="str">
        <f t="shared" si="118"/>
        <v>SDGbaseTRA_AgMax_v6_4</v>
      </c>
      <c r="B5066" s="129" t="s">
        <v>220</v>
      </c>
      <c r="C5066" s="129" t="s">
        <v>314</v>
      </c>
      <c r="D5066" s="129"/>
    </row>
    <row r="5067" spans="1:4" s="126" customFormat="1" x14ac:dyDescent="0.3">
      <c r="A5067" s="129" t="str">
        <f t="shared" si="118"/>
        <v>SDGbaseTRA_AgMax_v6_4</v>
      </c>
      <c r="B5067" s="129" t="s">
        <v>220</v>
      </c>
      <c r="C5067" s="129" t="s">
        <v>314</v>
      </c>
      <c r="D5067" s="129"/>
    </row>
    <row r="5068" spans="1:4" s="126" customFormat="1" x14ac:dyDescent="0.3">
      <c r="A5068" s="129" t="str">
        <f t="shared" si="118"/>
        <v>SDGbaseTRA_AgMax_v6_4</v>
      </c>
      <c r="B5068" s="129" t="s">
        <v>220</v>
      </c>
      <c r="C5068" s="129" t="s">
        <v>314</v>
      </c>
      <c r="D5068" s="129"/>
    </row>
    <row r="5069" spans="1:4" s="126" customFormat="1" x14ac:dyDescent="0.3">
      <c r="A5069" s="129" t="str">
        <f t="shared" si="118"/>
        <v>SDGbaseTRA_AgMax_v6_4</v>
      </c>
      <c r="B5069" s="129" t="s">
        <v>220</v>
      </c>
      <c r="C5069" s="129" t="s">
        <v>314</v>
      </c>
      <c r="D5069" s="129"/>
    </row>
    <row r="5070" spans="1:4" s="126" customFormat="1" x14ac:dyDescent="0.3">
      <c r="A5070" s="129" t="str">
        <f t="shared" si="118"/>
        <v>SDGbaseTRA_AgMax_v6_4</v>
      </c>
      <c r="B5070" s="129" t="s">
        <v>220</v>
      </c>
      <c r="C5070" s="129" t="s">
        <v>314</v>
      </c>
      <c r="D5070" s="129"/>
    </row>
    <row r="5071" spans="1:4" s="126" customFormat="1" x14ac:dyDescent="0.3">
      <c r="A5071" s="129" t="str">
        <f t="shared" si="118"/>
        <v>SDGbaseTRA_AgMax_v6_4</v>
      </c>
      <c r="B5071" s="129" t="s">
        <v>220</v>
      </c>
      <c r="C5071" s="129" t="s">
        <v>314</v>
      </c>
      <c r="D5071" s="129"/>
    </row>
    <row r="5072" spans="1:4" s="126" customFormat="1" x14ac:dyDescent="0.3">
      <c r="A5072" s="129" t="str">
        <f t="shared" si="118"/>
        <v>SDGbaseTRA_AgMax_v6_4</v>
      </c>
      <c r="B5072" s="129" t="s">
        <v>220</v>
      </c>
      <c r="C5072" s="129" t="s">
        <v>314</v>
      </c>
      <c r="D5072" s="129"/>
    </row>
    <row r="5073" spans="1:4" s="126" customFormat="1" x14ac:dyDescent="0.3">
      <c r="A5073" s="129" t="str">
        <f t="shared" si="118"/>
        <v>SDGbaseTRA_AgMax_v6_4</v>
      </c>
      <c r="B5073" s="129" t="s">
        <v>220</v>
      </c>
      <c r="C5073" s="129" t="s">
        <v>314</v>
      </c>
      <c r="D5073" s="129"/>
    </row>
    <row r="5074" spans="1:4" s="126" customFormat="1" x14ac:dyDescent="0.3">
      <c r="A5074" s="129" t="str">
        <f t="shared" si="118"/>
        <v>SDGbaseTRA_AgMax_v6_4</v>
      </c>
      <c r="B5074" s="129" t="s">
        <v>220</v>
      </c>
      <c r="C5074" s="129" t="s">
        <v>314</v>
      </c>
      <c r="D5074" s="129"/>
    </row>
    <row r="5075" spans="1:4" s="126" customFormat="1" x14ac:dyDescent="0.3">
      <c r="A5075" s="129" t="str">
        <f t="shared" si="118"/>
        <v>SDGbaseTRA_AgMax_v6_4</v>
      </c>
      <c r="B5075" s="129" t="s">
        <v>220</v>
      </c>
      <c r="C5075" s="129" t="s">
        <v>314</v>
      </c>
      <c r="D5075" s="129"/>
    </row>
    <row r="5076" spans="1:4" s="126" customFormat="1" x14ac:dyDescent="0.3">
      <c r="A5076" s="129" t="str">
        <f t="shared" si="118"/>
        <v>SDGbaseTRA_AgMax_v6_4</v>
      </c>
      <c r="B5076" s="129" t="s">
        <v>220</v>
      </c>
      <c r="C5076" s="129" t="s">
        <v>314</v>
      </c>
      <c r="D5076" s="129"/>
    </row>
    <row r="5077" spans="1:4" s="126" customFormat="1" x14ac:dyDescent="0.3">
      <c r="A5077" s="129" t="str">
        <f t="shared" si="118"/>
        <v>SDGbaseTRA_AgMax_v6_4</v>
      </c>
      <c r="B5077" s="129" t="s">
        <v>220</v>
      </c>
      <c r="C5077" s="129" t="s">
        <v>314</v>
      </c>
      <c r="D5077" s="129"/>
    </row>
    <row r="5078" spans="1:4" s="126" customFormat="1" x14ac:dyDescent="0.3">
      <c r="A5078" s="129" t="str">
        <f t="shared" si="118"/>
        <v>SDGbaseTRA_AgMax_v6_4</v>
      </c>
      <c r="B5078" s="129" t="s">
        <v>220</v>
      </c>
      <c r="C5078" s="129" t="s">
        <v>314</v>
      </c>
      <c r="D5078" s="129"/>
    </row>
    <row r="5079" spans="1:4" s="126" customFormat="1" x14ac:dyDescent="0.3">
      <c r="A5079" s="129" t="str">
        <f t="shared" si="118"/>
        <v>SDGbaseTRA_AgMax_v6_4</v>
      </c>
      <c r="B5079" s="129" t="s">
        <v>220</v>
      </c>
      <c r="C5079" s="129" t="s">
        <v>314</v>
      </c>
      <c r="D5079" s="129"/>
    </row>
    <row r="5080" spans="1:4" s="126" customFormat="1" x14ac:dyDescent="0.3">
      <c r="A5080" s="129" t="str">
        <f t="shared" si="118"/>
        <v>SDGbaseTRA_AgMax_v6_4</v>
      </c>
      <c r="B5080" s="129" t="s">
        <v>220</v>
      </c>
      <c r="C5080" s="129" t="s">
        <v>314</v>
      </c>
      <c r="D5080" s="129"/>
    </row>
    <row r="5081" spans="1:4" s="126" customFormat="1" x14ac:dyDescent="0.3">
      <c r="A5081" s="129" t="str">
        <f t="shared" si="118"/>
        <v>SDGbaseTRA_AgMax_v6_4</v>
      </c>
      <c r="B5081" s="129" t="s">
        <v>220</v>
      </c>
      <c r="C5081" s="129" t="s">
        <v>314</v>
      </c>
      <c r="D5081" s="129"/>
    </row>
    <row r="5082" spans="1:4" s="126" customFormat="1" x14ac:dyDescent="0.3">
      <c r="A5082" s="129" t="str">
        <f t="shared" si="118"/>
        <v>SDGbaseTRA_AgMax_v6_4</v>
      </c>
      <c r="B5082" s="129" t="s">
        <v>220</v>
      </c>
      <c r="C5082" s="129" t="s">
        <v>314</v>
      </c>
      <c r="D5082" s="129"/>
    </row>
    <row r="5083" spans="1:4" s="126" customFormat="1" x14ac:dyDescent="0.3">
      <c r="A5083" s="129" t="str">
        <f t="shared" si="118"/>
        <v>SDGbaseTRA_AgMax_v6_4</v>
      </c>
      <c r="B5083" s="129" t="s">
        <v>220</v>
      </c>
      <c r="C5083" s="129" t="s">
        <v>314</v>
      </c>
      <c r="D5083" s="129"/>
    </row>
    <row r="5084" spans="1:4" s="126" customFormat="1" x14ac:dyDescent="0.3">
      <c r="A5084" s="129" t="str">
        <f t="shared" si="118"/>
        <v>SDGbaseTRA_AgMax_v6_4</v>
      </c>
      <c r="B5084" s="129" t="s">
        <v>220</v>
      </c>
      <c r="C5084" s="129" t="s">
        <v>314</v>
      </c>
      <c r="D5084" s="129"/>
    </row>
    <row r="5085" spans="1:4" s="126" customFormat="1" x14ac:dyDescent="0.3">
      <c r="A5085" s="129" t="str">
        <f t="shared" si="118"/>
        <v>SDGbaseTRA_AgMax_v6_4</v>
      </c>
      <c r="B5085" s="129" t="s">
        <v>220</v>
      </c>
      <c r="C5085" s="129" t="s">
        <v>314</v>
      </c>
      <c r="D5085" s="129"/>
    </row>
    <row r="5086" spans="1:4" s="126" customFormat="1" x14ac:dyDescent="0.3">
      <c r="A5086" s="129" t="str">
        <f t="shared" si="118"/>
        <v>SDGbaseTRA_AgMax_v6_4</v>
      </c>
      <c r="B5086" s="129" t="s">
        <v>220</v>
      </c>
      <c r="C5086" s="129" t="s">
        <v>314</v>
      </c>
      <c r="D5086" s="129"/>
    </row>
    <row r="5087" spans="1:4" s="126" customFormat="1" x14ac:dyDescent="0.3">
      <c r="A5087" s="129" t="str">
        <f t="shared" si="118"/>
        <v>SDGbaseTRA_AgMax_v6_4</v>
      </c>
      <c r="B5087" s="129" t="s">
        <v>220</v>
      </c>
      <c r="C5087" s="129" t="s">
        <v>314</v>
      </c>
      <c r="D5087" s="129"/>
    </row>
    <row r="5088" spans="1:4" s="126" customFormat="1" x14ac:dyDescent="0.3">
      <c r="A5088" s="129" t="str">
        <f t="shared" si="118"/>
        <v>SDGbaseTRA_AgMax_v6_4</v>
      </c>
      <c r="B5088" s="129" t="s">
        <v>220</v>
      </c>
      <c r="C5088" s="129" t="s">
        <v>314</v>
      </c>
      <c r="D5088" s="129"/>
    </row>
    <row r="5089" spans="1:4" s="126" customFormat="1" x14ac:dyDescent="0.3">
      <c r="A5089" s="129" t="str">
        <f t="shared" si="118"/>
        <v>SDGbaseTRA_AgMax_v6_4</v>
      </c>
      <c r="B5089" s="129" t="s">
        <v>220</v>
      </c>
      <c r="C5089" s="129" t="s">
        <v>314</v>
      </c>
      <c r="D5089" s="129"/>
    </row>
    <row r="5090" spans="1:4" s="126" customFormat="1" x14ac:dyDescent="0.3">
      <c r="A5090" s="129" t="str">
        <f t="shared" si="118"/>
        <v>SDGbaseTRA_AgMax_v6_4</v>
      </c>
      <c r="B5090" s="129" t="s">
        <v>220</v>
      </c>
      <c r="C5090" s="129" t="s">
        <v>314</v>
      </c>
      <c r="D5090" s="129"/>
    </row>
    <row r="5091" spans="1:4" s="126" customFormat="1" x14ac:dyDescent="0.3">
      <c r="A5091" s="129" t="str">
        <f t="shared" si="118"/>
        <v>SDGbaseTRA_AgMax_v6_4</v>
      </c>
      <c r="B5091" s="129" t="s">
        <v>220</v>
      </c>
      <c r="C5091" s="129" t="s">
        <v>314</v>
      </c>
      <c r="D5091" s="129"/>
    </row>
    <row r="5092" spans="1:4" s="126" customFormat="1" x14ac:dyDescent="0.3">
      <c r="A5092" s="129" t="str">
        <f t="shared" si="118"/>
        <v>SDGbaseTRA_AgMax_v6_4</v>
      </c>
      <c r="B5092" s="129" t="s">
        <v>220</v>
      </c>
      <c r="C5092" s="129" t="s">
        <v>314</v>
      </c>
      <c r="D5092" s="129"/>
    </row>
    <row r="5093" spans="1:4" s="126" customFormat="1" x14ac:dyDescent="0.3">
      <c r="A5093" s="129" t="str">
        <f t="shared" si="118"/>
        <v>SDGbaseTRA_AgMax_v6_4</v>
      </c>
      <c r="B5093" s="129" t="s">
        <v>220</v>
      </c>
      <c r="C5093" s="129" t="s">
        <v>314</v>
      </c>
      <c r="D5093" s="129"/>
    </row>
    <row r="5094" spans="1:4" s="126" customFormat="1" x14ac:dyDescent="0.3">
      <c r="A5094" s="129" t="str">
        <f t="shared" si="118"/>
        <v>SDGbaseTRA_AgMax_v6_4</v>
      </c>
      <c r="B5094" s="129" t="s">
        <v>220</v>
      </c>
      <c r="C5094" s="129" t="s">
        <v>314</v>
      </c>
      <c r="D5094" s="129"/>
    </row>
    <row r="5095" spans="1:4" s="126" customFormat="1" x14ac:dyDescent="0.3">
      <c r="A5095" s="129" t="str">
        <f t="shared" si="118"/>
        <v>SDGbaseTRA_AgMax_v6_4</v>
      </c>
      <c r="B5095" s="129" t="s">
        <v>220</v>
      </c>
      <c r="C5095" s="129" t="s">
        <v>314</v>
      </c>
      <c r="D5095" s="129"/>
    </row>
    <row r="5096" spans="1:4" s="126" customFormat="1" x14ac:dyDescent="0.3">
      <c r="A5096" s="129" t="str">
        <f t="shared" si="118"/>
        <v>SDGbaseTRA_AgMax_v6_4</v>
      </c>
      <c r="B5096" s="129" t="s">
        <v>220</v>
      </c>
      <c r="C5096" s="129" t="s">
        <v>314</v>
      </c>
      <c r="D5096" s="129"/>
    </row>
    <row r="5097" spans="1:4" s="126" customFormat="1" x14ac:dyDescent="0.3">
      <c r="A5097" s="129" t="str">
        <f t="shared" si="118"/>
        <v>SDGbaseTRA_AgMax_v6_4</v>
      </c>
      <c r="B5097" s="129" t="s">
        <v>220</v>
      </c>
      <c r="C5097" s="129" t="s">
        <v>314</v>
      </c>
      <c r="D5097" s="129"/>
    </row>
    <row r="5098" spans="1:4" s="126" customFormat="1" x14ac:dyDescent="0.3">
      <c r="A5098" s="129" t="str">
        <f t="shared" si="118"/>
        <v>SDGbaseTRA_AgMax_v6_4</v>
      </c>
      <c r="B5098" s="129" t="s">
        <v>220</v>
      </c>
      <c r="C5098" s="129" t="s">
        <v>314</v>
      </c>
      <c r="D5098" s="129"/>
    </row>
    <row r="5099" spans="1:4" s="126" customFormat="1" x14ac:dyDescent="0.3">
      <c r="A5099" s="129" t="str">
        <f t="shared" si="118"/>
        <v>SDGbaseTRA_AgMax_v6_4</v>
      </c>
      <c r="B5099" s="129" t="s">
        <v>220</v>
      </c>
      <c r="C5099" s="129" t="s">
        <v>314</v>
      </c>
      <c r="D5099" s="129"/>
    </row>
    <row r="5100" spans="1:4" s="126" customFormat="1" x14ac:dyDescent="0.3">
      <c r="A5100" s="129" t="str">
        <f t="shared" si="118"/>
        <v>SDGbaseTRA_AgMax_v6_4</v>
      </c>
      <c r="B5100" s="129" t="s">
        <v>220</v>
      </c>
      <c r="C5100" s="129" t="s">
        <v>314</v>
      </c>
      <c r="D5100" s="129"/>
    </row>
    <row r="5101" spans="1:4" s="126" customFormat="1" x14ac:dyDescent="0.3">
      <c r="A5101" s="129" t="str">
        <f t="shared" si="118"/>
        <v>SDGbaseTRA_AgMax_v6_4</v>
      </c>
      <c r="B5101" s="129" t="s">
        <v>220</v>
      </c>
      <c r="C5101" s="129" t="s">
        <v>314</v>
      </c>
      <c r="D5101" s="129"/>
    </row>
    <row r="5102" spans="1:4" s="126" customFormat="1" x14ac:dyDescent="0.3">
      <c r="A5102" s="129" t="str">
        <f t="shared" si="118"/>
        <v>SDGbaseTRA_AgMax_v6_4</v>
      </c>
      <c r="B5102" s="129" t="s">
        <v>220</v>
      </c>
      <c r="C5102" s="129" t="s">
        <v>314</v>
      </c>
      <c r="D5102" s="129"/>
    </row>
    <row r="5103" spans="1:4" s="126" customFormat="1" x14ac:dyDescent="0.3">
      <c r="A5103" s="129" t="str">
        <f t="shared" si="118"/>
        <v>SDGbaseTRA_AgMax_v6_4</v>
      </c>
      <c r="B5103" s="129" t="s">
        <v>220</v>
      </c>
      <c r="C5103" s="129" t="s">
        <v>314</v>
      </c>
      <c r="D5103" s="129"/>
    </row>
    <row r="5104" spans="1:4" s="126" customFormat="1" x14ac:dyDescent="0.3">
      <c r="A5104" s="129" t="str">
        <f t="shared" si="118"/>
        <v>SDGbaseTRA_AgMax_v6_4</v>
      </c>
      <c r="B5104" s="129" t="s">
        <v>220</v>
      </c>
      <c r="C5104" s="129" t="s">
        <v>314</v>
      </c>
      <c r="D5104" s="129"/>
    </row>
    <row r="5105" spans="1:4" s="126" customFormat="1" x14ac:dyDescent="0.3">
      <c r="A5105" s="129" t="str">
        <f t="shared" si="118"/>
        <v>SDGbaseTRA_AgMax_v6_4</v>
      </c>
      <c r="B5105" s="129" t="s">
        <v>220</v>
      </c>
      <c r="C5105" s="129" t="s">
        <v>314</v>
      </c>
      <c r="D5105" s="129"/>
    </row>
    <row r="5106" spans="1:4" s="126" customFormat="1" x14ac:dyDescent="0.3">
      <c r="A5106" s="129" t="str">
        <f t="shared" si="118"/>
        <v>SDGbaseTRA_AgMax_v6_4</v>
      </c>
      <c r="B5106" s="129" t="s">
        <v>220</v>
      </c>
      <c r="C5106" s="129" t="s">
        <v>314</v>
      </c>
      <c r="D5106" s="129"/>
    </row>
    <row r="5107" spans="1:4" s="126" customFormat="1" x14ac:dyDescent="0.3">
      <c r="A5107" s="129" t="str">
        <f t="shared" si="118"/>
        <v>SDGbaseTRA_AgMax_v6_4</v>
      </c>
      <c r="B5107" s="129" t="s">
        <v>220</v>
      </c>
      <c r="C5107" s="129" t="s">
        <v>314</v>
      </c>
      <c r="D5107" s="129"/>
    </row>
    <row r="5108" spans="1:4" s="126" customFormat="1" x14ac:dyDescent="0.3">
      <c r="A5108" s="129" t="str">
        <f t="shared" si="118"/>
        <v>SDGbaseTRA_AgMax_v6_4</v>
      </c>
      <c r="B5108" s="129" t="s">
        <v>220</v>
      </c>
      <c r="C5108" s="129" t="s">
        <v>314</v>
      </c>
      <c r="D5108" s="129"/>
    </row>
    <row r="5109" spans="1:4" s="126" customFormat="1" x14ac:dyDescent="0.3">
      <c r="A5109" s="129" t="str">
        <f t="shared" si="118"/>
        <v>SDGbaseTRA_AgMax_v6_4</v>
      </c>
      <c r="B5109" s="129" t="s">
        <v>220</v>
      </c>
      <c r="C5109" s="129" t="s">
        <v>314</v>
      </c>
      <c r="D5109" s="129"/>
    </row>
    <row r="5110" spans="1:4" s="126" customFormat="1" x14ac:dyDescent="0.3">
      <c r="A5110" s="129" t="str">
        <f t="shared" si="118"/>
        <v>SDGbaseTRA_AgMax_v6_4</v>
      </c>
      <c r="B5110" s="129" t="s">
        <v>220</v>
      </c>
      <c r="C5110" s="129" t="s">
        <v>314</v>
      </c>
      <c r="D5110" s="129"/>
    </row>
    <row r="5111" spans="1:4" s="126" customFormat="1" x14ac:dyDescent="0.3">
      <c r="A5111" s="129" t="str">
        <f t="shared" si="118"/>
        <v>SDGbaseTRA_AgMax_v6_4</v>
      </c>
      <c r="B5111" s="129" t="s">
        <v>220</v>
      </c>
      <c r="C5111" s="129" t="s">
        <v>314</v>
      </c>
      <c r="D5111" s="129"/>
    </row>
    <row r="5112" spans="1:4" s="126" customFormat="1" x14ac:dyDescent="0.3">
      <c r="A5112" s="129" t="str">
        <f t="shared" ref="A5112:A5116" si="119">_xlfn.CONCAT(C5112,D5112,E5112)</f>
        <v>SDGbaseTRA_AgMax_v6_4</v>
      </c>
      <c r="B5112" s="129" t="s">
        <v>220</v>
      </c>
      <c r="C5112" s="129" t="s">
        <v>314</v>
      </c>
      <c r="D5112" s="129"/>
    </row>
    <row r="5113" spans="1:4" s="126" customFormat="1" x14ac:dyDescent="0.3">
      <c r="A5113" s="129" t="str">
        <f t="shared" si="119"/>
        <v>SDGbaseTRA_AgMax_v6_4</v>
      </c>
      <c r="B5113" s="129" t="s">
        <v>220</v>
      </c>
      <c r="C5113" s="129" t="s">
        <v>314</v>
      </c>
      <c r="D5113" s="129"/>
    </row>
    <row r="5114" spans="1:4" s="126" customFormat="1" x14ac:dyDescent="0.3">
      <c r="A5114" s="129" t="str">
        <f t="shared" si="119"/>
        <v>SDGbaseTRA_AgMax_v6_4</v>
      </c>
      <c r="B5114" s="129" t="s">
        <v>220</v>
      </c>
      <c r="C5114" s="129" t="s">
        <v>314</v>
      </c>
      <c r="D5114" s="129"/>
    </row>
    <row r="5115" spans="1:4" s="126" customFormat="1" x14ac:dyDescent="0.3">
      <c r="A5115" s="129" t="str">
        <f t="shared" si="119"/>
        <v>SDGbaseTRA_AgMax_v6_4</v>
      </c>
      <c r="B5115" s="129" t="s">
        <v>220</v>
      </c>
      <c r="C5115" s="129" t="s">
        <v>314</v>
      </c>
      <c r="D5115" s="129"/>
    </row>
    <row r="5116" spans="1:4" s="126" customFormat="1" x14ac:dyDescent="0.3">
      <c r="A5116" s="129" t="str">
        <f t="shared" si="119"/>
        <v>SDGbaseTRA_AgMax_v6_4</v>
      </c>
      <c r="B5116" s="129" t="s">
        <v>220</v>
      </c>
      <c r="C5116" s="129" t="s">
        <v>314</v>
      </c>
      <c r="D5116" s="129"/>
    </row>
    <row r="5117" spans="1:4" s="126" customFormat="1" x14ac:dyDescent="0.3">
      <c r="A5117" s="129" t="str">
        <f t="shared" ref="A5117:A5124" si="120">_xlfn.CONCAT(C5117,D5117,E5117)</f>
        <v>SDGbaseTRA_AgMax_v6_4</v>
      </c>
      <c r="B5117" s="129" t="s">
        <v>220</v>
      </c>
      <c r="C5117" s="129" t="s">
        <v>314</v>
      </c>
      <c r="D5117" s="129"/>
    </row>
    <row r="5118" spans="1:4" s="126" customFormat="1" x14ac:dyDescent="0.3">
      <c r="A5118" s="129" t="str">
        <f t="shared" si="120"/>
        <v>SDGbaseTRA_AgMax_v6_4</v>
      </c>
      <c r="B5118" s="129" t="s">
        <v>220</v>
      </c>
      <c r="C5118" s="129" t="s">
        <v>314</v>
      </c>
      <c r="D5118" s="129"/>
    </row>
    <row r="5119" spans="1:4" s="126" customFormat="1" x14ac:dyDescent="0.3">
      <c r="A5119" s="129" t="str">
        <f t="shared" si="120"/>
        <v>SDGbaseTRA_AgMax_v6_4</v>
      </c>
      <c r="B5119" s="129" t="s">
        <v>220</v>
      </c>
      <c r="C5119" s="129" t="s">
        <v>314</v>
      </c>
      <c r="D5119" s="129"/>
    </row>
    <row r="5120" spans="1:4" s="126" customFormat="1" x14ac:dyDescent="0.3">
      <c r="A5120" s="129" t="str">
        <f t="shared" si="120"/>
        <v>SDGbaseTRA_AgMax_v6_4</v>
      </c>
      <c r="B5120" s="129" t="s">
        <v>220</v>
      </c>
      <c r="C5120" s="129" t="s">
        <v>314</v>
      </c>
      <c r="D5120" s="129"/>
    </row>
    <row r="5121" spans="1:4" s="126" customFormat="1" x14ac:dyDescent="0.3">
      <c r="A5121" s="129" t="str">
        <f t="shared" si="120"/>
        <v>SDGbaseTRA_AgMax_v6_4</v>
      </c>
      <c r="B5121" s="129" t="s">
        <v>220</v>
      </c>
      <c r="C5121" s="129" t="s">
        <v>314</v>
      </c>
      <c r="D5121" s="129"/>
    </row>
    <row r="5122" spans="1:4" s="126" customFormat="1" x14ac:dyDescent="0.3">
      <c r="A5122" s="129" t="str">
        <f t="shared" si="120"/>
        <v>SDGbaseTRA_AgMax_v6_4</v>
      </c>
      <c r="B5122" s="129" t="s">
        <v>220</v>
      </c>
      <c r="C5122" s="129" t="s">
        <v>314</v>
      </c>
      <c r="D5122" s="129"/>
    </row>
    <row r="5123" spans="1:4" s="126" customFormat="1" x14ac:dyDescent="0.3">
      <c r="A5123" s="129" t="str">
        <f t="shared" si="120"/>
        <v>SDGbaseTRA_AgMax_v6_4</v>
      </c>
      <c r="B5123" s="129" t="s">
        <v>220</v>
      </c>
      <c r="C5123" s="129" t="s">
        <v>314</v>
      </c>
      <c r="D5123" s="129"/>
    </row>
    <row r="5124" spans="1:4" s="126" customFormat="1" x14ac:dyDescent="0.3">
      <c r="A5124" s="129" t="str">
        <f t="shared" si="120"/>
        <v>SDGbaseTRA_AgMax_v6_4</v>
      </c>
      <c r="B5124" s="129" t="s">
        <v>220</v>
      </c>
      <c r="C5124" s="129" t="s">
        <v>314</v>
      </c>
      <c r="D5124" s="129"/>
    </row>
    <row r="5125" spans="1:4" s="126" customFormat="1" x14ac:dyDescent="0.3">
      <c r="A5125" s="129" t="str">
        <f t="shared" ref="A5125" si="121">_xlfn.CONCAT(C5125,D5125,E5125)</f>
        <v>SDGbaseTRA_AgMax_v6_4</v>
      </c>
      <c r="B5125" s="129" t="s">
        <v>220</v>
      </c>
      <c r="C5125" s="129" t="s">
        <v>314</v>
      </c>
      <c r="D5125" s="129"/>
    </row>
    <row r="5126" spans="1:4" s="126" customFormat="1" x14ac:dyDescent="0.3">
      <c r="A5126" s="129" t="str">
        <f t="shared" ref="A5126" si="122">_xlfn.CONCAT(C5126,D5126,E5126)</f>
        <v>SDGbaseTRA_AgMax_v6_4</v>
      </c>
      <c r="B5126" s="129" t="s">
        <v>220</v>
      </c>
      <c r="C5126" s="129" t="s">
        <v>314</v>
      </c>
      <c r="D5126" s="129"/>
    </row>
    <row r="5128" spans="1:4" x14ac:dyDescent="0.3">
      <c r="A5128" s="130" t="str">
        <f t="shared" ref="A5128" si="123">_xlfn.CONCAT(C5128,D5128,E5128)</f>
        <v>SDGbaseWaS_1BW_v6_4</v>
      </c>
      <c r="B5128" s="130" t="s">
        <v>220</v>
      </c>
      <c r="C5128" s="130" t="s">
        <v>309</v>
      </c>
    </row>
    <row r="5129" spans="1:4" x14ac:dyDescent="0.3">
      <c r="A5129" s="130" t="str">
        <f t="shared" ref="A5129:A5192" si="124">_xlfn.CONCAT(C5129,D5129,E5129)</f>
        <v>SDGbaseWaS_1BW_v6_4</v>
      </c>
      <c r="B5129" s="130" t="s">
        <v>220</v>
      </c>
      <c r="C5129" s="130" t="s">
        <v>309</v>
      </c>
    </row>
    <row r="5130" spans="1:4" x14ac:dyDescent="0.3">
      <c r="A5130" s="130" t="str">
        <f t="shared" si="124"/>
        <v>SDGbaseWaS_1BW_v6_4</v>
      </c>
      <c r="B5130" s="130" t="s">
        <v>220</v>
      </c>
      <c r="C5130" s="130" t="s">
        <v>309</v>
      </c>
    </row>
    <row r="5131" spans="1:4" x14ac:dyDescent="0.3">
      <c r="A5131" s="130" t="str">
        <f t="shared" si="124"/>
        <v>SDGbaseWaS_1BW_v6_4</v>
      </c>
      <c r="B5131" s="130" t="s">
        <v>220</v>
      </c>
      <c r="C5131" s="130" t="s">
        <v>309</v>
      </c>
    </row>
    <row r="5132" spans="1:4" x14ac:dyDescent="0.3">
      <c r="A5132" s="130" t="str">
        <f t="shared" si="124"/>
        <v>SDGbaseWaS_1BW_v6_4</v>
      </c>
      <c r="B5132" s="130" t="s">
        <v>220</v>
      </c>
      <c r="C5132" s="130" t="s">
        <v>309</v>
      </c>
    </row>
    <row r="5133" spans="1:4" x14ac:dyDescent="0.3">
      <c r="A5133" s="130" t="str">
        <f t="shared" si="124"/>
        <v>SDGbaseWaS_1BW_v6_4</v>
      </c>
      <c r="B5133" s="130" t="s">
        <v>220</v>
      </c>
      <c r="C5133" s="130" t="s">
        <v>309</v>
      </c>
    </row>
    <row r="5134" spans="1:4" x14ac:dyDescent="0.3">
      <c r="A5134" s="130" t="str">
        <f t="shared" si="124"/>
        <v>SDGbaseWaS_1BW_v6_4</v>
      </c>
      <c r="B5134" s="130" t="s">
        <v>220</v>
      </c>
      <c r="C5134" s="130" t="s">
        <v>309</v>
      </c>
    </row>
    <row r="5135" spans="1:4" x14ac:dyDescent="0.3">
      <c r="A5135" s="130" t="str">
        <f t="shared" si="124"/>
        <v>SDGbaseWaS_1BW_v6_4</v>
      </c>
      <c r="B5135" s="130" t="s">
        <v>220</v>
      </c>
      <c r="C5135" s="130" t="s">
        <v>309</v>
      </c>
    </row>
    <row r="5136" spans="1:4" x14ac:dyDescent="0.3">
      <c r="A5136" s="130" t="str">
        <f t="shared" si="124"/>
        <v>SDGbaseWaS_1BW_v6_4</v>
      </c>
      <c r="B5136" s="130" t="s">
        <v>220</v>
      </c>
      <c r="C5136" s="130" t="s">
        <v>309</v>
      </c>
    </row>
    <row r="5137" spans="1:3" x14ac:dyDescent="0.3">
      <c r="A5137" s="130" t="str">
        <f t="shared" si="124"/>
        <v>SDGbaseWaS_1BW_v6_4</v>
      </c>
      <c r="B5137" s="130" t="s">
        <v>220</v>
      </c>
      <c r="C5137" s="130" t="s">
        <v>309</v>
      </c>
    </row>
    <row r="5138" spans="1:3" x14ac:dyDescent="0.3">
      <c r="A5138" s="130" t="str">
        <f t="shared" si="124"/>
        <v>SDGbaseWaS_1BW_v6_4</v>
      </c>
      <c r="B5138" s="130" t="s">
        <v>220</v>
      </c>
      <c r="C5138" s="130" t="s">
        <v>309</v>
      </c>
    </row>
    <row r="5139" spans="1:3" x14ac:dyDescent="0.3">
      <c r="A5139" s="130" t="str">
        <f t="shared" si="124"/>
        <v>SDGbaseWaS_1BW_v6_4</v>
      </c>
      <c r="B5139" s="130" t="s">
        <v>220</v>
      </c>
      <c r="C5139" s="130" t="s">
        <v>309</v>
      </c>
    </row>
    <row r="5140" spans="1:3" x14ac:dyDescent="0.3">
      <c r="A5140" s="130" t="str">
        <f t="shared" si="124"/>
        <v>SDGbaseWaS_1BW_v6_4</v>
      </c>
      <c r="B5140" s="130" t="s">
        <v>220</v>
      </c>
      <c r="C5140" s="130" t="s">
        <v>309</v>
      </c>
    </row>
    <row r="5141" spans="1:3" x14ac:dyDescent="0.3">
      <c r="A5141" s="130" t="str">
        <f t="shared" si="124"/>
        <v>SDGbaseWaS_1BW_v6_4</v>
      </c>
      <c r="B5141" s="130" t="s">
        <v>220</v>
      </c>
      <c r="C5141" s="130" t="s">
        <v>309</v>
      </c>
    </row>
    <row r="5142" spans="1:3" x14ac:dyDescent="0.3">
      <c r="A5142" s="130" t="str">
        <f t="shared" si="124"/>
        <v>SDGbaseWaS_1BW_v6_4</v>
      </c>
      <c r="B5142" s="130" t="s">
        <v>220</v>
      </c>
      <c r="C5142" s="130" t="s">
        <v>309</v>
      </c>
    </row>
    <row r="5143" spans="1:3" x14ac:dyDescent="0.3">
      <c r="A5143" s="130" t="str">
        <f t="shared" si="124"/>
        <v>SDGbaseWaS_1BW_v6_4</v>
      </c>
      <c r="B5143" s="130" t="s">
        <v>220</v>
      </c>
      <c r="C5143" s="130" t="s">
        <v>309</v>
      </c>
    </row>
    <row r="5144" spans="1:3" x14ac:dyDescent="0.3">
      <c r="A5144" s="130" t="str">
        <f t="shared" si="124"/>
        <v>SDGbaseWaS_1BW_v6_4</v>
      </c>
      <c r="B5144" s="130" t="s">
        <v>220</v>
      </c>
      <c r="C5144" s="130" t="s">
        <v>309</v>
      </c>
    </row>
    <row r="5145" spans="1:3" x14ac:dyDescent="0.3">
      <c r="A5145" s="130" t="str">
        <f t="shared" si="124"/>
        <v>SDGbaseWaS_1BW_v6_4</v>
      </c>
      <c r="B5145" s="130" t="s">
        <v>220</v>
      </c>
      <c r="C5145" s="130" t="s">
        <v>309</v>
      </c>
    </row>
    <row r="5146" spans="1:3" x14ac:dyDescent="0.3">
      <c r="A5146" s="130" t="str">
        <f t="shared" si="124"/>
        <v>SDGbaseWaS_1BW_v6_4</v>
      </c>
      <c r="B5146" s="130" t="s">
        <v>220</v>
      </c>
      <c r="C5146" s="130" t="s">
        <v>309</v>
      </c>
    </row>
    <row r="5147" spans="1:3" x14ac:dyDescent="0.3">
      <c r="A5147" s="130" t="str">
        <f t="shared" si="124"/>
        <v>SDGbaseWaS_1BW_v6_4</v>
      </c>
      <c r="B5147" s="130" t="s">
        <v>220</v>
      </c>
      <c r="C5147" s="130" t="s">
        <v>309</v>
      </c>
    </row>
    <row r="5148" spans="1:3" x14ac:dyDescent="0.3">
      <c r="A5148" s="130" t="str">
        <f t="shared" si="124"/>
        <v>SDGbaseWaS_1BW_v6_4</v>
      </c>
      <c r="B5148" s="130" t="s">
        <v>220</v>
      </c>
      <c r="C5148" s="130" t="s">
        <v>309</v>
      </c>
    </row>
    <row r="5149" spans="1:3" x14ac:dyDescent="0.3">
      <c r="A5149" s="130" t="str">
        <f t="shared" si="124"/>
        <v>SDGbaseWaS_1BW_v6_4</v>
      </c>
      <c r="B5149" s="130" t="s">
        <v>220</v>
      </c>
      <c r="C5149" s="130" t="s">
        <v>309</v>
      </c>
    </row>
    <row r="5150" spans="1:3" x14ac:dyDescent="0.3">
      <c r="A5150" s="130" t="str">
        <f t="shared" si="124"/>
        <v>SDGbaseWaS_1BW_v6_4</v>
      </c>
      <c r="B5150" s="130" t="s">
        <v>220</v>
      </c>
      <c r="C5150" s="130" t="s">
        <v>309</v>
      </c>
    </row>
    <row r="5151" spans="1:3" x14ac:dyDescent="0.3">
      <c r="A5151" s="130" t="str">
        <f t="shared" si="124"/>
        <v>SDGbaseWaS_1BW_v6_4</v>
      </c>
      <c r="B5151" s="130" t="s">
        <v>220</v>
      </c>
      <c r="C5151" s="130" t="s">
        <v>309</v>
      </c>
    </row>
    <row r="5152" spans="1:3" x14ac:dyDescent="0.3">
      <c r="A5152" s="130" t="str">
        <f t="shared" si="124"/>
        <v>SDGbaseWaS_1BW_v6_4</v>
      </c>
      <c r="B5152" s="130" t="s">
        <v>220</v>
      </c>
      <c r="C5152" s="130" t="s">
        <v>309</v>
      </c>
    </row>
    <row r="5153" spans="1:3" x14ac:dyDescent="0.3">
      <c r="A5153" s="130" t="str">
        <f t="shared" si="124"/>
        <v>SDGbaseWaS_1BW_v6_4</v>
      </c>
      <c r="B5153" s="130" t="s">
        <v>220</v>
      </c>
      <c r="C5153" s="130" t="s">
        <v>309</v>
      </c>
    </row>
    <row r="5154" spans="1:3" x14ac:dyDescent="0.3">
      <c r="A5154" s="130" t="str">
        <f t="shared" si="124"/>
        <v>SDGbaseWaS_1BW_v6_4</v>
      </c>
      <c r="B5154" s="130" t="s">
        <v>220</v>
      </c>
      <c r="C5154" s="130" t="s">
        <v>309</v>
      </c>
    </row>
    <row r="5155" spans="1:3" x14ac:dyDescent="0.3">
      <c r="A5155" s="130" t="str">
        <f t="shared" si="124"/>
        <v>SDGbaseWaS_1BW_v6_4</v>
      </c>
      <c r="B5155" s="130" t="s">
        <v>220</v>
      </c>
      <c r="C5155" s="130" t="s">
        <v>309</v>
      </c>
    </row>
    <row r="5156" spans="1:3" x14ac:dyDescent="0.3">
      <c r="A5156" s="130" t="str">
        <f t="shared" si="124"/>
        <v>SDGbaseWaS_1BW_v6_4</v>
      </c>
      <c r="B5156" s="130" t="s">
        <v>220</v>
      </c>
      <c r="C5156" s="130" t="s">
        <v>309</v>
      </c>
    </row>
    <row r="5157" spans="1:3" x14ac:dyDescent="0.3">
      <c r="A5157" s="130" t="str">
        <f t="shared" si="124"/>
        <v>SDGbaseWaS_1BW_v6_4</v>
      </c>
      <c r="B5157" s="130" t="s">
        <v>220</v>
      </c>
      <c r="C5157" s="130" t="s">
        <v>309</v>
      </c>
    </row>
    <row r="5158" spans="1:3" x14ac:dyDescent="0.3">
      <c r="A5158" s="130" t="str">
        <f t="shared" si="124"/>
        <v>SDGbaseWaS_1BW_v6_4</v>
      </c>
      <c r="B5158" s="130" t="s">
        <v>220</v>
      </c>
      <c r="C5158" s="130" t="s">
        <v>309</v>
      </c>
    </row>
    <row r="5159" spans="1:3" x14ac:dyDescent="0.3">
      <c r="A5159" s="130" t="str">
        <f t="shared" si="124"/>
        <v>SDGbaseWaS_1BW_v6_4</v>
      </c>
      <c r="B5159" s="130" t="s">
        <v>220</v>
      </c>
      <c r="C5159" s="130" t="s">
        <v>309</v>
      </c>
    </row>
    <row r="5160" spans="1:3" x14ac:dyDescent="0.3">
      <c r="A5160" s="130" t="str">
        <f t="shared" si="124"/>
        <v>SDGbaseWaS_1BW_v6_4</v>
      </c>
      <c r="B5160" s="130" t="s">
        <v>220</v>
      </c>
      <c r="C5160" s="130" t="s">
        <v>309</v>
      </c>
    </row>
    <row r="5161" spans="1:3" x14ac:dyDescent="0.3">
      <c r="A5161" s="130" t="str">
        <f t="shared" si="124"/>
        <v>SDGbaseWaS_1BW_v6_4</v>
      </c>
      <c r="B5161" s="130" t="s">
        <v>220</v>
      </c>
      <c r="C5161" s="130" t="s">
        <v>309</v>
      </c>
    </row>
    <row r="5162" spans="1:3" x14ac:dyDescent="0.3">
      <c r="A5162" s="130" t="str">
        <f t="shared" si="124"/>
        <v>SDGbaseWaS_1BW_v6_4</v>
      </c>
      <c r="B5162" s="130" t="s">
        <v>220</v>
      </c>
      <c r="C5162" s="130" t="s">
        <v>309</v>
      </c>
    </row>
    <row r="5163" spans="1:3" x14ac:dyDescent="0.3">
      <c r="A5163" s="130" t="str">
        <f t="shared" si="124"/>
        <v>SDGbaseWaS_1BW_v6_4</v>
      </c>
      <c r="B5163" s="130" t="s">
        <v>220</v>
      </c>
      <c r="C5163" s="130" t="s">
        <v>309</v>
      </c>
    </row>
    <row r="5164" spans="1:3" x14ac:dyDescent="0.3">
      <c r="A5164" s="130" t="str">
        <f t="shared" si="124"/>
        <v>SDGbaseWaS_1BW_v6_4</v>
      </c>
      <c r="B5164" s="130" t="s">
        <v>220</v>
      </c>
      <c r="C5164" s="130" t="s">
        <v>309</v>
      </c>
    </row>
    <row r="5165" spans="1:3" x14ac:dyDescent="0.3">
      <c r="A5165" s="130" t="str">
        <f t="shared" si="124"/>
        <v>SDGbaseWaS_1BW_v6_4</v>
      </c>
      <c r="B5165" s="130" t="s">
        <v>220</v>
      </c>
      <c r="C5165" s="130" t="s">
        <v>309</v>
      </c>
    </row>
    <row r="5166" spans="1:3" x14ac:dyDescent="0.3">
      <c r="A5166" s="130" t="str">
        <f t="shared" si="124"/>
        <v>SDGbaseWaS_1BW_v6_4</v>
      </c>
      <c r="B5166" s="130" t="s">
        <v>220</v>
      </c>
      <c r="C5166" s="130" t="s">
        <v>309</v>
      </c>
    </row>
    <row r="5167" spans="1:3" x14ac:dyDescent="0.3">
      <c r="A5167" s="130" t="str">
        <f t="shared" si="124"/>
        <v>SDGbaseWaS_1BW_v6_4</v>
      </c>
      <c r="B5167" s="130" t="s">
        <v>220</v>
      </c>
      <c r="C5167" s="130" t="s">
        <v>309</v>
      </c>
    </row>
    <row r="5168" spans="1:3" x14ac:dyDescent="0.3">
      <c r="A5168" s="130" t="str">
        <f t="shared" si="124"/>
        <v>SDGbaseWaS_1BW_v6_4</v>
      </c>
      <c r="B5168" s="130" t="s">
        <v>220</v>
      </c>
      <c r="C5168" s="130" t="s">
        <v>309</v>
      </c>
    </row>
    <row r="5169" spans="1:3" x14ac:dyDescent="0.3">
      <c r="A5169" s="130" t="str">
        <f t="shared" si="124"/>
        <v>SDGbaseWaS_1BW_v6_4</v>
      </c>
      <c r="B5169" s="130" t="s">
        <v>220</v>
      </c>
      <c r="C5169" s="130" t="s">
        <v>309</v>
      </c>
    </row>
    <row r="5170" spans="1:3" x14ac:dyDescent="0.3">
      <c r="A5170" s="130" t="str">
        <f t="shared" si="124"/>
        <v>SDGbaseWaS_1BW_v6_4</v>
      </c>
      <c r="B5170" s="130" t="s">
        <v>220</v>
      </c>
      <c r="C5170" s="130" t="s">
        <v>309</v>
      </c>
    </row>
    <row r="5171" spans="1:3" x14ac:dyDescent="0.3">
      <c r="A5171" s="130" t="str">
        <f t="shared" si="124"/>
        <v>SDGbaseWaS_1BW_v6_4</v>
      </c>
      <c r="B5171" s="130" t="s">
        <v>220</v>
      </c>
      <c r="C5171" s="130" t="s">
        <v>309</v>
      </c>
    </row>
    <row r="5172" spans="1:3" x14ac:dyDescent="0.3">
      <c r="A5172" s="130" t="str">
        <f t="shared" si="124"/>
        <v>SDGbaseWaS_1BW_v6_4</v>
      </c>
      <c r="B5172" s="130" t="s">
        <v>220</v>
      </c>
      <c r="C5172" s="130" t="s">
        <v>309</v>
      </c>
    </row>
    <row r="5173" spans="1:3" x14ac:dyDescent="0.3">
      <c r="A5173" s="130" t="str">
        <f t="shared" si="124"/>
        <v>SDGbaseWaS_1BW_v6_4</v>
      </c>
      <c r="B5173" s="130" t="s">
        <v>220</v>
      </c>
      <c r="C5173" s="130" t="s">
        <v>309</v>
      </c>
    </row>
    <row r="5174" spans="1:3" x14ac:dyDescent="0.3">
      <c r="A5174" s="130" t="str">
        <f t="shared" si="124"/>
        <v>SDGbaseWaS_1BW_v6_4</v>
      </c>
      <c r="B5174" s="130" t="s">
        <v>220</v>
      </c>
      <c r="C5174" s="130" t="s">
        <v>309</v>
      </c>
    </row>
    <row r="5175" spans="1:3" x14ac:dyDescent="0.3">
      <c r="A5175" s="130" t="str">
        <f t="shared" si="124"/>
        <v>SDGbaseWaS_1BW_v6_4</v>
      </c>
      <c r="B5175" s="130" t="s">
        <v>220</v>
      </c>
      <c r="C5175" s="130" t="s">
        <v>309</v>
      </c>
    </row>
    <row r="5176" spans="1:3" x14ac:dyDescent="0.3">
      <c r="A5176" s="130" t="str">
        <f t="shared" si="124"/>
        <v>SDGbaseWaS_1BW_v6_4</v>
      </c>
      <c r="B5176" s="130" t="s">
        <v>220</v>
      </c>
      <c r="C5176" s="130" t="s">
        <v>309</v>
      </c>
    </row>
    <row r="5177" spans="1:3" x14ac:dyDescent="0.3">
      <c r="A5177" s="130" t="str">
        <f t="shared" si="124"/>
        <v>SDGbaseWaS_1BW_v6_4</v>
      </c>
      <c r="B5177" s="130" t="s">
        <v>220</v>
      </c>
      <c r="C5177" s="130" t="s">
        <v>309</v>
      </c>
    </row>
    <row r="5178" spans="1:3" x14ac:dyDescent="0.3">
      <c r="A5178" s="130" t="str">
        <f t="shared" si="124"/>
        <v>SDGbaseWaS_1BW_v6_4</v>
      </c>
      <c r="B5178" s="130" t="s">
        <v>220</v>
      </c>
      <c r="C5178" s="130" t="s">
        <v>309</v>
      </c>
    </row>
    <row r="5179" spans="1:3" x14ac:dyDescent="0.3">
      <c r="A5179" s="130" t="str">
        <f t="shared" si="124"/>
        <v>SDGbaseWaS_1BW_v6_4</v>
      </c>
      <c r="B5179" s="130" t="s">
        <v>220</v>
      </c>
      <c r="C5179" s="130" t="s">
        <v>309</v>
      </c>
    </row>
    <row r="5180" spans="1:3" x14ac:dyDescent="0.3">
      <c r="A5180" s="130" t="str">
        <f t="shared" si="124"/>
        <v>SDGbaseWaS_1BW_v6_4</v>
      </c>
      <c r="B5180" s="130" t="s">
        <v>220</v>
      </c>
      <c r="C5180" s="130" t="s">
        <v>309</v>
      </c>
    </row>
    <row r="5181" spans="1:3" x14ac:dyDescent="0.3">
      <c r="A5181" s="130" t="str">
        <f t="shared" si="124"/>
        <v>SDGbaseWaS_1BW_v6_4</v>
      </c>
      <c r="B5181" s="130" t="s">
        <v>220</v>
      </c>
      <c r="C5181" s="130" t="s">
        <v>309</v>
      </c>
    </row>
    <row r="5182" spans="1:3" x14ac:dyDescent="0.3">
      <c r="A5182" s="130" t="str">
        <f t="shared" si="124"/>
        <v>SDGbaseWaS_1BW_v6_4</v>
      </c>
      <c r="B5182" s="130" t="s">
        <v>220</v>
      </c>
      <c r="C5182" s="130" t="s">
        <v>309</v>
      </c>
    </row>
    <row r="5183" spans="1:3" x14ac:dyDescent="0.3">
      <c r="A5183" s="130" t="str">
        <f t="shared" si="124"/>
        <v>SDGbaseWaS_1BW_v6_4</v>
      </c>
      <c r="B5183" s="130" t="s">
        <v>220</v>
      </c>
      <c r="C5183" s="130" t="s">
        <v>309</v>
      </c>
    </row>
    <row r="5184" spans="1:3" x14ac:dyDescent="0.3">
      <c r="A5184" s="130" t="str">
        <f t="shared" si="124"/>
        <v>SDGbaseWaS_1BW_v6_4</v>
      </c>
      <c r="B5184" s="130" t="s">
        <v>220</v>
      </c>
      <c r="C5184" s="130" t="s">
        <v>309</v>
      </c>
    </row>
    <row r="5185" spans="1:37" x14ac:dyDescent="0.3">
      <c r="A5185" s="130" t="str">
        <f t="shared" si="124"/>
        <v>SDGbaseWaS_1BW_v6_4</v>
      </c>
      <c r="B5185" s="130" t="s">
        <v>220</v>
      </c>
      <c r="C5185" s="130" t="s">
        <v>309</v>
      </c>
    </row>
    <row r="5186" spans="1:37" x14ac:dyDescent="0.3">
      <c r="A5186" s="130" t="str">
        <f t="shared" si="124"/>
        <v>SDGbaseWaS_1BW_v6_4</v>
      </c>
      <c r="B5186" s="130" t="s">
        <v>220</v>
      </c>
      <c r="C5186" s="130" t="s">
        <v>309</v>
      </c>
    </row>
    <row r="5187" spans="1:37" x14ac:dyDescent="0.3">
      <c r="A5187" s="130" t="str">
        <f t="shared" si="124"/>
        <v>SDGbaseWaS_1BW_v6_4</v>
      </c>
      <c r="B5187" s="130" t="s">
        <v>220</v>
      </c>
      <c r="C5187" s="130" t="s">
        <v>309</v>
      </c>
    </row>
    <row r="5188" spans="1:37" x14ac:dyDescent="0.3">
      <c r="A5188" s="130" t="str">
        <f t="shared" si="124"/>
        <v>SDGbaseWaS_1BW_v6_4</v>
      </c>
      <c r="B5188" s="130" t="s">
        <v>220</v>
      </c>
      <c r="C5188" s="130" t="s">
        <v>309</v>
      </c>
    </row>
    <row r="5189" spans="1:37" x14ac:dyDescent="0.3">
      <c r="A5189" s="130" t="str">
        <f t="shared" si="124"/>
        <v>SDGbaseWaS_1BW_v6_4</v>
      </c>
      <c r="B5189" s="130" t="s">
        <v>220</v>
      </c>
      <c r="C5189" s="130" t="s">
        <v>309</v>
      </c>
    </row>
    <row r="5190" spans="1:37" x14ac:dyDescent="0.3">
      <c r="A5190" s="130" t="str">
        <f t="shared" si="124"/>
        <v>SDGbaseWaS_1BW_v6_4</v>
      </c>
      <c r="B5190" s="130" t="s">
        <v>220</v>
      </c>
      <c r="C5190" s="130" t="s">
        <v>309</v>
      </c>
    </row>
    <row r="5191" spans="1:37" x14ac:dyDescent="0.3">
      <c r="A5191" s="130" t="str">
        <f t="shared" si="124"/>
        <v>SDGbaseWaS_1BW_v6_4</v>
      </c>
      <c r="B5191" s="130" t="s">
        <v>220</v>
      </c>
      <c r="C5191" s="130" t="s">
        <v>309</v>
      </c>
    </row>
    <row r="5192" spans="1:37" x14ac:dyDescent="0.3">
      <c r="A5192" s="130" t="str">
        <f t="shared" si="124"/>
        <v>SDGbaseWaS_1BW_v6_4</v>
      </c>
      <c r="B5192" s="130" t="s">
        <v>220</v>
      </c>
      <c r="C5192" s="130" t="s">
        <v>309</v>
      </c>
    </row>
    <row r="5193" spans="1:37" x14ac:dyDescent="0.3">
      <c r="A5193" s="130" t="str">
        <f t="shared" ref="A5193:A5256" si="125">_xlfn.CONCAT(C5193,D5193,E5193)</f>
        <v>SDGbaseWaS_1BW_v6_4</v>
      </c>
      <c r="B5193" s="130" t="s">
        <v>220</v>
      </c>
      <c r="C5193" s="130" t="s">
        <v>309</v>
      </c>
    </row>
    <row r="5194" spans="1:37" x14ac:dyDescent="0.3">
      <c r="A5194" s="130" t="str">
        <f t="shared" si="125"/>
        <v>SDGbaseWaS_1BW_v6_4</v>
      </c>
      <c r="B5194" s="130" t="s">
        <v>220</v>
      </c>
      <c r="C5194" s="130" t="s">
        <v>309</v>
      </c>
    </row>
    <row r="5195" spans="1:37" x14ac:dyDescent="0.3">
      <c r="A5195" s="130" t="str">
        <f t="shared" si="125"/>
        <v>SDGbaseWaS_1BW_v6_4</v>
      </c>
      <c r="B5195" s="130" t="s">
        <v>220</v>
      </c>
      <c r="C5195" s="130" t="s">
        <v>309</v>
      </c>
    </row>
    <row r="5196" spans="1:37" x14ac:dyDescent="0.3">
      <c r="A5196" s="130" t="str">
        <f t="shared" si="125"/>
        <v>SDGbaseWaS_1BW_v6_4</v>
      </c>
      <c r="B5196" s="130" t="s">
        <v>220</v>
      </c>
      <c r="C5196" s="130" t="s">
        <v>309</v>
      </c>
    </row>
    <row r="5197" spans="1:37" x14ac:dyDescent="0.3">
      <c r="A5197" s="130" t="str">
        <f t="shared" si="125"/>
        <v>SDGbaseWaS_1BW_v6_4</v>
      </c>
      <c r="B5197" s="130" t="s">
        <v>220</v>
      </c>
      <c r="C5197" s="130" t="s">
        <v>309</v>
      </c>
    </row>
    <row r="5198" spans="1:37" x14ac:dyDescent="0.3">
      <c r="A5198" s="130" t="str">
        <f t="shared" si="125"/>
        <v>SDGbaseWaS_1BW_v6_4</v>
      </c>
      <c r="B5198" s="130" t="s">
        <v>220</v>
      </c>
      <c r="C5198" s="130" t="s">
        <v>309</v>
      </c>
    </row>
    <row r="5199" spans="1:37" x14ac:dyDescent="0.3">
      <c r="A5199" s="130" t="str">
        <f t="shared" si="125"/>
        <v>SDGbaseWaS_1BW_v6_4</v>
      </c>
      <c r="B5199" s="130" t="s">
        <v>220</v>
      </c>
      <c r="C5199" s="130" t="s">
        <v>309</v>
      </c>
    </row>
    <row r="5200" spans="1:37" x14ac:dyDescent="0.3">
      <c r="A5200" s="130" t="str">
        <f t="shared" si="125"/>
        <v>SDGbaseWaS_1BW_v6_4</v>
      </c>
      <c r="B5200" s="130" t="s">
        <v>220</v>
      </c>
      <c r="C5200" s="130" t="s">
        <v>309</v>
      </c>
      <c r="F5200" s="143"/>
      <c r="G5200" s="143"/>
      <c r="H5200" s="143"/>
      <c r="I5200" s="143"/>
      <c r="J5200" s="143"/>
      <c r="K5200" s="143"/>
      <c r="L5200" s="143"/>
      <c r="M5200" s="143"/>
      <c r="N5200" s="143"/>
      <c r="O5200" s="143"/>
      <c r="P5200" s="143"/>
      <c r="Q5200" s="143"/>
      <c r="R5200" s="143"/>
      <c r="S5200" s="143"/>
      <c r="T5200" s="143"/>
      <c r="U5200" s="143"/>
      <c r="V5200" s="143"/>
      <c r="W5200" s="143"/>
      <c r="X5200" s="143"/>
      <c r="Y5200" s="143"/>
      <c r="Z5200" s="143"/>
      <c r="AA5200" s="143"/>
      <c r="AB5200" s="143"/>
      <c r="AC5200" s="143"/>
      <c r="AD5200" s="143"/>
      <c r="AE5200" s="143"/>
      <c r="AF5200" s="143"/>
      <c r="AG5200" s="143"/>
      <c r="AH5200" s="143"/>
      <c r="AI5200" s="143"/>
      <c r="AJ5200" s="143"/>
      <c r="AK5200" s="143"/>
    </row>
    <row r="5201" spans="1:3" x14ac:dyDescent="0.3">
      <c r="A5201" s="130" t="str">
        <f t="shared" si="125"/>
        <v>SDGbaseWaS_1BW_v6_4</v>
      </c>
      <c r="B5201" s="130" t="s">
        <v>220</v>
      </c>
      <c r="C5201" s="130" t="s">
        <v>309</v>
      </c>
    </row>
    <row r="5202" spans="1:3" x14ac:dyDescent="0.3">
      <c r="A5202" s="130" t="str">
        <f t="shared" si="125"/>
        <v>SDGbaseWaS_1BW_v6_4</v>
      </c>
      <c r="B5202" s="130" t="s">
        <v>220</v>
      </c>
      <c r="C5202" s="130" t="s">
        <v>309</v>
      </c>
    </row>
    <row r="5203" spans="1:3" x14ac:dyDescent="0.3">
      <c r="A5203" s="130" t="str">
        <f t="shared" si="125"/>
        <v>SDGbaseWaS_1BW_v6_4</v>
      </c>
      <c r="B5203" s="130" t="s">
        <v>220</v>
      </c>
      <c r="C5203" s="130" t="s">
        <v>309</v>
      </c>
    </row>
    <row r="5204" spans="1:3" x14ac:dyDescent="0.3">
      <c r="A5204" s="130" t="str">
        <f t="shared" si="125"/>
        <v>SDGbaseWaS_1BW_v6_4</v>
      </c>
      <c r="B5204" s="130" t="s">
        <v>220</v>
      </c>
      <c r="C5204" s="130" t="s">
        <v>309</v>
      </c>
    </row>
    <row r="5205" spans="1:3" x14ac:dyDescent="0.3">
      <c r="A5205" s="130" t="str">
        <f t="shared" si="125"/>
        <v>SDGbaseWaS_1BW_v6_4</v>
      </c>
      <c r="B5205" s="130" t="s">
        <v>220</v>
      </c>
      <c r="C5205" s="130" t="s">
        <v>309</v>
      </c>
    </row>
    <row r="5206" spans="1:3" x14ac:dyDescent="0.3">
      <c r="A5206" s="130" t="str">
        <f t="shared" si="125"/>
        <v>SDGbaseWaS_1BW_v6_4</v>
      </c>
      <c r="B5206" s="130" t="s">
        <v>220</v>
      </c>
      <c r="C5206" s="130" t="s">
        <v>309</v>
      </c>
    </row>
    <row r="5207" spans="1:3" x14ac:dyDescent="0.3">
      <c r="A5207" s="130" t="str">
        <f t="shared" si="125"/>
        <v>SDGbaseWaS_1BW_v6_4</v>
      </c>
      <c r="B5207" s="130" t="s">
        <v>220</v>
      </c>
      <c r="C5207" s="130" t="s">
        <v>309</v>
      </c>
    </row>
    <row r="5208" spans="1:3" x14ac:dyDescent="0.3">
      <c r="A5208" s="130" t="str">
        <f t="shared" si="125"/>
        <v>SDGbaseWaS_1BW_v6_4</v>
      </c>
      <c r="B5208" s="130" t="s">
        <v>220</v>
      </c>
      <c r="C5208" s="130" t="s">
        <v>309</v>
      </c>
    </row>
    <row r="5209" spans="1:3" x14ac:dyDescent="0.3">
      <c r="A5209" s="130" t="str">
        <f t="shared" si="125"/>
        <v>SDGbaseWaS_1BW_v6_4</v>
      </c>
      <c r="B5209" s="130" t="s">
        <v>220</v>
      </c>
      <c r="C5209" s="130" t="s">
        <v>309</v>
      </c>
    </row>
    <row r="5210" spans="1:3" x14ac:dyDescent="0.3">
      <c r="A5210" s="130" t="str">
        <f t="shared" si="125"/>
        <v>SDGbaseWaS_1BW_v6_4</v>
      </c>
      <c r="B5210" s="130" t="s">
        <v>220</v>
      </c>
      <c r="C5210" s="130" t="s">
        <v>309</v>
      </c>
    </row>
    <row r="5211" spans="1:3" x14ac:dyDescent="0.3">
      <c r="A5211" s="130" t="str">
        <f t="shared" si="125"/>
        <v>SDGbaseWaS_1BW_v6_4</v>
      </c>
      <c r="B5211" s="130" t="s">
        <v>220</v>
      </c>
      <c r="C5211" s="130" t="s">
        <v>309</v>
      </c>
    </row>
    <row r="5212" spans="1:3" x14ac:dyDescent="0.3">
      <c r="A5212" s="130" t="str">
        <f t="shared" si="125"/>
        <v>SDGbaseWaS_1BW_v6_4</v>
      </c>
      <c r="B5212" s="130" t="s">
        <v>220</v>
      </c>
      <c r="C5212" s="130" t="s">
        <v>309</v>
      </c>
    </row>
    <row r="5213" spans="1:3" x14ac:dyDescent="0.3">
      <c r="A5213" s="130" t="str">
        <f t="shared" si="125"/>
        <v>SDGbaseWaS_1BW_v6_4</v>
      </c>
      <c r="B5213" s="130" t="s">
        <v>220</v>
      </c>
      <c r="C5213" s="130" t="s">
        <v>309</v>
      </c>
    </row>
    <row r="5214" spans="1:3" x14ac:dyDescent="0.3">
      <c r="A5214" s="130" t="str">
        <f t="shared" si="125"/>
        <v>SDGbaseWaS_1BW_v6_4</v>
      </c>
      <c r="B5214" s="130" t="s">
        <v>220</v>
      </c>
      <c r="C5214" s="130" t="s">
        <v>309</v>
      </c>
    </row>
    <row r="5215" spans="1:3" x14ac:dyDescent="0.3">
      <c r="A5215" s="130" t="str">
        <f t="shared" si="125"/>
        <v>SDGbaseWaS_1BW_v6_4</v>
      </c>
      <c r="B5215" s="130" t="s">
        <v>220</v>
      </c>
      <c r="C5215" s="130" t="s">
        <v>309</v>
      </c>
    </row>
    <row r="5216" spans="1:3" x14ac:dyDescent="0.3">
      <c r="A5216" s="130" t="str">
        <f t="shared" si="125"/>
        <v>SDGbaseWaS_1BW_v6_4</v>
      </c>
      <c r="B5216" s="130" t="s">
        <v>220</v>
      </c>
      <c r="C5216" s="130" t="s">
        <v>309</v>
      </c>
    </row>
    <row r="5217" spans="1:3" x14ac:dyDescent="0.3">
      <c r="A5217" s="130" t="str">
        <f t="shared" si="125"/>
        <v>SDGbaseWaS_1BW_v6_4</v>
      </c>
      <c r="B5217" s="130" t="s">
        <v>220</v>
      </c>
      <c r="C5217" s="130" t="s">
        <v>309</v>
      </c>
    </row>
    <row r="5218" spans="1:3" x14ac:dyDescent="0.3">
      <c r="A5218" s="130" t="str">
        <f t="shared" si="125"/>
        <v>SDGbaseWaS_1BW_v6_4</v>
      </c>
      <c r="B5218" s="130" t="s">
        <v>220</v>
      </c>
      <c r="C5218" s="130" t="s">
        <v>309</v>
      </c>
    </row>
    <row r="5219" spans="1:3" x14ac:dyDescent="0.3">
      <c r="A5219" s="130" t="str">
        <f t="shared" si="125"/>
        <v>SDGbaseWaS_1BW_v6_4</v>
      </c>
      <c r="B5219" s="130" t="s">
        <v>220</v>
      </c>
      <c r="C5219" s="130" t="s">
        <v>309</v>
      </c>
    </row>
    <row r="5220" spans="1:3" x14ac:dyDescent="0.3">
      <c r="A5220" s="130" t="str">
        <f t="shared" si="125"/>
        <v>SDGbaseWaS_1BW_v6_4</v>
      </c>
      <c r="B5220" s="130" t="s">
        <v>220</v>
      </c>
      <c r="C5220" s="130" t="s">
        <v>309</v>
      </c>
    </row>
    <row r="5221" spans="1:3" x14ac:dyDescent="0.3">
      <c r="A5221" s="130" t="str">
        <f t="shared" si="125"/>
        <v>SDGbaseWaS_1BW_v6_4</v>
      </c>
      <c r="B5221" s="130" t="s">
        <v>220</v>
      </c>
      <c r="C5221" s="130" t="s">
        <v>309</v>
      </c>
    </row>
    <row r="5222" spans="1:3" x14ac:dyDescent="0.3">
      <c r="A5222" s="130" t="str">
        <f t="shared" si="125"/>
        <v>SDGbaseWaS_1BW_v6_4</v>
      </c>
      <c r="B5222" s="130" t="s">
        <v>220</v>
      </c>
      <c r="C5222" s="130" t="s">
        <v>309</v>
      </c>
    </row>
    <row r="5223" spans="1:3" x14ac:dyDescent="0.3">
      <c r="A5223" s="130" t="str">
        <f t="shared" si="125"/>
        <v>SDGbaseWaS_1BW_v6_4</v>
      </c>
      <c r="B5223" s="130" t="s">
        <v>220</v>
      </c>
      <c r="C5223" s="130" t="s">
        <v>309</v>
      </c>
    </row>
    <row r="5224" spans="1:3" x14ac:dyDescent="0.3">
      <c r="A5224" s="130" t="str">
        <f t="shared" si="125"/>
        <v>SDGbaseWaS_1BW_v6_4</v>
      </c>
      <c r="B5224" s="130" t="s">
        <v>220</v>
      </c>
      <c r="C5224" s="130" t="s">
        <v>309</v>
      </c>
    </row>
    <row r="5225" spans="1:3" x14ac:dyDescent="0.3">
      <c r="A5225" s="130" t="str">
        <f t="shared" si="125"/>
        <v>SDGbaseWaS_1BW_v6_4</v>
      </c>
      <c r="B5225" s="130" t="s">
        <v>220</v>
      </c>
      <c r="C5225" s="130" t="s">
        <v>309</v>
      </c>
    </row>
    <row r="5226" spans="1:3" x14ac:dyDescent="0.3">
      <c r="A5226" s="130" t="str">
        <f t="shared" si="125"/>
        <v>SDGbaseWaS_1BW_v6_4</v>
      </c>
      <c r="B5226" s="130" t="s">
        <v>220</v>
      </c>
      <c r="C5226" s="130" t="s">
        <v>309</v>
      </c>
    </row>
    <row r="5227" spans="1:3" x14ac:dyDescent="0.3">
      <c r="A5227" s="130" t="str">
        <f t="shared" si="125"/>
        <v>SDGbaseWaS_1BW_v6_4</v>
      </c>
      <c r="B5227" s="130" t="s">
        <v>220</v>
      </c>
      <c r="C5227" s="130" t="s">
        <v>309</v>
      </c>
    </row>
    <row r="5228" spans="1:3" x14ac:dyDescent="0.3">
      <c r="A5228" s="130" t="str">
        <f t="shared" si="125"/>
        <v>SDGbaseWaS_1BW_v6_4</v>
      </c>
      <c r="B5228" s="130" t="s">
        <v>220</v>
      </c>
      <c r="C5228" s="130" t="s">
        <v>309</v>
      </c>
    </row>
    <row r="5229" spans="1:3" x14ac:dyDescent="0.3">
      <c r="A5229" s="130" t="str">
        <f t="shared" si="125"/>
        <v>SDGbaseWaS_1BW_v6_4</v>
      </c>
      <c r="B5229" s="130" t="s">
        <v>220</v>
      </c>
      <c r="C5229" s="130" t="s">
        <v>309</v>
      </c>
    </row>
    <row r="5230" spans="1:3" x14ac:dyDescent="0.3">
      <c r="A5230" s="130" t="str">
        <f t="shared" si="125"/>
        <v>SDGbaseWaS_1BW_v6_4</v>
      </c>
      <c r="B5230" s="130" t="s">
        <v>220</v>
      </c>
      <c r="C5230" s="130" t="s">
        <v>309</v>
      </c>
    </row>
    <row r="5231" spans="1:3" x14ac:dyDescent="0.3">
      <c r="A5231" s="130" t="str">
        <f t="shared" si="125"/>
        <v>SDGbaseWaS_1BW_v6_4</v>
      </c>
      <c r="B5231" s="130" t="s">
        <v>220</v>
      </c>
      <c r="C5231" s="130" t="s">
        <v>309</v>
      </c>
    </row>
    <row r="5232" spans="1:3" x14ac:dyDescent="0.3">
      <c r="A5232" s="130" t="str">
        <f t="shared" si="125"/>
        <v>SDGbaseWaS_1BW_v6_4</v>
      </c>
      <c r="B5232" s="130" t="s">
        <v>220</v>
      </c>
      <c r="C5232" s="130" t="s">
        <v>309</v>
      </c>
    </row>
    <row r="5233" spans="1:7" x14ac:dyDescent="0.3">
      <c r="A5233" s="130" t="str">
        <f t="shared" si="125"/>
        <v>SDGbaseWaS_1BW_v6_4</v>
      </c>
      <c r="B5233" s="130" t="s">
        <v>220</v>
      </c>
      <c r="C5233" s="130" t="s">
        <v>309</v>
      </c>
    </row>
    <row r="5234" spans="1:7" x14ac:dyDescent="0.3">
      <c r="A5234" s="130" t="str">
        <f t="shared" si="125"/>
        <v>SDGbaseWaS_1BW_v6_4</v>
      </c>
      <c r="B5234" s="130" t="s">
        <v>220</v>
      </c>
      <c r="C5234" s="130" t="s">
        <v>309</v>
      </c>
    </row>
    <row r="5235" spans="1:7" x14ac:dyDescent="0.3">
      <c r="A5235" s="130" t="str">
        <f t="shared" si="125"/>
        <v>SDGbaseWaS_1BW_v6_4</v>
      </c>
      <c r="B5235" s="130" t="s">
        <v>220</v>
      </c>
      <c r="C5235" s="130" t="s">
        <v>309</v>
      </c>
    </row>
    <row r="5236" spans="1:7" x14ac:dyDescent="0.3">
      <c r="A5236" s="130" t="str">
        <f t="shared" si="125"/>
        <v>SDGbaseWaS_1BW_v6_4</v>
      </c>
      <c r="B5236" s="130" t="s">
        <v>220</v>
      </c>
      <c r="C5236" s="130" t="s">
        <v>309</v>
      </c>
    </row>
    <row r="5237" spans="1:7" x14ac:dyDescent="0.3">
      <c r="A5237" s="130" t="str">
        <f t="shared" si="125"/>
        <v>SDGbaseWaS_1BW_v6_4</v>
      </c>
      <c r="B5237" s="130" t="s">
        <v>220</v>
      </c>
      <c r="C5237" s="130" t="s">
        <v>309</v>
      </c>
    </row>
    <row r="5238" spans="1:7" x14ac:dyDescent="0.3">
      <c r="A5238" s="130" t="str">
        <f t="shared" si="125"/>
        <v>SDGbaseWaS_1BW_v6_4</v>
      </c>
      <c r="B5238" s="130" t="s">
        <v>220</v>
      </c>
      <c r="C5238" s="130" t="s">
        <v>309</v>
      </c>
    </row>
    <row r="5239" spans="1:7" x14ac:dyDescent="0.3">
      <c r="A5239" s="130" t="str">
        <f t="shared" si="125"/>
        <v>SDGbaseWaS_1BW_v6_4</v>
      </c>
      <c r="B5239" s="130" t="s">
        <v>220</v>
      </c>
      <c r="C5239" s="130" t="s">
        <v>309</v>
      </c>
      <c r="G5239" s="143"/>
    </row>
    <row r="5240" spans="1:7" x14ac:dyDescent="0.3">
      <c r="A5240" s="130" t="str">
        <f t="shared" si="125"/>
        <v>SDGbaseWaS_1BW_v6_4</v>
      </c>
      <c r="B5240" s="130" t="s">
        <v>220</v>
      </c>
      <c r="C5240" s="130" t="s">
        <v>309</v>
      </c>
      <c r="G5240" s="143"/>
    </row>
    <row r="5241" spans="1:7" x14ac:dyDescent="0.3">
      <c r="A5241" s="130" t="str">
        <f t="shared" si="125"/>
        <v>SDGbaseWaS_1BW_v6_4</v>
      </c>
      <c r="B5241" s="130" t="s">
        <v>220</v>
      </c>
      <c r="C5241" s="130" t="s">
        <v>309</v>
      </c>
    </row>
    <row r="5242" spans="1:7" x14ac:dyDescent="0.3">
      <c r="A5242" s="130" t="str">
        <f t="shared" si="125"/>
        <v>SDGbaseWaS_1BW_v6_4</v>
      </c>
      <c r="B5242" s="130" t="s">
        <v>220</v>
      </c>
      <c r="C5242" s="130" t="s">
        <v>309</v>
      </c>
    </row>
    <row r="5243" spans="1:7" x14ac:dyDescent="0.3">
      <c r="A5243" s="130" t="str">
        <f t="shared" si="125"/>
        <v>SDGbaseWaS_1BW_v6_4</v>
      </c>
      <c r="B5243" s="130" t="s">
        <v>220</v>
      </c>
      <c r="C5243" s="130" t="s">
        <v>309</v>
      </c>
    </row>
    <row r="5244" spans="1:7" x14ac:dyDescent="0.3">
      <c r="A5244" s="130" t="str">
        <f t="shared" si="125"/>
        <v>SDGbaseWaS_1BW_v6_4</v>
      </c>
      <c r="B5244" s="130" t="s">
        <v>220</v>
      </c>
      <c r="C5244" s="130" t="s">
        <v>309</v>
      </c>
    </row>
    <row r="5245" spans="1:7" x14ac:dyDescent="0.3">
      <c r="A5245" s="130" t="str">
        <f t="shared" si="125"/>
        <v>SDGbaseWaS_1BW_v6_4</v>
      </c>
      <c r="B5245" s="130" t="s">
        <v>220</v>
      </c>
      <c r="C5245" s="130" t="s">
        <v>309</v>
      </c>
    </row>
    <row r="5246" spans="1:7" x14ac:dyDescent="0.3">
      <c r="A5246" s="130" t="str">
        <f t="shared" si="125"/>
        <v>SDGbaseWaS_1BW_v6_4</v>
      </c>
      <c r="B5246" s="130" t="s">
        <v>220</v>
      </c>
      <c r="C5246" s="130" t="s">
        <v>309</v>
      </c>
    </row>
    <row r="5247" spans="1:7" x14ac:dyDescent="0.3">
      <c r="A5247" s="130" t="str">
        <f t="shared" si="125"/>
        <v>SDGbaseWaS_1BW_v6_4</v>
      </c>
      <c r="B5247" s="130" t="s">
        <v>220</v>
      </c>
      <c r="C5247" s="130" t="s">
        <v>309</v>
      </c>
    </row>
    <row r="5248" spans="1:7" x14ac:dyDescent="0.3">
      <c r="A5248" s="130" t="str">
        <f t="shared" si="125"/>
        <v>SDGbaseWaS_1BW_v6_4</v>
      </c>
      <c r="B5248" s="130" t="s">
        <v>220</v>
      </c>
      <c r="C5248" s="130" t="s">
        <v>309</v>
      </c>
    </row>
    <row r="5249" spans="1:3" x14ac:dyDescent="0.3">
      <c r="A5249" s="130" t="str">
        <f t="shared" si="125"/>
        <v>SDGbaseWaS_1BW_v6_4</v>
      </c>
      <c r="B5249" s="130" t="s">
        <v>220</v>
      </c>
      <c r="C5249" s="130" t="s">
        <v>309</v>
      </c>
    </row>
    <row r="5250" spans="1:3" x14ac:dyDescent="0.3">
      <c r="A5250" s="130" t="str">
        <f t="shared" si="125"/>
        <v>SDGbaseWaS_1BW_v6_4</v>
      </c>
      <c r="B5250" s="130" t="s">
        <v>220</v>
      </c>
      <c r="C5250" s="130" t="s">
        <v>309</v>
      </c>
    </row>
    <row r="5251" spans="1:3" x14ac:dyDescent="0.3">
      <c r="A5251" s="130" t="str">
        <f t="shared" si="125"/>
        <v>SDGbaseWaS_1BW_v6_4</v>
      </c>
      <c r="B5251" s="130" t="s">
        <v>220</v>
      </c>
      <c r="C5251" s="130" t="s">
        <v>309</v>
      </c>
    </row>
    <row r="5252" spans="1:3" x14ac:dyDescent="0.3">
      <c r="A5252" s="130" t="str">
        <f t="shared" si="125"/>
        <v>SDGbaseWaS_1BW_v6_4</v>
      </c>
      <c r="B5252" s="130" t="s">
        <v>220</v>
      </c>
      <c r="C5252" s="130" t="s">
        <v>309</v>
      </c>
    </row>
    <row r="5253" spans="1:3" x14ac:dyDescent="0.3">
      <c r="A5253" s="130" t="str">
        <f t="shared" si="125"/>
        <v>SDGbaseWaS_1BW_v6_4</v>
      </c>
      <c r="B5253" s="130" t="s">
        <v>220</v>
      </c>
      <c r="C5253" s="130" t="s">
        <v>309</v>
      </c>
    </row>
    <row r="5254" spans="1:3" x14ac:dyDescent="0.3">
      <c r="A5254" s="130" t="str">
        <f t="shared" si="125"/>
        <v>SDGbaseWaS_1BW_v6_4</v>
      </c>
      <c r="B5254" s="130" t="s">
        <v>220</v>
      </c>
      <c r="C5254" s="130" t="s">
        <v>309</v>
      </c>
    </row>
    <row r="5255" spans="1:3" x14ac:dyDescent="0.3">
      <c r="A5255" s="130" t="str">
        <f t="shared" si="125"/>
        <v>SDGbaseWaS_1BW_v6_4</v>
      </c>
      <c r="B5255" s="130" t="s">
        <v>220</v>
      </c>
      <c r="C5255" s="130" t="s">
        <v>309</v>
      </c>
    </row>
    <row r="5256" spans="1:3" x14ac:dyDescent="0.3">
      <c r="A5256" s="130" t="str">
        <f t="shared" si="125"/>
        <v>SDGbaseWaS_1BW_v6_4</v>
      </c>
      <c r="B5256" s="130" t="s">
        <v>220</v>
      </c>
      <c r="C5256" s="130" t="s">
        <v>309</v>
      </c>
    </row>
    <row r="5257" spans="1:3" x14ac:dyDescent="0.3">
      <c r="A5257" s="130" t="str">
        <f t="shared" ref="A5257:A5320" si="126">_xlfn.CONCAT(C5257,D5257,E5257)</f>
        <v>SDGbaseWaS_1BW_v6_4</v>
      </c>
      <c r="B5257" s="130" t="s">
        <v>220</v>
      </c>
      <c r="C5257" s="130" t="s">
        <v>309</v>
      </c>
    </row>
    <row r="5258" spans="1:3" x14ac:dyDescent="0.3">
      <c r="A5258" s="130" t="str">
        <f t="shared" si="126"/>
        <v>SDGbaseWaS_1BW_v6_4</v>
      </c>
      <c r="B5258" s="130" t="s">
        <v>220</v>
      </c>
      <c r="C5258" s="130" t="s">
        <v>309</v>
      </c>
    </row>
    <row r="5259" spans="1:3" x14ac:dyDescent="0.3">
      <c r="A5259" s="130" t="str">
        <f t="shared" si="126"/>
        <v>SDGbaseWaS_1BW_v6_4</v>
      </c>
      <c r="B5259" s="130" t="s">
        <v>220</v>
      </c>
      <c r="C5259" s="130" t="s">
        <v>309</v>
      </c>
    </row>
    <row r="5260" spans="1:3" x14ac:dyDescent="0.3">
      <c r="A5260" s="130" t="str">
        <f t="shared" si="126"/>
        <v>SDGbaseWaS_1BW_v6_4</v>
      </c>
      <c r="B5260" s="130" t="s">
        <v>220</v>
      </c>
      <c r="C5260" s="130" t="s">
        <v>309</v>
      </c>
    </row>
    <row r="5261" spans="1:3" x14ac:dyDescent="0.3">
      <c r="A5261" s="130" t="str">
        <f t="shared" si="126"/>
        <v>SDGbaseWaS_1BW_v6_4</v>
      </c>
      <c r="B5261" s="130" t="s">
        <v>220</v>
      </c>
      <c r="C5261" s="130" t="s">
        <v>309</v>
      </c>
    </row>
    <row r="5262" spans="1:3" x14ac:dyDescent="0.3">
      <c r="A5262" s="130" t="str">
        <f t="shared" si="126"/>
        <v>SDGbaseWaS_1BW_v6_4</v>
      </c>
      <c r="B5262" s="130" t="s">
        <v>220</v>
      </c>
      <c r="C5262" s="130" t="s">
        <v>309</v>
      </c>
    </row>
    <row r="5263" spans="1:3" x14ac:dyDescent="0.3">
      <c r="A5263" s="130" t="str">
        <f t="shared" si="126"/>
        <v>SDGbaseWaS_1BW_v6_4</v>
      </c>
      <c r="B5263" s="130" t="s">
        <v>220</v>
      </c>
      <c r="C5263" s="130" t="s">
        <v>309</v>
      </c>
    </row>
    <row r="5264" spans="1:3" x14ac:dyDescent="0.3">
      <c r="A5264" s="130" t="str">
        <f t="shared" si="126"/>
        <v>SDGbaseWaS_1BW_v6_4</v>
      </c>
      <c r="B5264" s="130" t="s">
        <v>220</v>
      </c>
      <c r="C5264" s="130" t="s">
        <v>309</v>
      </c>
    </row>
    <row r="5265" spans="1:37" x14ac:dyDescent="0.3">
      <c r="A5265" s="130" t="str">
        <f t="shared" si="126"/>
        <v>SDGbaseWaS_1BW_v6_4</v>
      </c>
      <c r="B5265" s="130" t="s">
        <v>220</v>
      </c>
      <c r="C5265" s="130" t="s">
        <v>309</v>
      </c>
    </row>
    <row r="5266" spans="1:37" x14ac:dyDescent="0.3">
      <c r="A5266" s="130" t="str">
        <f t="shared" si="126"/>
        <v>SDGbaseWaS_1BW_v6_4</v>
      </c>
      <c r="B5266" s="130" t="s">
        <v>220</v>
      </c>
      <c r="C5266" s="130" t="s">
        <v>309</v>
      </c>
    </row>
    <row r="5267" spans="1:37" x14ac:dyDescent="0.3">
      <c r="A5267" s="130" t="str">
        <f t="shared" si="126"/>
        <v>SDGbaseWaS_1BW_v6_4</v>
      </c>
      <c r="B5267" s="130" t="s">
        <v>220</v>
      </c>
      <c r="C5267" s="130" t="s">
        <v>309</v>
      </c>
    </row>
    <row r="5268" spans="1:37" x14ac:dyDescent="0.3">
      <c r="A5268" s="130" t="str">
        <f t="shared" si="126"/>
        <v>SDGbaseWaS_1BW_v6_4</v>
      </c>
      <c r="B5268" s="130" t="s">
        <v>220</v>
      </c>
      <c r="C5268" s="130" t="s">
        <v>309</v>
      </c>
    </row>
    <row r="5269" spans="1:37" x14ac:dyDescent="0.3">
      <c r="A5269" s="130" t="str">
        <f t="shared" si="126"/>
        <v>SDGbaseWaS_1BW_v6_4</v>
      </c>
      <c r="B5269" s="130" t="s">
        <v>220</v>
      </c>
      <c r="C5269" s="130" t="s">
        <v>309</v>
      </c>
    </row>
    <row r="5270" spans="1:37" x14ac:dyDescent="0.3">
      <c r="A5270" s="130" t="str">
        <f t="shared" si="126"/>
        <v>SDGbaseWaS_1BW_v6_4</v>
      </c>
      <c r="B5270" s="130" t="s">
        <v>220</v>
      </c>
      <c r="C5270" s="130" t="s">
        <v>309</v>
      </c>
    </row>
    <row r="5271" spans="1:37" x14ac:dyDescent="0.3">
      <c r="A5271" s="130" t="str">
        <f t="shared" si="126"/>
        <v>SDGbaseWaS_1BW_v6_4</v>
      </c>
      <c r="B5271" s="130" t="s">
        <v>220</v>
      </c>
      <c r="C5271" s="130" t="s">
        <v>309</v>
      </c>
    </row>
    <row r="5272" spans="1:37" x14ac:dyDescent="0.3">
      <c r="A5272" s="130" t="str">
        <f t="shared" si="126"/>
        <v>SDGbaseWaS_1BW_v6_4</v>
      </c>
      <c r="B5272" s="130" t="s">
        <v>220</v>
      </c>
      <c r="C5272" s="130" t="s">
        <v>309</v>
      </c>
      <c r="F5272" s="143"/>
      <c r="G5272" s="143"/>
      <c r="H5272" s="143"/>
      <c r="I5272" s="143"/>
      <c r="J5272" s="143"/>
      <c r="K5272" s="143"/>
      <c r="L5272" s="143"/>
      <c r="M5272" s="143"/>
      <c r="N5272" s="143"/>
      <c r="O5272" s="143"/>
      <c r="P5272" s="143"/>
      <c r="Q5272" s="143"/>
      <c r="R5272" s="143"/>
      <c r="S5272" s="143"/>
      <c r="T5272" s="143"/>
      <c r="U5272" s="143"/>
      <c r="V5272" s="143"/>
      <c r="W5272" s="143"/>
      <c r="X5272" s="143"/>
      <c r="Y5272" s="143"/>
      <c r="Z5272" s="143"/>
      <c r="AA5272" s="143"/>
      <c r="AB5272" s="143"/>
      <c r="AC5272" s="143"/>
      <c r="AD5272" s="143"/>
      <c r="AE5272" s="143"/>
      <c r="AF5272" s="143"/>
      <c r="AG5272" s="143"/>
      <c r="AH5272" s="143"/>
      <c r="AI5272" s="143"/>
      <c r="AJ5272" s="143"/>
      <c r="AK5272" s="143"/>
    </row>
    <row r="5273" spans="1:37" x14ac:dyDescent="0.3">
      <c r="A5273" s="130" t="str">
        <f t="shared" si="126"/>
        <v>SDGbaseWaS_1BW_v6_4</v>
      </c>
      <c r="B5273" s="130" t="s">
        <v>220</v>
      </c>
      <c r="C5273" s="130" t="s">
        <v>309</v>
      </c>
    </row>
    <row r="5274" spans="1:37" x14ac:dyDescent="0.3">
      <c r="A5274" s="130" t="str">
        <f t="shared" si="126"/>
        <v>SDGbaseWaS_1BW_v6_4</v>
      </c>
      <c r="B5274" s="130" t="s">
        <v>220</v>
      </c>
      <c r="C5274" s="130" t="s">
        <v>309</v>
      </c>
    </row>
    <row r="5275" spans="1:37" x14ac:dyDescent="0.3">
      <c r="A5275" s="130" t="str">
        <f t="shared" si="126"/>
        <v>SDGbaseWaS_1BW_v6_4</v>
      </c>
      <c r="B5275" s="130" t="s">
        <v>220</v>
      </c>
      <c r="C5275" s="130" t="s">
        <v>309</v>
      </c>
    </row>
    <row r="5276" spans="1:37" x14ac:dyDescent="0.3">
      <c r="A5276" s="130" t="str">
        <f t="shared" si="126"/>
        <v>SDGbaseWaS_1BW_v6_4</v>
      </c>
      <c r="B5276" s="130" t="s">
        <v>220</v>
      </c>
      <c r="C5276" s="130" t="s">
        <v>309</v>
      </c>
    </row>
    <row r="5277" spans="1:37" x14ac:dyDescent="0.3">
      <c r="A5277" s="130" t="str">
        <f t="shared" si="126"/>
        <v>SDGbaseWaS_1BW_v6_4</v>
      </c>
      <c r="B5277" s="130" t="s">
        <v>220</v>
      </c>
      <c r="C5277" s="130" t="s">
        <v>309</v>
      </c>
    </row>
    <row r="5278" spans="1:37" x14ac:dyDescent="0.3">
      <c r="A5278" s="130" t="str">
        <f t="shared" si="126"/>
        <v>SDGbaseWaS_1BW_v6_4</v>
      </c>
      <c r="B5278" s="130" t="s">
        <v>220</v>
      </c>
      <c r="C5278" s="130" t="s">
        <v>309</v>
      </c>
    </row>
    <row r="5279" spans="1:37" x14ac:dyDescent="0.3">
      <c r="A5279" s="130" t="str">
        <f t="shared" si="126"/>
        <v>SDGbaseWaS_1BW_v6_4</v>
      </c>
      <c r="B5279" s="130" t="s">
        <v>220</v>
      </c>
      <c r="C5279" s="130" t="s">
        <v>309</v>
      </c>
    </row>
    <row r="5280" spans="1:37" x14ac:dyDescent="0.3">
      <c r="A5280" s="130" t="str">
        <f t="shared" si="126"/>
        <v>SDGbaseWaS_1BW_v6_4</v>
      </c>
      <c r="B5280" s="130" t="s">
        <v>220</v>
      </c>
      <c r="C5280" s="130" t="s">
        <v>309</v>
      </c>
    </row>
    <row r="5281" spans="1:3" x14ac:dyDescent="0.3">
      <c r="A5281" s="130" t="str">
        <f t="shared" si="126"/>
        <v>SDGbaseWaS_1BW_v6_4</v>
      </c>
      <c r="B5281" s="130" t="s">
        <v>220</v>
      </c>
      <c r="C5281" s="130" t="s">
        <v>309</v>
      </c>
    </row>
    <row r="5282" spans="1:3" x14ac:dyDescent="0.3">
      <c r="A5282" s="130" t="str">
        <f t="shared" si="126"/>
        <v>SDGbaseWaS_1BW_v6_4</v>
      </c>
      <c r="B5282" s="130" t="s">
        <v>220</v>
      </c>
      <c r="C5282" s="130" t="s">
        <v>309</v>
      </c>
    </row>
    <row r="5283" spans="1:3" x14ac:dyDescent="0.3">
      <c r="A5283" s="130" t="str">
        <f t="shared" si="126"/>
        <v>SDGbaseWaS_1BW_v6_4</v>
      </c>
      <c r="B5283" s="130" t="s">
        <v>220</v>
      </c>
      <c r="C5283" s="130" t="s">
        <v>309</v>
      </c>
    </row>
    <row r="5284" spans="1:3" x14ac:dyDescent="0.3">
      <c r="A5284" s="130" t="str">
        <f t="shared" si="126"/>
        <v>SDGbaseWaS_1BW_v6_4</v>
      </c>
      <c r="B5284" s="130" t="s">
        <v>220</v>
      </c>
      <c r="C5284" s="130" t="s">
        <v>309</v>
      </c>
    </row>
    <row r="5285" spans="1:3" x14ac:dyDescent="0.3">
      <c r="A5285" s="130" t="str">
        <f t="shared" si="126"/>
        <v>SDGbaseWaS_1BW_v6_4</v>
      </c>
      <c r="B5285" s="130" t="s">
        <v>220</v>
      </c>
      <c r="C5285" s="130" t="s">
        <v>309</v>
      </c>
    </row>
    <row r="5286" spans="1:3" x14ac:dyDescent="0.3">
      <c r="A5286" s="130" t="str">
        <f t="shared" si="126"/>
        <v>SDGbaseWaS_1BW_v6_4</v>
      </c>
      <c r="B5286" s="130" t="s">
        <v>220</v>
      </c>
      <c r="C5286" s="130" t="s">
        <v>309</v>
      </c>
    </row>
    <row r="5287" spans="1:3" x14ac:dyDescent="0.3">
      <c r="A5287" s="130" t="str">
        <f t="shared" si="126"/>
        <v>SDGbaseWaS_1BW_v6_4</v>
      </c>
      <c r="B5287" s="130" t="s">
        <v>220</v>
      </c>
      <c r="C5287" s="130" t="s">
        <v>309</v>
      </c>
    </row>
    <row r="5288" spans="1:3" x14ac:dyDescent="0.3">
      <c r="A5288" s="130" t="str">
        <f t="shared" si="126"/>
        <v>SDGbaseWaS_1BW_v6_4</v>
      </c>
      <c r="B5288" s="130" t="s">
        <v>220</v>
      </c>
      <c r="C5288" s="130" t="s">
        <v>309</v>
      </c>
    </row>
    <row r="5289" spans="1:3" x14ac:dyDescent="0.3">
      <c r="A5289" s="130" t="str">
        <f t="shared" si="126"/>
        <v>SDGbaseWaS_1BW_v6_4</v>
      </c>
      <c r="B5289" s="130" t="s">
        <v>220</v>
      </c>
      <c r="C5289" s="130" t="s">
        <v>309</v>
      </c>
    </row>
    <row r="5290" spans="1:3" x14ac:dyDescent="0.3">
      <c r="A5290" s="130" t="str">
        <f t="shared" si="126"/>
        <v>SDGbaseWaS_1BW_v6_4</v>
      </c>
      <c r="B5290" s="130" t="s">
        <v>220</v>
      </c>
      <c r="C5290" s="130" t="s">
        <v>309</v>
      </c>
    </row>
    <row r="5291" spans="1:3" x14ac:dyDescent="0.3">
      <c r="A5291" s="130" t="str">
        <f t="shared" si="126"/>
        <v>SDGbaseWaS_1BW_v6_4</v>
      </c>
      <c r="B5291" s="130" t="s">
        <v>220</v>
      </c>
      <c r="C5291" s="130" t="s">
        <v>309</v>
      </c>
    </row>
    <row r="5292" spans="1:3" x14ac:dyDescent="0.3">
      <c r="A5292" s="130" t="str">
        <f t="shared" si="126"/>
        <v>SDGbaseWaS_1BW_v6_4</v>
      </c>
      <c r="B5292" s="130" t="s">
        <v>220</v>
      </c>
      <c r="C5292" s="130" t="s">
        <v>309</v>
      </c>
    </row>
    <row r="5293" spans="1:3" x14ac:dyDescent="0.3">
      <c r="A5293" s="130" t="str">
        <f t="shared" si="126"/>
        <v>SDGbaseWaS_1BW_v6_4</v>
      </c>
      <c r="B5293" s="130" t="s">
        <v>220</v>
      </c>
      <c r="C5293" s="130" t="s">
        <v>309</v>
      </c>
    </row>
    <row r="5294" spans="1:3" x14ac:dyDescent="0.3">
      <c r="A5294" s="130" t="str">
        <f t="shared" si="126"/>
        <v>SDGbaseWaS_1BW_v6_4</v>
      </c>
      <c r="B5294" s="130" t="s">
        <v>220</v>
      </c>
      <c r="C5294" s="130" t="s">
        <v>309</v>
      </c>
    </row>
    <row r="5295" spans="1:3" x14ac:dyDescent="0.3">
      <c r="A5295" s="130" t="str">
        <f t="shared" si="126"/>
        <v>SDGbaseWaS_1BW_v6_4</v>
      </c>
      <c r="B5295" s="130" t="s">
        <v>220</v>
      </c>
      <c r="C5295" s="130" t="s">
        <v>309</v>
      </c>
    </row>
    <row r="5296" spans="1:3" x14ac:dyDescent="0.3">
      <c r="A5296" s="130" t="str">
        <f t="shared" si="126"/>
        <v>SDGbaseWaS_1BW_v6_4</v>
      </c>
      <c r="B5296" s="130" t="s">
        <v>220</v>
      </c>
      <c r="C5296" s="130" t="s">
        <v>309</v>
      </c>
    </row>
    <row r="5297" spans="1:3" x14ac:dyDescent="0.3">
      <c r="A5297" s="130" t="str">
        <f t="shared" si="126"/>
        <v>SDGbaseWaS_1BW_v6_4</v>
      </c>
      <c r="B5297" s="130" t="s">
        <v>220</v>
      </c>
      <c r="C5297" s="130" t="s">
        <v>309</v>
      </c>
    </row>
    <row r="5298" spans="1:3" x14ac:dyDescent="0.3">
      <c r="A5298" s="130" t="str">
        <f t="shared" si="126"/>
        <v>SDGbaseWaS_1BW_v6_4</v>
      </c>
      <c r="B5298" s="130" t="s">
        <v>220</v>
      </c>
      <c r="C5298" s="130" t="s">
        <v>309</v>
      </c>
    </row>
    <row r="5299" spans="1:3" x14ac:dyDescent="0.3">
      <c r="A5299" s="130" t="str">
        <f t="shared" si="126"/>
        <v>SDGbaseWaS_1BW_v6_4</v>
      </c>
      <c r="B5299" s="130" t="s">
        <v>220</v>
      </c>
      <c r="C5299" s="130" t="s">
        <v>309</v>
      </c>
    </row>
    <row r="5300" spans="1:3" x14ac:dyDescent="0.3">
      <c r="A5300" s="130" t="str">
        <f t="shared" si="126"/>
        <v>SDGbaseWaS_1BW_v6_4</v>
      </c>
      <c r="B5300" s="130" t="s">
        <v>220</v>
      </c>
      <c r="C5300" s="130" t="s">
        <v>309</v>
      </c>
    </row>
    <row r="5301" spans="1:3" x14ac:dyDescent="0.3">
      <c r="A5301" s="130" t="str">
        <f t="shared" si="126"/>
        <v>SDGbaseWaS_1BW_v6_4</v>
      </c>
      <c r="B5301" s="130" t="s">
        <v>220</v>
      </c>
      <c r="C5301" s="130" t="s">
        <v>309</v>
      </c>
    </row>
    <row r="5302" spans="1:3" x14ac:dyDescent="0.3">
      <c r="A5302" s="130" t="str">
        <f t="shared" si="126"/>
        <v>SDGbaseWaS_1BW_v6_4</v>
      </c>
      <c r="B5302" s="130" t="s">
        <v>220</v>
      </c>
      <c r="C5302" s="130" t="s">
        <v>309</v>
      </c>
    </row>
    <row r="5303" spans="1:3" x14ac:dyDescent="0.3">
      <c r="A5303" s="130" t="str">
        <f t="shared" si="126"/>
        <v>SDGbaseWaS_1BW_v6_4</v>
      </c>
      <c r="B5303" s="130" t="s">
        <v>220</v>
      </c>
      <c r="C5303" s="130" t="s">
        <v>309</v>
      </c>
    </row>
    <row r="5304" spans="1:3" x14ac:dyDescent="0.3">
      <c r="A5304" s="130" t="str">
        <f t="shared" si="126"/>
        <v>SDGbaseWaS_1BW_v6_4</v>
      </c>
      <c r="B5304" s="130" t="s">
        <v>220</v>
      </c>
      <c r="C5304" s="130" t="s">
        <v>309</v>
      </c>
    </row>
    <row r="5305" spans="1:3" x14ac:dyDescent="0.3">
      <c r="A5305" s="130" t="str">
        <f t="shared" si="126"/>
        <v>SDGbaseWaS_1BW_v6_4</v>
      </c>
      <c r="B5305" s="130" t="s">
        <v>220</v>
      </c>
      <c r="C5305" s="130" t="s">
        <v>309</v>
      </c>
    </row>
    <row r="5306" spans="1:3" x14ac:dyDescent="0.3">
      <c r="A5306" s="130" t="str">
        <f t="shared" si="126"/>
        <v>SDGbaseWaS_1BW_v6_4</v>
      </c>
      <c r="B5306" s="130" t="s">
        <v>220</v>
      </c>
      <c r="C5306" s="130" t="s">
        <v>309</v>
      </c>
    </row>
    <row r="5307" spans="1:3" x14ac:dyDescent="0.3">
      <c r="A5307" s="130" t="str">
        <f t="shared" si="126"/>
        <v>SDGbaseWaS_1BW_v6_4</v>
      </c>
      <c r="B5307" s="130" t="s">
        <v>220</v>
      </c>
      <c r="C5307" s="130" t="s">
        <v>309</v>
      </c>
    </row>
    <row r="5308" spans="1:3" x14ac:dyDescent="0.3">
      <c r="A5308" s="130" t="str">
        <f t="shared" si="126"/>
        <v>SDGbaseWaS_1BW_v6_4</v>
      </c>
      <c r="B5308" s="130" t="s">
        <v>220</v>
      </c>
      <c r="C5308" s="130" t="s">
        <v>309</v>
      </c>
    </row>
    <row r="5309" spans="1:3" x14ac:dyDescent="0.3">
      <c r="A5309" s="130" t="str">
        <f t="shared" si="126"/>
        <v>SDGbaseWaS_1BW_v6_4</v>
      </c>
      <c r="B5309" s="130" t="s">
        <v>220</v>
      </c>
      <c r="C5309" s="130" t="s">
        <v>309</v>
      </c>
    </row>
    <row r="5310" spans="1:3" x14ac:dyDescent="0.3">
      <c r="A5310" s="130" t="str">
        <f t="shared" si="126"/>
        <v>SDGbaseWaS_1BW_v6_4</v>
      </c>
      <c r="B5310" s="130" t="s">
        <v>220</v>
      </c>
      <c r="C5310" s="130" t="s">
        <v>309</v>
      </c>
    </row>
    <row r="5311" spans="1:3" x14ac:dyDescent="0.3">
      <c r="A5311" s="130" t="str">
        <f t="shared" si="126"/>
        <v>SDGbaseWaS_1BW_v6_4</v>
      </c>
      <c r="B5311" s="130" t="s">
        <v>220</v>
      </c>
      <c r="C5311" s="130" t="s">
        <v>309</v>
      </c>
    </row>
    <row r="5312" spans="1:3" x14ac:dyDescent="0.3">
      <c r="A5312" s="130" t="str">
        <f t="shared" si="126"/>
        <v>SDGbaseWaS_1BW_v6_4</v>
      </c>
      <c r="B5312" s="130" t="s">
        <v>220</v>
      </c>
      <c r="C5312" s="130" t="s">
        <v>309</v>
      </c>
    </row>
    <row r="5313" spans="1:3" x14ac:dyDescent="0.3">
      <c r="A5313" s="130" t="str">
        <f t="shared" si="126"/>
        <v>SDGbaseWaS_1BW_v6_4</v>
      </c>
      <c r="B5313" s="130" t="s">
        <v>220</v>
      </c>
      <c r="C5313" s="130" t="s">
        <v>309</v>
      </c>
    </row>
    <row r="5314" spans="1:3" x14ac:dyDescent="0.3">
      <c r="A5314" s="130" t="str">
        <f t="shared" si="126"/>
        <v>SDGbaseWaS_1BW_v6_4</v>
      </c>
      <c r="B5314" s="130" t="s">
        <v>220</v>
      </c>
      <c r="C5314" s="130" t="s">
        <v>309</v>
      </c>
    </row>
    <row r="5315" spans="1:3" x14ac:dyDescent="0.3">
      <c r="A5315" s="130" t="str">
        <f t="shared" si="126"/>
        <v>SDGbaseWaS_1BW_v6_4</v>
      </c>
      <c r="B5315" s="130" t="s">
        <v>220</v>
      </c>
      <c r="C5315" s="130" t="s">
        <v>309</v>
      </c>
    </row>
    <row r="5316" spans="1:3" x14ac:dyDescent="0.3">
      <c r="A5316" s="130" t="str">
        <f t="shared" si="126"/>
        <v>SDGbaseWaS_1BW_v6_4</v>
      </c>
      <c r="B5316" s="130" t="s">
        <v>220</v>
      </c>
      <c r="C5316" s="130" t="s">
        <v>309</v>
      </c>
    </row>
    <row r="5317" spans="1:3" x14ac:dyDescent="0.3">
      <c r="A5317" s="130" t="str">
        <f t="shared" si="126"/>
        <v>SDGbaseWaS_1BW_v6_4</v>
      </c>
      <c r="B5317" s="130" t="s">
        <v>220</v>
      </c>
      <c r="C5317" s="130" t="s">
        <v>309</v>
      </c>
    </row>
    <row r="5318" spans="1:3" x14ac:dyDescent="0.3">
      <c r="A5318" s="130" t="str">
        <f t="shared" si="126"/>
        <v>SDGbaseWaS_1BW_v6_4</v>
      </c>
      <c r="B5318" s="130" t="s">
        <v>220</v>
      </c>
      <c r="C5318" s="130" t="s">
        <v>309</v>
      </c>
    </row>
    <row r="5319" spans="1:3" x14ac:dyDescent="0.3">
      <c r="A5319" s="130" t="str">
        <f t="shared" si="126"/>
        <v>SDGbaseWaS_1BW_v6_4</v>
      </c>
      <c r="B5319" s="130" t="s">
        <v>220</v>
      </c>
      <c r="C5319" s="130" t="s">
        <v>309</v>
      </c>
    </row>
    <row r="5320" spans="1:3" x14ac:dyDescent="0.3">
      <c r="A5320" s="130" t="str">
        <f t="shared" si="126"/>
        <v>SDGbaseWaS_1BW_v6_4</v>
      </c>
      <c r="B5320" s="130" t="s">
        <v>220</v>
      </c>
      <c r="C5320" s="130" t="s">
        <v>309</v>
      </c>
    </row>
    <row r="5321" spans="1:3" x14ac:dyDescent="0.3">
      <c r="A5321" s="130" t="str">
        <f t="shared" ref="A5321:A5384" si="127">_xlfn.CONCAT(C5321,D5321,E5321)</f>
        <v>SDGbaseWaS_1BW_v6_4</v>
      </c>
      <c r="B5321" s="130" t="s">
        <v>220</v>
      </c>
      <c r="C5321" s="130" t="s">
        <v>309</v>
      </c>
    </row>
    <row r="5322" spans="1:3" x14ac:dyDescent="0.3">
      <c r="A5322" s="130" t="str">
        <f t="shared" si="127"/>
        <v>SDGbaseWaS_1BW_v6_4</v>
      </c>
      <c r="B5322" s="130" t="s">
        <v>220</v>
      </c>
      <c r="C5322" s="130" t="s">
        <v>309</v>
      </c>
    </row>
    <row r="5323" spans="1:3" x14ac:dyDescent="0.3">
      <c r="A5323" s="130" t="str">
        <f t="shared" si="127"/>
        <v>SDGbaseWaS_1BW_v6_4</v>
      </c>
      <c r="B5323" s="130" t="s">
        <v>220</v>
      </c>
      <c r="C5323" s="130" t="s">
        <v>309</v>
      </c>
    </row>
    <row r="5324" spans="1:3" x14ac:dyDescent="0.3">
      <c r="A5324" s="130" t="str">
        <f t="shared" si="127"/>
        <v>SDGbaseWaS_1BW_v6_4</v>
      </c>
      <c r="B5324" s="130" t="s">
        <v>220</v>
      </c>
      <c r="C5324" s="130" t="s">
        <v>309</v>
      </c>
    </row>
    <row r="5325" spans="1:3" x14ac:dyDescent="0.3">
      <c r="A5325" s="130" t="str">
        <f t="shared" si="127"/>
        <v>SDGbaseWaS_1BW_v6_4</v>
      </c>
      <c r="B5325" s="130" t="s">
        <v>220</v>
      </c>
      <c r="C5325" s="130" t="s">
        <v>309</v>
      </c>
    </row>
    <row r="5326" spans="1:3" x14ac:dyDescent="0.3">
      <c r="A5326" s="130" t="str">
        <f t="shared" si="127"/>
        <v>SDGbaseWaS_1BW_v6_4</v>
      </c>
      <c r="B5326" s="130" t="s">
        <v>220</v>
      </c>
      <c r="C5326" s="130" t="s">
        <v>309</v>
      </c>
    </row>
    <row r="5327" spans="1:3" x14ac:dyDescent="0.3">
      <c r="A5327" s="130" t="str">
        <f t="shared" si="127"/>
        <v>SDGbaseWaS_1BW_v6_4</v>
      </c>
      <c r="B5327" s="130" t="s">
        <v>220</v>
      </c>
      <c r="C5327" s="130" t="s">
        <v>309</v>
      </c>
    </row>
    <row r="5328" spans="1:3" x14ac:dyDescent="0.3">
      <c r="A5328" s="130" t="str">
        <f t="shared" si="127"/>
        <v>SDGbaseWaS_1BW_v6_4</v>
      </c>
      <c r="B5328" s="130" t="s">
        <v>220</v>
      </c>
      <c r="C5328" s="130" t="s">
        <v>309</v>
      </c>
    </row>
    <row r="5329" spans="1:3" x14ac:dyDescent="0.3">
      <c r="A5329" s="130" t="str">
        <f t="shared" si="127"/>
        <v>SDGbaseWaS_1BW_v6_4</v>
      </c>
      <c r="B5329" s="130" t="s">
        <v>220</v>
      </c>
      <c r="C5329" s="130" t="s">
        <v>309</v>
      </c>
    </row>
    <row r="5330" spans="1:3" x14ac:dyDescent="0.3">
      <c r="A5330" s="130" t="str">
        <f t="shared" si="127"/>
        <v>SDGbaseWaS_1BW_v6_4</v>
      </c>
      <c r="B5330" s="130" t="s">
        <v>220</v>
      </c>
      <c r="C5330" s="130" t="s">
        <v>309</v>
      </c>
    </row>
    <row r="5331" spans="1:3" x14ac:dyDescent="0.3">
      <c r="A5331" s="130" t="str">
        <f t="shared" si="127"/>
        <v>SDGbaseWaS_1BW_v6_4</v>
      </c>
      <c r="B5331" s="130" t="s">
        <v>220</v>
      </c>
      <c r="C5331" s="130" t="s">
        <v>309</v>
      </c>
    </row>
    <row r="5332" spans="1:3" x14ac:dyDescent="0.3">
      <c r="A5332" s="130" t="str">
        <f t="shared" si="127"/>
        <v>SDGbaseWaS_1BW_v6_4</v>
      </c>
      <c r="B5332" s="130" t="s">
        <v>220</v>
      </c>
      <c r="C5332" s="130" t="s">
        <v>309</v>
      </c>
    </row>
    <row r="5333" spans="1:3" x14ac:dyDescent="0.3">
      <c r="A5333" s="130" t="str">
        <f t="shared" si="127"/>
        <v>SDGbaseWaS_1BW_v6_4</v>
      </c>
      <c r="B5333" s="130" t="s">
        <v>220</v>
      </c>
      <c r="C5333" s="130" t="s">
        <v>309</v>
      </c>
    </row>
    <row r="5334" spans="1:3" x14ac:dyDescent="0.3">
      <c r="A5334" s="130" t="str">
        <f t="shared" si="127"/>
        <v>SDGbaseWaS_1BW_v6_4</v>
      </c>
      <c r="B5334" s="130" t="s">
        <v>220</v>
      </c>
      <c r="C5334" s="130" t="s">
        <v>309</v>
      </c>
    </row>
    <row r="5335" spans="1:3" x14ac:dyDescent="0.3">
      <c r="A5335" s="130" t="str">
        <f t="shared" si="127"/>
        <v>SDGbaseWaS_1BW_v6_4</v>
      </c>
      <c r="B5335" s="130" t="s">
        <v>220</v>
      </c>
      <c r="C5335" s="130" t="s">
        <v>309</v>
      </c>
    </row>
    <row r="5336" spans="1:3" x14ac:dyDescent="0.3">
      <c r="A5336" s="130" t="str">
        <f t="shared" si="127"/>
        <v>SDGbaseWaS_1BW_v6_4</v>
      </c>
      <c r="B5336" s="130" t="s">
        <v>220</v>
      </c>
      <c r="C5336" s="130" t="s">
        <v>309</v>
      </c>
    </row>
    <row r="5337" spans="1:3" x14ac:dyDescent="0.3">
      <c r="A5337" s="130" t="str">
        <f t="shared" si="127"/>
        <v>SDGbaseWaS_1BW_v6_4</v>
      </c>
      <c r="B5337" s="130" t="s">
        <v>220</v>
      </c>
      <c r="C5337" s="130" t="s">
        <v>309</v>
      </c>
    </row>
    <row r="5338" spans="1:3" x14ac:dyDescent="0.3">
      <c r="A5338" s="130" t="str">
        <f t="shared" si="127"/>
        <v>SDGbaseWaS_1BW_v6_4</v>
      </c>
      <c r="B5338" s="130" t="s">
        <v>220</v>
      </c>
      <c r="C5338" s="130" t="s">
        <v>309</v>
      </c>
    </row>
    <row r="5339" spans="1:3" x14ac:dyDescent="0.3">
      <c r="A5339" s="130" t="str">
        <f t="shared" si="127"/>
        <v>SDGbaseWaS_1BW_v6_4</v>
      </c>
      <c r="B5339" s="130" t="s">
        <v>220</v>
      </c>
      <c r="C5339" s="130" t="s">
        <v>309</v>
      </c>
    </row>
    <row r="5340" spans="1:3" x14ac:dyDescent="0.3">
      <c r="A5340" s="130" t="str">
        <f t="shared" si="127"/>
        <v>SDGbaseWaS_1BW_v6_4</v>
      </c>
      <c r="B5340" s="130" t="s">
        <v>220</v>
      </c>
      <c r="C5340" s="130" t="s">
        <v>309</v>
      </c>
    </row>
    <row r="5341" spans="1:3" x14ac:dyDescent="0.3">
      <c r="A5341" s="130" t="str">
        <f t="shared" si="127"/>
        <v>SDGbaseWaS_1BW_v6_4</v>
      </c>
      <c r="B5341" s="130" t="s">
        <v>220</v>
      </c>
      <c r="C5341" s="130" t="s">
        <v>309</v>
      </c>
    </row>
    <row r="5342" spans="1:3" x14ac:dyDescent="0.3">
      <c r="A5342" s="130" t="str">
        <f t="shared" si="127"/>
        <v>SDGbaseWaS_1BW_v6_4</v>
      </c>
      <c r="B5342" s="130" t="s">
        <v>220</v>
      </c>
      <c r="C5342" s="130" t="s">
        <v>309</v>
      </c>
    </row>
    <row r="5343" spans="1:3" x14ac:dyDescent="0.3">
      <c r="A5343" s="130" t="str">
        <f t="shared" si="127"/>
        <v>SDGbaseWaS_1BW_v6_4</v>
      </c>
      <c r="B5343" s="130" t="s">
        <v>220</v>
      </c>
      <c r="C5343" s="130" t="s">
        <v>309</v>
      </c>
    </row>
    <row r="5344" spans="1:3" x14ac:dyDescent="0.3">
      <c r="A5344" s="130" t="str">
        <f t="shared" si="127"/>
        <v>SDGbaseWaS_1BW_v6_4</v>
      </c>
      <c r="B5344" s="130" t="s">
        <v>220</v>
      </c>
      <c r="C5344" s="130" t="s">
        <v>309</v>
      </c>
    </row>
    <row r="5345" spans="1:3" x14ac:dyDescent="0.3">
      <c r="A5345" s="130" t="str">
        <f t="shared" si="127"/>
        <v>SDGbaseWaS_1BW_v6_4</v>
      </c>
      <c r="B5345" s="130" t="s">
        <v>220</v>
      </c>
      <c r="C5345" s="130" t="s">
        <v>309</v>
      </c>
    </row>
    <row r="5346" spans="1:3" x14ac:dyDescent="0.3">
      <c r="A5346" s="130" t="str">
        <f t="shared" si="127"/>
        <v>SDGbaseWaS_1BW_v6_4</v>
      </c>
      <c r="B5346" s="130" t="s">
        <v>220</v>
      </c>
      <c r="C5346" s="130" t="s">
        <v>309</v>
      </c>
    </row>
    <row r="5347" spans="1:3" x14ac:dyDescent="0.3">
      <c r="A5347" s="130" t="str">
        <f t="shared" si="127"/>
        <v>SDGbaseWaS_1BW_v6_4</v>
      </c>
      <c r="B5347" s="130" t="s">
        <v>220</v>
      </c>
      <c r="C5347" s="130" t="s">
        <v>309</v>
      </c>
    </row>
    <row r="5348" spans="1:3" x14ac:dyDescent="0.3">
      <c r="A5348" s="130" t="str">
        <f t="shared" si="127"/>
        <v>SDGbaseWaS_1BW_v6_4</v>
      </c>
      <c r="B5348" s="130" t="s">
        <v>220</v>
      </c>
      <c r="C5348" s="130" t="s">
        <v>309</v>
      </c>
    </row>
    <row r="5349" spans="1:3" x14ac:dyDescent="0.3">
      <c r="A5349" s="130" t="str">
        <f t="shared" si="127"/>
        <v>SDGbaseWaS_1BW_v6_4</v>
      </c>
      <c r="B5349" s="130" t="s">
        <v>220</v>
      </c>
      <c r="C5349" s="130" t="s">
        <v>309</v>
      </c>
    </row>
    <row r="5350" spans="1:3" x14ac:dyDescent="0.3">
      <c r="A5350" s="130" t="str">
        <f t="shared" si="127"/>
        <v>SDGbaseWaS_1BW_v6_4</v>
      </c>
      <c r="B5350" s="130" t="s">
        <v>220</v>
      </c>
      <c r="C5350" s="130" t="s">
        <v>309</v>
      </c>
    </row>
    <row r="5351" spans="1:3" x14ac:dyDescent="0.3">
      <c r="A5351" s="130" t="str">
        <f t="shared" si="127"/>
        <v>SDGbaseWaS_1BW_v6_4</v>
      </c>
      <c r="B5351" s="130" t="s">
        <v>220</v>
      </c>
      <c r="C5351" s="130" t="s">
        <v>309</v>
      </c>
    </row>
    <row r="5352" spans="1:3" x14ac:dyDescent="0.3">
      <c r="A5352" s="130" t="str">
        <f t="shared" si="127"/>
        <v>SDGbaseWaS_1BW_v6_4</v>
      </c>
      <c r="B5352" s="130" t="s">
        <v>220</v>
      </c>
      <c r="C5352" s="130" t="s">
        <v>309</v>
      </c>
    </row>
    <row r="5353" spans="1:3" x14ac:dyDescent="0.3">
      <c r="A5353" s="130" t="str">
        <f t="shared" si="127"/>
        <v>SDGbaseWaS_1BW_v6_4</v>
      </c>
      <c r="B5353" s="130" t="s">
        <v>220</v>
      </c>
      <c r="C5353" s="130" t="s">
        <v>309</v>
      </c>
    </row>
    <row r="5354" spans="1:3" x14ac:dyDescent="0.3">
      <c r="A5354" s="130" t="str">
        <f t="shared" si="127"/>
        <v>SDGbaseWaS_1BW_v6_4</v>
      </c>
      <c r="B5354" s="130" t="s">
        <v>220</v>
      </c>
      <c r="C5354" s="130" t="s">
        <v>309</v>
      </c>
    </row>
    <row r="5355" spans="1:3" x14ac:dyDescent="0.3">
      <c r="A5355" s="130" t="str">
        <f t="shared" si="127"/>
        <v>SDGbaseWaS_1BW_v6_4</v>
      </c>
      <c r="B5355" s="130" t="s">
        <v>220</v>
      </c>
      <c r="C5355" s="130" t="s">
        <v>309</v>
      </c>
    </row>
    <row r="5356" spans="1:3" x14ac:dyDescent="0.3">
      <c r="A5356" s="130" t="str">
        <f t="shared" si="127"/>
        <v>SDGbaseWaS_1BW_v6_4</v>
      </c>
      <c r="B5356" s="130" t="s">
        <v>220</v>
      </c>
      <c r="C5356" s="130" t="s">
        <v>309</v>
      </c>
    </row>
    <row r="5357" spans="1:3" x14ac:dyDescent="0.3">
      <c r="A5357" s="130" t="str">
        <f t="shared" si="127"/>
        <v>SDGbaseWaS_1BW_v6_4</v>
      </c>
      <c r="B5357" s="130" t="s">
        <v>220</v>
      </c>
      <c r="C5357" s="130" t="s">
        <v>309</v>
      </c>
    </row>
    <row r="5358" spans="1:3" x14ac:dyDescent="0.3">
      <c r="A5358" s="130" t="str">
        <f t="shared" si="127"/>
        <v>SDGbaseWaS_1BW_v6_4</v>
      </c>
      <c r="B5358" s="130" t="s">
        <v>220</v>
      </c>
      <c r="C5358" s="130" t="s">
        <v>309</v>
      </c>
    </row>
    <row r="5359" spans="1:3" x14ac:dyDescent="0.3">
      <c r="A5359" s="130" t="str">
        <f t="shared" si="127"/>
        <v>SDGbaseWaS_1BW_v6_4</v>
      </c>
      <c r="B5359" s="130" t="s">
        <v>220</v>
      </c>
      <c r="C5359" s="130" t="s">
        <v>309</v>
      </c>
    </row>
    <row r="5360" spans="1:3" x14ac:dyDescent="0.3">
      <c r="A5360" s="130" t="str">
        <f t="shared" si="127"/>
        <v>SDGbaseWaS_1BW_v6_4</v>
      </c>
      <c r="B5360" s="130" t="s">
        <v>220</v>
      </c>
      <c r="C5360" s="130" t="s">
        <v>309</v>
      </c>
    </row>
    <row r="5361" spans="1:37" x14ac:dyDescent="0.3">
      <c r="A5361" s="130" t="str">
        <f t="shared" si="127"/>
        <v>SDGbaseWaS_1BW_v6_4</v>
      </c>
      <c r="B5361" s="130" t="s">
        <v>220</v>
      </c>
      <c r="C5361" s="130" t="s">
        <v>309</v>
      </c>
    </row>
    <row r="5362" spans="1:37" x14ac:dyDescent="0.3">
      <c r="A5362" s="130" t="str">
        <f t="shared" si="127"/>
        <v>SDGbaseWaS_1BW_v6_4</v>
      </c>
      <c r="B5362" s="130" t="s">
        <v>220</v>
      </c>
      <c r="C5362" s="130" t="s">
        <v>309</v>
      </c>
    </row>
    <row r="5363" spans="1:37" x14ac:dyDescent="0.3">
      <c r="A5363" s="130" t="str">
        <f t="shared" si="127"/>
        <v>SDGbaseWaS_1BW_v6_4</v>
      </c>
      <c r="B5363" s="130" t="s">
        <v>220</v>
      </c>
      <c r="C5363" s="130" t="s">
        <v>309</v>
      </c>
    </row>
    <row r="5364" spans="1:37" x14ac:dyDescent="0.3">
      <c r="A5364" s="130" t="str">
        <f t="shared" si="127"/>
        <v>SDGbaseWaS_1BW_v6_4</v>
      </c>
      <c r="B5364" s="130" t="s">
        <v>220</v>
      </c>
      <c r="C5364" s="130" t="s">
        <v>309</v>
      </c>
    </row>
    <row r="5365" spans="1:37" x14ac:dyDescent="0.3">
      <c r="A5365" s="130" t="str">
        <f t="shared" si="127"/>
        <v>SDGbaseWaS_1BW_v6_4</v>
      </c>
      <c r="B5365" s="130" t="s">
        <v>220</v>
      </c>
      <c r="C5365" s="130" t="s">
        <v>309</v>
      </c>
    </row>
    <row r="5366" spans="1:37" x14ac:dyDescent="0.3">
      <c r="A5366" s="130" t="str">
        <f t="shared" si="127"/>
        <v>SDGbaseWaS_1BW_v6_4</v>
      </c>
      <c r="B5366" s="130" t="s">
        <v>220</v>
      </c>
      <c r="C5366" s="130" t="s">
        <v>309</v>
      </c>
    </row>
    <row r="5367" spans="1:37" x14ac:dyDescent="0.3">
      <c r="A5367" s="130" t="str">
        <f t="shared" si="127"/>
        <v>SDGbaseWaS_1BW_v6_4</v>
      </c>
      <c r="B5367" s="130" t="s">
        <v>220</v>
      </c>
      <c r="C5367" s="130" t="s">
        <v>309</v>
      </c>
    </row>
    <row r="5368" spans="1:37" x14ac:dyDescent="0.3">
      <c r="A5368" s="130" t="str">
        <f t="shared" si="127"/>
        <v>SDGbaseWaS_1BW_v6_4</v>
      </c>
      <c r="B5368" s="130" t="s">
        <v>220</v>
      </c>
      <c r="C5368" s="130" t="s">
        <v>309</v>
      </c>
    </row>
    <row r="5369" spans="1:37" x14ac:dyDescent="0.3">
      <c r="A5369" s="130" t="str">
        <f t="shared" si="127"/>
        <v>SDGbaseWaS_1BW_v6_4</v>
      </c>
      <c r="B5369" s="130" t="s">
        <v>220</v>
      </c>
      <c r="C5369" s="130" t="s">
        <v>309</v>
      </c>
    </row>
    <row r="5370" spans="1:37" x14ac:dyDescent="0.3">
      <c r="A5370" s="130" t="str">
        <f t="shared" si="127"/>
        <v>SDGbaseWaS_1BW_v6_4</v>
      </c>
      <c r="B5370" s="130" t="s">
        <v>220</v>
      </c>
      <c r="C5370" s="130" t="s">
        <v>309</v>
      </c>
    </row>
    <row r="5371" spans="1:37" x14ac:dyDescent="0.3">
      <c r="A5371" s="130" t="str">
        <f t="shared" si="127"/>
        <v>SDGbaseWaS_1BW_v6_4</v>
      </c>
      <c r="B5371" s="130" t="s">
        <v>220</v>
      </c>
      <c r="C5371" s="130" t="s">
        <v>309</v>
      </c>
    </row>
    <row r="5372" spans="1:37" x14ac:dyDescent="0.3">
      <c r="A5372" s="130" t="str">
        <f t="shared" si="127"/>
        <v>SDGbaseWaS_1BW_v6_4</v>
      </c>
      <c r="B5372" s="130" t="s">
        <v>220</v>
      </c>
      <c r="C5372" s="130" t="s">
        <v>309</v>
      </c>
    </row>
    <row r="5373" spans="1:37" x14ac:dyDescent="0.3">
      <c r="A5373" s="130" t="str">
        <f t="shared" si="127"/>
        <v>SDGbaseWaS_1BW_v6_4</v>
      </c>
      <c r="B5373" s="130" t="s">
        <v>220</v>
      </c>
      <c r="C5373" s="130" t="s">
        <v>309</v>
      </c>
      <c r="F5373" s="143"/>
      <c r="G5373" s="143"/>
      <c r="H5373" s="143"/>
      <c r="I5373" s="143"/>
      <c r="J5373" s="143"/>
      <c r="K5373" s="143"/>
      <c r="L5373" s="143"/>
      <c r="M5373" s="143"/>
      <c r="N5373" s="143"/>
      <c r="O5373" s="143"/>
      <c r="P5373" s="143"/>
      <c r="Q5373" s="143"/>
      <c r="R5373" s="143"/>
      <c r="S5373" s="143"/>
      <c r="T5373" s="143"/>
      <c r="U5373" s="143"/>
      <c r="V5373" s="143"/>
      <c r="W5373" s="143"/>
      <c r="X5373" s="143"/>
      <c r="Y5373" s="143"/>
      <c r="Z5373" s="143"/>
      <c r="AA5373" s="143"/>
      <c r="AB5373" s="143"/>
      <c r="AC5373" s="143"/>
      <c r="AD5373" s="143"/>
      <c r="AE5373" s="143"/>
      <c r="AF5373" s="143"/>
      <c r="AG5373" s="143"/>
      <c r="AH5373" s="143"/>
      <c r="AI5373" s="143"/>
      <c r="AJ5373" s="143"/>
      <c r="AK5373" s="143"/>
    </row>
    <row r="5374" spans="1:37" x14ac:dyDescent="0.3">
      <c r="A5374" s="130" t="str">
        <f t="shared" si="127"/>
        <v>SDGbaseWaS_1BW_v6_4</v>
      </c>
      <c r="B5374" s="130" t="s">
        <v>220</v>
      </c>
      <c r="C5374" s="130" t="s">
        <v>309</v>
      </c>
    </row>
    <row r="5375" spans="1:37" x14ac:dyDescent="0.3">
      <c r="A5375" s="130" t="str">
        <f t="shared" si="127"/>
        <v>SDGbaseWaS_1BW_v6_4</v>
      </c>
      <c r="B5375" s="130" t="s">
        <v>220</v>
      </c>
      <c r="C5375" s="130" t="s">
        <v>309</v>
      </c>
    </row>
    <row r="5376" spans="1:37" x14ac:dyDescent="0.3">
      <c r="A5376" s="130" t="str">
        <f t="shared" si="127"/>
        <v>SDGbaseWaS_1BW_v6_4</v>
      </c>
      <c r="B5376" s="130" t="s">
        <v>220</v>
      </c>
      <c r="C5376" s="130" t="s">
        <v>309</v>
      </c>
    </row>
    <row r="5377" spans="1:3" x14ac:dyDescent="0.3">
      <c r="A5377" s="130" t="str">
        <f t="shared" si="127"/>
        <v>SDGbaseWaS_1BW_v6_4</v>
      </c>
      <c r="B5377" s="130" t="s">
        <v>220</v>
      </c>
      <c r="C5377" s="130" t="s">
        <v>309</v>
      </c>
    </row>
    <row r="5378" spans="1:3" x14ac:dyDescent="0.3">
      <c r="A5378" s="130" t="str">
        <f t="shared" si="127"/>
        <v>SDGbaseWaS_1BW_v6_4</v>
      </c>
      <c r="B5378" s="130" t="s">
        <v>220</v>
      </c>
      <c r="C5378" s="130" t="s">
        <v>309</v>
      </c>
    </row>
    <row r="5379" spans="1:3" x14ac:dyDescent="0.3">
      <c r="A5379" s="130" t="str">
        <f t="shared" si="127"/>
        <v>SDGbaseWaS_1BW_v6_4</v>
      </c>
      <c r="B5379" s="130" t="s">
        <v>220</v>
      </c>
      <c r="C5379" s="130" t="s">
        <v>309</v>
      </c>
    </row>
    <row r="5380" spans="1:3" x14ac:dyDescent="0.3">
      <c r="A5380" s="130" t="str">
        <f t="shared" si="127"/>
        <v>SDGbaseWaS_1BW_v6_4</v>
      </c>
      <c r="B5380" s="130" t="s">
        <v>220</v>
      </c>
      <c r="C5380" s="130" t="s">
        <v>309</v>
      </c>
    </row>
    <row r="5381" spans="1:3" x14ac:dyDescent="0.3">
      <c r="A5381" s="130" t="str">
        <f t="shared" si="127"/>
        <v>SDGbaseWaS_1BW_v6_4</v>
      </c>
      <c r="B5381" s="130" t="s">
        <v>220</v>
      </c>
      <c r="C5381" s="130" t="s">
        <v>309</v>
      </c>
    </row>
    <row r="5382" spans="1:3" x14ac:dyDescent="0.3">
      <c r="A5382" s="130" t="str">
        <f t="shared" si="127"/>
        <v>SDGbaseWaS_1BW_v6_4</v>
      </c>
      <c r="B5382" s="130" t="s">
        <v>220</v>
      </c>
      <c r="C5382" s="130" t="s">
        <v>309</v>
      </c>
    </row>
    <row r="5383" spans="1:3" x14ac:dyDescent="0.3">
      <c r="A5383" s="130" t="str">
        <f t="shared" si="127"/>
        <v>SDGbaseWaS_1BW_v6_4</v>
      </c>
      <c r="B5383" s="130" t="s">
        <v>220</v>
      </c>
      <c r="C5383" s="130" t="s">
        <v>309</v>
      </c>
    </row>
    <row r="5384" spans="1:3" x14ac:dyDescent="0.3">
      <c r="A5384" s="130" t="str">
        <f t="shared" si="127"/>
        <v>SDGbaseWaS_1BW_v6_4</v>
      </c>
      <c r="B5384" s="130" t="s">
        <v>220</v>
      </c>
      <c r="C5384" s="130" t="s">
        <v>309</v>
      </c>
    </row>
    <row r="5385" spans="1:3" x14ac:dyDescent="0.3">
      <c r="A5385" s="130" t="str">
        <f t="shared" ref="A5385:A5448" si="128">_xlfn.CONCAT(C5385,D5385,E5385)</f>
        <v>SDGbaseWaS_1BW_v6_4</v>
      </c>
      <c r="B5385" s="130" t="s">
        <v>220</v>
      </c>
      <c r="C5385" s="130" t="s">
        <v>309</v>
      </c>
    </row>
    <row r="5386" spans="1:3" x14ac:dyDescent="0.3">
      <c r="A5386" s="130" t="str">
        <f t="shared" si="128"/>
        <v>SDGbaseWaS_1BW_v6_4</v>
      </c>
      <c r="B5386" s="130" t="s">
        <v>220</v>
      </c>
      <c r="C5386" s="130" t="s">
        <v>309</v>
      </c>
    </row>
    <row r="5387" spans="1:3" x14ac:dyDescent="0.3">
      <c r="A5387" s="130" t="str">
        <f t="shared" si="128"/>
        <v>SDGbaseWaS_1BW_v6_4</v>
      </c>
      <c r="B5387" s="130" t="s">
        <v>220</v>
      </c>
      <c r="C5387" s="130" t="s">
        <v>309</v>
      </c>
    </row>
    <row r="5388" spans="1:3" x14ac:dyDescent="0.3">
      <c r="A5388" s="130" t="str">
        <f t="shared" si="128"/>
        <v>SDGbaseWaS_1BW_v6_4</v>
      </c>
      <c r="B5388" s="130" t="s">
        <v>220</v>
      </c>
      <c r="C5388" s="130" t="s">
        <v>309</v>
      </c>
    </row>
    <row r="5389" spans="1:3" x14ac:dyDescent="0.3">
      <c r="A5389" s="130" t="str">
        <f t="shared" si="128"/>
        <v>SDGbaseWaS_1BW_v6_4</v>
      </c>
      <c r="B5389" s="130" t="s">
        <v>220</v>
      </c>
      <c r="C5389" s="130" t="s">
        <v>309</v>
      </c>
    </row>
    <row r="5390" spans="1:3" x14ac:dyDescent="0.3">
      <c r="A5390" s="130" t="str">
        <f t="shared" si="128"/>
        <v>SDGbaseWaS_1BW_v6_4</v>
      </c>
      <c r="B5390" s="130" t="s">
        <v>220</v>
      </c>
      <c r="C5390" s="130" t="s">
        <v>309</v>
      </c>
    </row>
    <row r="5391" spans="1:3" x14ac:dyDescent="0.3">
      <c r="A5391" s="130" t="str">
        <f t="shared" si="128"/>
        <v>SDGbaseWaS_1BW_v6_4</v>
      </c>
      <c r="B5391" s="130" t="s">
        <v>220</v>
      </c>
      <c r="C5391" s="130" t="s">
        <v>309</v>
      </c>
    </row>
    <row r="5392" spans="1:3" x14ac:dyDescent="0.3">
      <c r="A5392" s="130" t="str">
        <f t="shared" si="128"/>
        <v>SDGbaseWaS_1BW_v6_4</v>
      </c>
      <c r="B5392" s="130" t="s">
        <v>220</v>
      </c>
      <c r="C5392" s="130" t="s">
        <v>309</v>
      </c>
    </row>
    <row r="5393" spans="1:3" x14ac:dyDescent="0.3">
      <c r="A5393" s="130" t="str">
        <f t="shared" si="128"/>
        <v>SDGbaseWaS_1BW_v6_4</v>
      </c>
      <c r="B5393" s="130" t="s">
        <v>220</v>
      </c>
      <c r="C5393" s="130" t="s">
        <v>309</v>
      </c>
    </row>
    <row r="5394" spans="1:3" x14ac:dyDescent="0.3">
      <c r="A5394" s="130" t="str">
        <f t="shared" si="128"/>
        <v>SDGbaseWaS_1BW_v6_4</v>
      </c>
      <c r="B5394" s="130" t="s">
        <v>220</v>
      </c>
      <c r="C5394" s="130" t="s">
        <v>309</v>
      </c>
    </row>
    <row r="5395" spans="1:3" x14ac:dyDescent="0.3">
      <c r="A5395" s="130" t="str">
        <f t="shared" si="128"/>
        <v>SDGbaseWaS_1BW_v6_4</v>
      </c>
      <c r="B5395" s="130" t="s">
        <v>220</v>
      </c>
      <c r="C5395" s="130" t="s">
        <v>309</v>
      </c>
    </row>
    <row r="5396" spans="1:3" x14ac:dyDescent="0.3">
      <c r="A5396" s="130" t="str">
        <f t="shared" si="128"/>
        <v>SDGbaseWaS_1BW_v6_4</v>
      </c>
      <c r="B5396" s="130" t="s">
        <v>220</v>
      </c>
      <c r="C5396" s="130" t="s">
        <v>309</v>
      </c>
    </row>
    <row r="5397" spans="1:3" x14ac:dyDescent="0.3">
      <c r="A5397" s="130" t="str">
        <f t="shared" si="128"/>
        <v>SDGbaseWaS_1BW_v6_4</v>
      </c>
      <c r="B5397" s="130" t="s">
        <v>220</v>
      </c>
      <c r="C5397" s="130" t="s">
        <v>309</v>
      </c>
    </row>
    <row r="5398" spans="1:3" x14ac:dyDescent="0.3">
      <c r="A5398" s="130" t="str">
        <f t="shared" si="128"/>
        <v>SDGbaseWaS_1BW_v6_4</v>
      </c>
      <c r="B5398" s="130" t="s">
        <v>220</v>
      </c>
      <c r="C5398" s="130" t="s">
        <v>309</v>
      </c>
    </row>
    <row r="5399" spans="1:3" x14ac:dyDescent="0.3">
      <c r="A5399" s="130" t="str">
        <f t="shared" si="128"/>
        <v>SDGbaseWaS_1BW_v6_4</v>
      </c>
      <c r="B5399" s="130" t="s">
        <v>220</v>
      </c>
      <c r="C5399" s="130" t="s">
        <v>309</v>
      </c>
    </row>
    <row r="5400" spans="1:3" x14ac:dyDescent="0.3">
      <c r="A5400" s="130" t="str">
        <f t="shared" si="128"/>
        <v>SDGbaseWaS_1BW_v6_4</v>
      </c>
      <c r="B5400" s="130" t="s">
        <v>220</v>
      </c>
      <c r="C5400" s="130" t="s">
        <v>309</v>
      </c>
    </row>
    <row r="5401" spans="1:3" x14ac:dyDescent="0.3">
      <c r="A5401" s="130" t="str">
        <f t="shared" si="128"/>
        <v>SDGbaseWaS_1BW_v6_4</v>
      </c>
      <c r="B5401" s="130" t="s">
        <v>220</v>
      </c>
      <c r="C5401" s="130" t="s">
        <v>309</v>
      </c>
    </row>
    <row r="5402" spans="1:3" x14ac:dyDescent="0.3">
      <c r="A5402" s="130" t="str">
        <f t="shared" si="128"/>
        <v>SDGbaseWaS_1BW_v6_4</v>
      </c>
      <c r="B5402" s="130" t="s">
        <v>220</v>
      </c>
      <c r="C5402" s="130" t="s">
        <v>309</v>
      </c>
    </row>
    <row r="5403" spans="1:3" x14ac:dyDescent="0.3">
      <c r="A5403" s="130" t="str">
        <f t="shared" si="128"/>
        <v>SDGbaseWaS_1BW_v6_4</v>
      </c>
      <c r="B5403" s="130" t="s">
        <v>220</v>
      </c>
      <c r="C5403" s="130" t="s">
        <v>309</v>
      </c>
    </row>
    <row r="5404" spans="1:3" x14ac:dyDescent="0.3">
      <c r="A5404" s="130" t="str">
        <f t="shared" si="128"/>
        <v>SDGbaseWaS_1BW_v6_4</v>
      </c>
      <c r="B5404" s="130" t="s">
        <v>220</v>
      </c>
      <c r="C5404" s="130" t="s">
        <v>309</v>
      </c>
    </row>
    <row r="5405" spans="1:3" x14ac:dyDescent="0.3">
      <c r="A5405" s="130" t="str">
        <f t="shared" si="128"/>
        <v>SDGbaseWaS_1BW_v6_4</v>
      </c>
      <c r="B5405" s="130" t="s">
        <v>220</v>
      </c>
      <c r="C5405" s="130" t="s">
        <v>309</v>
      </c>
    </row>
    <row r="5406" spans="1:3" x14ac:dyDescent="0.3">
      <c r="A5406" s="130" t="str">
        <f t="shared" si="128"/>
        <v>SDGbaseWaS_1BW_v6_4</v>
      </c>
      <c r="B5406" s="130" t="s">
        <v>220</v>
      </c>
      <c r="C5406" s="130" t="s">
        <v>309</v>
      </c>
    </row>
    <row r="5407" spans="1:3" x14ac:dyDescent="0.3">
      <c r="A5407" s="130" t="str">
        <f t="shared" si="128"/>
        <v>SDGbaseWaS_1BW_v6_4</v>
      </c>
      <c r="B5407" s="130" t="s">
        <v>220</v>
      </c>
      <c r="C5407" s="130" t="s">
        <v>309</v>
      </c>
    </row>
    <row r="5408" spans="1:3" x14ac:dyDescent="0.3">
      <c r="A5408" s="130" t="str">
        <f t="shared" si="128"/>
        <v>SDGbaseWaS_1BW_v6_4</v>
      </c>
      <c r="B5408" s="130" t="s">
        <v>220</v>
      </c>
      <c r="C5408" s="130" t="s">
        <v>309</v>
      </c>
    </row>
    <row r="5409" spans="1:3" x14ac:dyDescent="0.3">
      <c r="A5409" s="130" t="str">
        <f t="shared" si="128"/>
        <v>SDGbaseWaS_1BW_v6_4</v>
      </c>
      <c r="B5409" s="130" t="s">
        <v>220</v>
      </c>
      <c r="C5409" s="130" t="s">
        <v>309</v>
      </c>
    </row>
    <row r="5410" spans="1:3" x14ac:dyDescent="0.3">
      <c r="A5410" s="130" t="str">
        <f t="shared" si="128"/>
        <v>SDGbaseWaS_1BW_v6_4</v>
      </c>
      <c r="B5410" s="130" t="s">
        <v>220</v>
      </c>
      <c r="C5410" s="130" t="s">
        <v>309</v>
      </c>
    </row>
    <row r="5411" spans="1:3" x14ac:dyDescent="0.3">
      <c r="A5411" s="130" t="str">
        <f t="shared" si="128"/>
        <v>SDGbaseWaS_1BW_v6_4</v>
      </c>
      <c r="B5411" s="130" t="s">
        <v>220</v>
      </c>
      <c r="C5411" s="130" t="s">
        <v>309</v>
      </c>
    </row>
    <row r="5412" spans="1:3" x14ac:dyDescent="0.3">
      <c r="A5412" s="130" t="str">
        <f t="shared" si="128"/>
        <v>SDGbaseWaS_1BW_v6_4</v>
      </c>
      <c r="B5412" s="130" t="s">
        <v>220</v>
      </c>
      <c r="C5412" s="130" t="s">
        <v>309</v>
      </c>
    </row>
    <row r="5413" spans="1:3" x14ac:dyDescent="0.3">
      <c r="A5413" s="130" t="str">
        <f t="shared" si="128"/>
        <v>SDGbaseWaS_1BW_v6_4</v>
      </c>
      <c r="B5413" s="130" t="s">
        <v>220</v>
      </c>
      <c r="C5413" s="130" t="s">
        <v>309</v>
      </c>
    </row>
    <row r="5414" spans="1:3" x14ac:dyDescent="0.3">
      <c r="A5414" s="130" t="str">
        <f t="shared" si="128"/>
        <v>SDGbaseWaS_1BW_v6_4</v>
      </c>
      <c r="B5414" s="130" t="s">
        <v>220</v>
      </c>
      <c r="C5414" s="130" t="s">
        <v>309</v>
      </c>
    </row>
    <row r="5415" spans="1:3" x14ac:dyDescent="0.3">
      <c r="A5415" s="130" t="str">
        <f t="shared" si="128"/>
        <v>SDGbaseWaS_1BW_v6_4</v>
      </c>
      <c r="B5415" s="130" t="s">
        <v>220</v>
      </c>
      <c r="C5415" s="130" t="s">
        <v>309</v>
      </c>
    </row>
    <row r="5416" spans="1:3" x14ac:dyDescent="0.3">
      <c r="A5416" s="130" t="str">
        <f t="shared" si="128"/>
        <v>SDGbaseWaS_1BW_v6_4</v>
      </c>
      <c r="B5416" s="130" t="s">
        <v>220</v>
      </c>
      <c r="C5416" s="130" t="s">
        <v>309</v>
      </c>
    </row>
    <row r="5417" spans="1:3" x14ac:dyDescent="0.3">
      <c r="A5417" s="130" t="str">
        <f t="shared" si="128"/>
        <v>SDGbaseWaS_1BW_v6_4</v>
      </c>
      <c r="B5417" s="130" t="s">
        <v>220</v>
      </c>
      <c r="C5417" s="130" t="s">
        <v>309</v>
      </c>
    </row>
    <row r="5418" spans="1:3" x14ac:dyDescent="0.3">
      <c r="A5418" s="130" t="str">
        <f t="shared" si="128"/>
        <v>SDGbaseWaS_1BW_v6_4</v>
      </c>
      <c r="B5418" s="130" t="s">
        <v>220</v>
      </c>
      <c r="C5418" s="130" t="s">
        <v>309</v>
      </c>
    </row>
    <row r="5419" spans="1:3" x14ac:dyDescent="0.3">
      <c r="A5419" s="130" t="str">
        <f t="shared" si="128"/>
        <v>SDGbaseWaS_1BW_v6_4</v>
      </c>
      <c r="B5419" s="130" t="s">
        <v>220</v>
      </c>
      <c r="C5419" s="130" t="s">
        <v>309</v>
      </c>
    </row>
    <row r="5420" spans="1:3" x14ac:dyDescent="0.3">
      <c r="A5420" s="130" t="str">
        <f t="shared" si="128"/>
        <v>SDGbaseWaS_1BW_v6_4</v>
      </c>
      <c r="B5420" s="130" t="s">
        <v>220</v>
      </c>
      <c r="C5420" s="130" t="s">
        <v>309</v>
      </c>
    </row>
    <row r="5421" spans="1:3" x14ac:dyDescent="0.3">
      <c r="A5421" s="130" t="str">
        <f t="shared" si="128"/>
        <v>SDGbaseWaS_1BW_v6_4</v>
      </c>
      <c r="B5421" s="130" t="s">
        <v>220</v>
      </c>
      <c r="C5421" s="130" t="s">
        <v>309</v>
      </c>
    </row>
    <row r="5422" spans="1:3" x14ac:dyDescent="0.3">
      <c r="A5422" s="130" t="str">
        <f t="shared" si="128"/>
        <v>SDGbaseWaS_1BW_v6_4</v>
      </c>
      <c r="B5422" s="130" t="s">
        <v>220</v>
      </c>
      <c r="C5422" s="130" t="s">
        <v>309</v>
      </c>
    </row>
    <row r="5423" spans="1:3" x14ac:dyDescent="0.3">
      <c r="A5423" s="130" t="str">
        <f t="shared" si="128"/>
        <v>SDGbaseWaS_1BW_v6_4</v>
      </c>
      <c r="B5423" s="130" t="s">
        <v>220</v>
      </c>
      <c r="C5423" s="130" t="s">
        <v>309</v>
      </c>
    </row>
    <row r="5424" spans="1:3" x14ac:dyDescent="0.3">
      <c r="A5424" s="130" t="str">
        <f t="shared" si="128"/>
        <v>SDGbaseWaS_1BW_v6_4</v>
      </c>
      <c r="B5424" s="130" t="s">
        <v>220</v>
      </c>
      <c r="C5424" s="130" t="s">
        <v>309</v>
      </c>
    </row>
    <row r="5425" spans="1:3" x14ac:dyDescent="0.3">
      <c r="A5425" s="130" t="str">
        <f t="shared" si="128"/>
        <v>SDGbaseWaS_1BW_v6_4</v>
      </c>
      <c r="B5425" s="130" t="s">
        <v>220</v>
      </c>
      <c r="C5425" s="130" t="s">
        <v>309</v>
      </c>
    </row>
    <row r="5426" spans="1:3" x14ac:dyDescent="0.3">
      <c r="A5426" s="130" t="str">
        <f t="shared" si="128"/>
        <v>SDGbaseWaS_1BW_v6_4</v>
      </c>
      <c r="B5426" s="130" t="s">
        <v>220</v>
      </c>
      <c r="C5426" s="130" t="s">
        <v>309</v>
      </c>
    </row>
    <row r="5427" spans="1:3" x14ac:dyDescent="0.3">
      <c r="A5427" s="130" t="str">
        <f t="shared" si="128"/>
        <v>SDGbaseWaS_1BW_v6_4</v>
      </c>
      <c r="B5427" s="130" t="s">
        <v>220</v>
      </c>
      <c r="C5427" s="130" t="s">
        <v>309</v>
      </c>
    </row>
    <row r="5428" spans="1:3" x14ac:dyDescent="0.3">
      <c r="A5428" s="130" t="str">
        <f t="shared" si="128"/>
        <v>SDGbaseWaS_1BW_v6_4</v>
      </c>
      <c r="B5428" s="130" t="s">
        <v>220</v>
      </c>
      <c r="C5428" s="130" t="s">
        <v>309</v>
      </c>
    </row>
    <row r="5429" spans="1:3" x14ac:dyDescent="0.3">
      <c r="A5429" s="130" t="str">
        <f t="shared" si="128"/>
        <v>SDGbaseWaS_1BW_v6_4</v>
      </c>
      <c r="B5429" s="130" t="s">
        <v>220</v>
      </c>
      <c r="C5429" s="130" t="s">
        <v>309</v>
      </c>
    </row>
    <row r="5430" spans="1:3" x14ac:dyDescent="0.3">
      <c r="A5430" s="130" t="str">
        <f t="shared" si="128"/>
        <v>SDGbaseWaS_1BW_v6_4</v>
      </c>
      <c r="B5430" s="130" t="s">
        <v>220</v>
      </c>
      <c r="C5430" s="130" t="s">
        <v>309</v>
      </c>
    </row>
    <row r="5431" spans="1:3" x14ac:dyDescent="0.3">
      <c r="A5431" s="130" t="str">
        <f t="shared" si="128"/>
        <v>SDGbaseWaS_1BW_v6_4</v>
      </c>
      <c r="B5431" s="130" t="s">
        <v>220</v>
      </c>
      <c r="C5431" s="130" t="s">
        <v>309</v>
      </c>
    </row>
    <row r="5432" spans="1:3" x14ac:dyDescent="0.3">
      <c r="A5432" s="130" t="str">
        <f t="shared" si="128"/>
        <v>SDGbaseWaS_1BW_v6_4</v>
      </c>
      <c r="B5432" s="130" t="s">
        <v>220</v>
      </c>
      <c r="C5432" s="130" t="s">
        <v>309</v>
      </c>
    </row>
    <row r="5433" spans="1:3" x14ac:dyDescent="0.3">
      <c r="A5433" s="130" t="str">
        <f t="shared" si="128"/>
        <v>SDGbaseWaS_1BW_v6_4</v>
      </c>
      <c r="B5433" s="130" t="s">
        <v>220</v>
      </c>
      <c r="C5433" s="130" t="s">
        <v>309</v>
      </c>
    </row>
    <row r="5434" spans="1:3" x14ac:dyDescent="0.3">
      <c r="A5434" s="130" t="str">
        <f t="shared" si="128"/>
        <v>SDGbaseWaS_1BW_v6_4</v>
      </c>
      <c r="B5434" s="130" t="s">
        <v>220</v>
      </c>
      <c r="C5434" s="130" t="s">
        <v>309</v>
      </c>
    </row>
    <row r="5435" spans="1:3" x14ac:dyDescent="0.3">
      <c r="A5435" s="130" t="str">
        <f t="shared" si="128"/>
        <v>SDGbaseWaS_1BW_v6_4</v>
      </c>
      <c r="B5435" s="130" t="s">
        <v>220</v>
      </c>
      <c r="C5435" s="130" t="s">
        <v>309</v>
      </c>
    </row>
    <row r="5436" spans="1:3" x14ac:dyDescent="0.3">
      <c r="A5436" s="130" t="str">
        <f t="shared" si="128"/>
        <v>SDGbaseWaS_1BW_v6_4</v>
      </c>
      <c r="B5436" s="130" t="s">
        <v>220</v>
      </c>
      <c r="C5436" s="130" t="s">
        <v>309</v>
      </c>
    </row>
    <row r="5437" spans="1:3" x14ac:dyDescent="0.3">
      <c r="A5437" s="130" t="str">
        <f t="shared" si="128"/>
        <v>SDGbaseWaS_1BW_v6_4</v>
      </c>
      <c r="B5437" s="130" t="s">
        <v>220</v>
      </c>
      <c r="C5437" s="130" t="s">
        <v>309</v>
      </c>
    </row>
    <row r="5438" spans="1:3" x14ac:dyDescent="0.3">
      <c r="A5438" s="130" t="str">
        <f t="shared" si="128"/>
        <v>SDGbaseWaS_1BW_v6_4</v>
      </c>
      <c r="B5438" s="130" t="s">
        <v>220</v>
      </c>
      <c r="C5438" s="130" t="s">
        <v>309</v>
      </c>
    </row>
    <row r="5439" spans="1:3" x14ac:dyDescent="0.3">
      <c r="A5439" s="130" t="str">
        <f t="shared" si="128"/>
        <v>SDGbaseWaS_1BW_v6_4</v>
      </c>
      <c r="B5439" s="130" t="s">
        <v>220</v>
      </c>
      <c r="C5439" s="130" t="s">
        <v>309</v>
      </c>
    </row>
    <row r="5440" spans="1:3" x14ac:dyDescent="0.3">
      <c r="A5440" s="130" t="str">
        <f t="shared" si="128"/>
        <v>SDGbaseWaS_1BW_v6_4</v>
      </c>
      <c r="B5440" s="130" t="s">
        <v>220</v>
      </c>
      <c r="C5440" s="130" t="s">
        <v>309</v>
      </c>
    </row>
    <row r="5441" spans="1:3" x14ac:dyDescent="0.3">
      <c r="A5441" s="130" t="str">
        <f t="shared" si="128"/>
        <v>SDGbaseWaS_1BW_v6_4</v>
      </c>
      <c r="B5441" s="130" t="s">
        <v>220</v>
      </c>
      <c r="C5441" s="130" t="s">
        <v>309</v>
      </c>
    </row>
    <row r="5442" spans="1:3" x14ac:dyDescent="0.3">
      <c r="A5442" s="130" t="str">
        <f t="shared" si="128"/>
        <v>SDGbaseWaS_1BW_v6_4</v>
      </c>
      <c r="B5442" s="130" t="s">
        <v>220</v>
      </c>
      <c r="C5442" s="130" t="s">
        <v>309</v>
      </c>
    </row>
    <row r="5443" spans="1:3" x14ac:dyDescent="0.3">
      <c r="A5443" s="130" t="str">
        <f t="shared" si="128"/>
        <v>SDGbaseWaS_1BW_v6_4</v>
      </c>
      <c r="B5443" s="130" t="s">
        <v>220</v>
      </c>
      <c r="C5443" s="130" t="s">
        <v>309</v>
      </c>
    </row>
    <row r="5444" spans="1:3" x14ac:dyDescent="0.3">
      <c r="A5444" s="130" t="str">
        <f t="shared" si="128"/>
        <v>SDGbaseWaS_1BW_v6_4</v>
      </c>
      <c r="B5444" s="130" t="s">
        <v>220</v>
      </c>
      <c r="C5444" s="130" t="s">
        <v>309</v>
      </c>
    </row>
    <row r="5445" spans="1:3" x14ac:dyDescent="0.3">
      <c r="A5445" s="130" t="str">
        <f t="shared" si="128"/>
        <v>SDGbaseWaS_1BW_v6_4</v>
      </c>
      <c r="B5445" s="130" t="s">
        <v>220</v>
      </c>
      <c r="C5445" s="130" t="s">
        <v>309</v>
      </c>
    </row>
    <row r="5446" spans="1:3" x14ac:dyDescent="0.3">
      <c r="A5446" s="130" t="str">
        <f t="shared" si="128"/>
        <v>SDGbaseWaS_1BW_v6_4</v>
      </c>
      <c r="B5446" s="130" t="s">
        <v>220</v>
      </c>
      <c r="C5446" s="130" t="s">
        <v>309</v>
      </c>
    </row>
    <row r="5447" spans="1:3" x14ac:dyDescent="0.3">
      <c r="A5447" s="130" t="str">
        <f t="shared" si="128"/>
        <v>SDGbaseWaS_1BW_v6_4</v>
      </c>
      <c r="B5447" s="130" t="s">
        <v>220</v>
      </c>
      <c r="C5447" s="130" t="s">
        <v>309</v>
      </c>
    </row>
    <row r="5448" spans="1:3" x14ac:dyDescent="0.3">
      <c r="A5448" s="130" t="str">
        <f t="shared" si="128"/>
        <v>SDGbaseWaS_1BW_v6_4</v>
      </c>
      <c r="B5448" s="130" t="s">
        <v>220</v>
      </c>
      <c r="C5448" s="130" t="s">
        <v>309</v>
      </c>
    </row>
    <row r="5449" spans="1:3" x14ac:dyDescent="0.3">
      <c r="A5449" s="130" t="str">
        <f t="shared" ref="A5449:A5512" si="129">_xlfn.CONCAT(C5449,D5449,E5449)</f>
        <v>SDGbaseWaS_1BW_v6_4</v>
      </c>
      <c r="B5449" s="130" t="s">
        <v>220</v>
      </c>
      <c r="C5449" s="130" t="s">
        <v>309</v>
      </c>
    </row>
    <row r="5450" spans="1:3" x14ac:dyDescent="0.3">
      <c r="A5450" s="130" t="str">
        <f t="shared" si="129"/>
        <v>SDGbaseWaS_1BW_v6_4</v>
      </c>
      <c r="B5450" s="130" t="s">
        <v>220</v>
      </c>
      <c r="C5450" s="130" t="s">
        <v>309</v>
      </c>
    </row>
    <row r="5451" spans="1:3" x14ac:dyDescent="0.3">
      <c r="A5451" s="130" t="str">
        <f t="shared" si="129"/>
        <v>SDGbaseWaS_1BW_v6_4</v>
      </c>
      <c r="B5451" s="130" t="s">
        <v>220</v>
      </c>
      <c r="C5451" s="130" t="s">
        <v>309</v>
      </c>
    </row>
    <row r="5452" spans="1:3" x14ac:dyDescent="0.3">
      <c r="A5452" s="130" t="str">
        <f t="shared" si="129"/>
        <v>SDGbaseWaS_1BW_v6_4</v>
      </c>
      <c r="B5452" s="130" t="s">
        <v>220</v>
      </c>
      <c r="C5452" s="130" t="s">
        <v>309</v>
      </c>
    </row>
    <row r="5453" spans="1:3" x14ac:dyDescent="0.3">
      <c r="A5453" s="130" t="str">
        <f t="shared" si="129"/>
        <v>SDGbaseWaS_1BW_v6_4</v>
      </c>
      <c r="B5453" s="130" t="s">
        <v>220</v>
      </c>
      <c r="C5453" s="130" t="s">
        <v>309</v>
      </c>
    </row>
    <row r="5454" spans="1:3" x14ac:dyDescent="0.3">
      <c r="A5454" s="130" t="str">
        <f t="shared" si="129"/>
        <v>SDGbaseWaS_1BW_v6_4</v>
      </c>
      <c r="B5454" s="130" t="s">
        <v>220</v>
      </c>
      <c r="C5454" s="130" t="s">
        <v>309</v>
      </c>
    </row>
    <row r="5455" spans="1:3" x14ac:dyDescent="0.3">
      <c r="A5455" s="130" t="str">
        <f t="shared" si="129"/>
        <v>SDGbaseWaS_1BW_v6_4</v>
      </c>
      <c r="B5455" s="130" t="s">
        <v>220</v>
      </c>
      <c r="C5455" s="130" t="s">
        <v>309</v>
      </c>
    </row>
    <row r="5456" spans="1:3" x14ac:dyDescent="0.3">
      <c r="A5456" s="130" t="str">
        <f t="shared" si="129"/>
        <v>SDGbaseWaS_1BW_v6_4</v>
      </c>
      <c r="B5456" s="130" t="s">
        <v>220</v>
      </c>
      <c r="C5456" s="130" t="s">
        <v>309</v>
      </c>
    </row>
    <row r="5457" spans="1:3" x14ac:dyDescent="0.3">
      <c r="A5457" s="130" t="str">
        <f t="shared" si="129"/>
        <v>SDGbaseWaS_1BW_v6_4</v>
      </c>
      <c r="B5457" s="130" t="s">
        <v>220</v>
      </c>
      <c r="C5457" s="130" t="s">
        <v>309</v>
      </c>
    </row>
    <row r="5458" spans="1:3" x14ac:dyDescent="0.3">
      <c r="A5458" s="130" t="str">
        <f t="shared" si="129"/>
        <v>SDGbaseWaS_1BW_v6_4</v>
      </c>
      <c r="B5458" s="130" t="s">
        <v>220</v>
      </c>
      <c r="C5458" s="130" t="s">
        <v>309</v>
      </c>
    </row>
    <row r="5459" spans="1:3" x14ac:dyDescent="0.3">
      <c r="A5459" s="130" t="str">
        <f t="shared" si="129"/>
        <v>SDGbaseWaS_1BW_v6_4</v>
      </c>
      <c r="B5459" s="130" t="s">
        <v>220</v>
      </c>
      <c r="C5459" s="130" t="s">
        <v>309</v>
      </c>
    </row>
    <row r="5460" spans="1:3" x14ac:dyDescent="0.3">
      <c r="A5460" s="130" t="str">
        <f t="shared" si="129"/>
        <v>SDGbaseWaS_1BW_v6_4</v>
      </c>
      <c r="B5460" s="130" t="s">
        <v>220</v>
      </c>
      <c r="C5460" s="130" t="s">
        <v>309</v>
      </c>
    </row>
    <row r="5461" spans="1:3" x14ac:dyDescent="0.3">
      <c r="A5461" s="130" t="str">
        <f t="shared" si="129"/>
        <v>SDGbaseWaS_1BW_v6_4</v>
      </c>
      <c r="B5461" s="130" t="s">
        <v>220</v>
      </c>
      <c r="C5461" s="130" t="s">
        <v>309</v>
      </c>
    </row>
    <row r="5462" spans="1:3" x14ac:dyDescent="0.3">
      <c r="A5462" s="130" t="str">
        <f t="shared" si="129"/>
        <v>SDGbaseWaS_1BW_v6_4</v>
      </c>
      <c r="B5462" s="130" t="s">
        <v>220</v>
      </c>
      <c r="C5462" s="130" t="s">
        <v>309</v>
      </c>
    </row>
    <row r="5463" spans="1:3" x14ac:dyDescent="0.3">
      <c r="A5463" s="130" t="str">
        <f t="shared" si="129"/>
        <v>SDGbaseWaS_1BW_v6_4</v>
      </c>
      <c r="B5463" s="130" t="s">
        <v>220</v>
      </c>
      <c r="C5463" s="130" t="s">
        <v>309</v>
      </c>
    </row>
    <row r="5464" spans="1:3" x14ac:dyDescent="0.3">
      <c r="A5464" s="130" t="str">
        <f t="shared" si="129"/>
        <v>SDGbaseWaS_1BW_v6_4</v>
      </c>
      <c r="B5464" s="130" t="s">
        <v>220</v>
      </c>
      <c r="C5464" s="130" t="s">
        <v>309</v>
      </c>
    </row>
    <row r="5465" spans="1:3" x14ac:dyDescent="0.3">
      <c r="A5465" s="130" t="str">
        <f t="shared" si="129"/>
        <v>SDGbaseWaS_1BW_v6_4</v>
      </c>
      <c r="B5465" s="130" t="s">
        <v>220</v>
      </c>
      <c r="C5465" s="130" t="s">
        <v>309</v>
      </c>
    </row>
    <row r="5466" spans="1:3" x14ac:dyDescent="0.3">
      <c r="A5466" s="130" t="str">
        <f t="shared" si="129"/>
        <v>SDGbaseWaS_1BW_v6_4</v>
      </c>
      <c r="B5466" s="130" t="s">
        <v>220</v>
      </c>
      <c r="C5466" s="130" t="s">
        <v>309</v>
      </c>
    </row>
    <row r="5467" spans="1:3" x14ac:dyDescent="0.3">
      <c r="A5467" s="130" t="str">
        <f t="shared" si="129"/>
        <v>SDGbaseWaS_1BW_v6_4</v>
      </c>
      <c r="B5467" s="130" t="s">
        <v>220</v>
      </c>
      <c r="C5467" s="130" t="s">
        <v>309</v>
      </c>
    </row>
    <row r="5468" spans="1:3" x14ac:dyDescent="0.3">
      <c r="A5468" s="130" t="str">
        <f t="shared" si="129"/>
        <v>SDGbaseWaS_1BW_v6_4</v>
      </c>
      <c r="B5468" s="130" t="s">
        <v>220</v>
      </c>
      <c r="C5468" s="130" t="s">
        <v>309</v>
      </c>
    </row>
    <row r="5469" spans="1:3" x14ac:dyDescent="0.3">
      <c r="A5469" s="130" t="str">
        <f t="shared" si="129"/>
        <v>SDGbaseWaS_1BW_v6_4</v>
      </c>
      <c r="B5469" s="130" t="s">
        <v>220</v>
      </c>
      <c r="C5469" s="130" t="s">
        <v>309</v>
      </c>
    </row>
    <row r="5470" spans="1:3" x14ac:dyDescent="0.3">
      <c r="A5470" s="130" t="str">
        <f t="shared" si="129"/>
        <v>SDGbaseWaS_1BW_v6_4</v>
      </c>
      <c r="B5470" s="130" t="s">
        <v>220</v>
      </c>
      <c r="C5470" s="130" t="s">
        <v>309</v>
      </c>
    </row>
    <row r="5471" spans="1:3" x14ac:dyDescent="0.3">
      <c r="A5471" s="130" t="str">
        <f t="shared" si="129"/>
        <v>SDGbaseWaS_1BW_v6_4</v>
      </c>
      <c r="B5471" s="130" t="s">
        <v>220</v>
      </c>
      <c r="C5471" s="130" t="s">
        <v>309</v>
      </c>
    </row>
    <row r="5472" spans="1:3" x14ac:dyDescent="0.3">
      <c r="A5472" s="130" t="str">
        <f t="shared" si="129"/>
        <v>SDGbaseWaS_1BW_v6_4</v>
      </c>
      <c r="B5472" s="130" t="s">
        <v>220</v>
      </c>
      <c r="C5472" s="130" t="s">
        <v>309</v>
      </c>
    </row>
    <row r="5473" spans="1:3" x14ac:dyDescent="0.3">
      <c r="A5473" s="130" t="str">
        <f t="shared" si="129"/>
        <v>SDGbaseWaS_1BW_v6_4</v>
      </c>
      <c r="B5473" s="130" t="s">
        <v>220</v>
      </c>
      <c r="C5473" s="130" t="s">
        <v>309</v>
      </c>
    </row>
    <row r="5474" spans="1:3" x14ac:dyDescent="0.3">
      <c r="A5474" s="130" t="str">
        <f t="shared" si="129"/>
        <v>SDGbaseWaS_1BW_v6_4</v>
      </c>
      <c r="B5474" s="130" t="s">
        <v>220</v>
      </c>
      <c r="C5474" s="130" t="s">
        <v>309</v>
      </c>
    </row>
    <row r="5475" spans="1:3" x14ac:dyDescent="0.3">
      <c r="A5475" s="130" t="str">
        <f t="shared" si="129"/>
        <v>SDGbaseWaS_1BW_v6_4</v>
      </c>
      <c r="B5475" s="130" t="s">
        <v>220</v>
      </c>
      <c r="C5475" s="130" t="s">
        <v>309</v>
      </c>
    </row>
    <row r="5476" spans="1:3" x14ac:dyDescent="0.3">
      <c r="A5476" s="130" t="str">
        <f t="shared" si="129"/>
        <v>SDGbaseWaS_1BW_v6_4</v>
      </c>
      <c r="B5476" s="130" t="s">
        <v>220</v>
      </c>
      <c r="C5476" s="130" t="s">
        <v>309</v>
      </c>
    </row>
    <row r="5477" spans="1:3" x14ac:dyDescent="0.3">
      <c r="A5477" s="130" t="str">
        <f t="shared" si="129"/>
        <v>SDGbaseWaS_1BW_v6_4</v>
      </c>
      <c r="B5477" s="130" t="s">
        <v>220</v>
      </c>
      <c r="C5477" s="130" t="s">
        <v>309</v>
      </c>
    </row>
    <row r="5478" spans="1:3" x14ac:dyDescent="0.3">
      <c r="A5478" s="130" t="str">
        <f t="shared" si="129"/>
        <v>SDGbaseWaS_1BW_v6_4</v>
      </c>
      <c r="B5478" s="130" t="s">
        <v>220</v>
      </c>
      <c r="C5478" s="130" t="s">
        <v>309</v>
      </c>
    </row>
    <row r="5479" spans="1:3" x14ac:dyDescent="0.3">
      <c r="A5479" s="130" t="str">
        <f t="shared" si="129"/>
        <v>SDGbaseWaS_1BW_v6_4</v>
      </c>
      <c r="B5479" s="130" t="s">
        <v>220</v>
      </c>
      <c r="C5479" s="130" t="s">
        <v>309</v>
      </c>
    </row>
    <row r="5480" spans="1:3" x14ac:dyDescent="0.3">
      <c r="A5480" s="130" t="str">
        <f t="shared" si="129"/>
        <v>SDGbaseWaS_1BW_v6_4</v>
      </c>
      <c r="B5480" s="130" t="s">
        <v>220</v>
      </c>
      <c r="C5480" s="130" t="s">
        <v>309</v>
      </c>
    </row>
    <row r="5481" spans="1:3" x14ac:dyDescent="0.3">
      <c r="A5481" s="130" t="str">
        <f t="shared" si="129"/>
        <v>SDGbaseWaS_1BW_v6_4</v>
      </c>
      <c r="B5481" s="130" t="s">
        <v>220</v>
      </c>
      <c r="C5481" s="130" t="s">
        <v>309</v>
      </c>
    </row>
    <row r="5482" spans="1:3" x14ac:dyDescent="0.3">
      <c r="A5482" s="130" t="str">
        <f t="shared" si="129"/>
        <v>SDGbaseWaS_1BW_v6_4</v>
      </c>
      <c r="B5482" s="130" t="s">
        <v>220</v>
      </c>
      <c r="C5482" s="130" t="s">
        <v>309</v>
      </c>
    </row>
    <row r="5483" spans="1:3" x14ac:dyDescent="0.3">
      <c r="A5483" s="130" t="str">
        <f t="shared" si="129"/>
        <v>SDGbaseWaS_1BW_v6_4</v>
      </c>
      <c r="B5483" s="130" t="s">
        <v>220</v>
      </c>
      <c r="C5483" s="130" t="s">
        <v>309</v>
      </c>
    </row>
    <row r="5484" spans="1:3" x14ac:dyDescent="0.3">
      <c r="A5484" s="130" t="str">
        <f t="shared" si="129"/>
        <v>SDGbaseWaS_1BW_v6_4</v>
      </c>
      <c r="B5484" s="130" t="s">
        <v>220</v>
      </c>
      <c r="C5484" s="130" t="s">
        <v>309</v>
      </c>
    </row>
    <row r="5485" spans="1:3" x14ac:dyDescent="0.3">
      <c r="A5485" s="130" t="str">
        <f t="shared" si="129"/>
        <v>SDGbaseWaS_1BW_v6_4</v>
      </c>
      <c r="B5485" s="130" t="s">
        <v>220</v>
      </c>
      <c r="C5485" s="130" t="s">
        <v>309</v>
      </c>
    </row>
    <row r="5486" spans="1:3" x14ac:dyDescent="0.3">
      <c r="A5486" s="130" t="str">
        <f t="shared" si="129"/>
        <v>SDGbaseWaS_1BW_v6_4</v>
      </c>
      <c r="B5486" s="130" t="s">
        <v>220</v>
      </c>
      <c r="C5486" s="130" t="s">
        <v>309</v>
      </c>
    </row>
    <row r="5487" spans="1:3" x14ac:dyDescent="0.3">
      <c r="A5487" s="130" t="str">
        <f t="shared" si="129"/>
        <v>SDGbaseWaS_1BW_v6_4</v>
      </c>
      <c r="B5487" s="130" t="s">
        <v>220</v>
      </c>
      <c r="C5487" s="130" t="s">
        <v>309</v>
      </c>
    </row>
    <row r="5488" spans="1:3" x14ac:dyDescent="0.3">
      <c r="A5488" s="130" t="str">
        <f t="shared" si="129"/>
        <v>SDGbaseWaS_1BW_v6_4</v>
      </c>
      <c r="B5488" s="130" t="s">
        <v>220</v>
      </c>
      <c r="C5488" s="130" t="s">
        <v>309</v>
      </c>
    </row>
    <row r="5489" spans="1:37" x14ac:dyDescent="0.3">
      <c r="A5489" s="130" t="str">
        <f t="shared" si="129"/>
        <v>SDGbaseWaS_1BW_v6_4</v>
      </c>
      <c r="B5489" s="130" t="s">
        <v>220</v>
      </c>
      <c r="C5489" s="130" t="s">
        <v>309</v>
      </c>
    </row>
    <row r="5490" spans="1:37" x14ac:dyDescent="0.3">
      <c r="A5490" s="130" t="str">
        <f t="shared" si="129"/>
        <v>SDGbaseWaS_1BW_v6_4</v>
      </c>
      <c r="B5490" s="130" t="s">
        <v>220</v>
      </c>
      <c r="C5490" s="130" t="s">
        <v>309</v>
      </c>
    </row>
    <row r="5491" spans="1:37" x14ac:dyDescent="0.3">
      <c r="A5491" s="130" t="str">
        <f t="shared" si="129"/>
        <v>SDGbaseWaS_1BW_v6_4</v>
      </c>
      <c r="B5491" s="130" t="s">
        <v>220</v>
      </c>
      <c r="C5491" s="130" t="s">
        <v>309</v>
      </c>
    </row>
    <row r="5492" spans="1:37" x14ac:dyDescent="0.3">
      <c r="A5492" s="130" t="str">
        <f t="shared" si="129"/>
        <v>SDGbaseWaS_1BW_v6_4</v>
      </c>
      <c r="B5492" s="130" t="s">
        <v>220</v>
      </c>
      <c r="C5492" s="130" t="s">
        <v>309</v>
      </c>
    </row>
    <row r="5493" spans="1:37" x14ac:dyDescent="0.3">
      <c r="A5493" s="130" t="str">
        <f t="shared" si="129"/>
        <v>SDGbaseWaS_1BW_v6_4</v>
      </c>
      <c r="B5493" s="130" t="s">
        <v>220</v>
      </c>
      <c r="C5493" s="130" t="s">
        <v>309</v>
      </c>
    </row>
    <row r="5494" spans="1:37" x14ac:dyDescent="0.3">
      <c r="A5494" s="130" t="str">
        <f t="shared" si="129"/>
        <v>SDGbaseWaS_1BW_v6_4</v>
      </c>
      <c r="B5494" s="130" t="s">
        <v>220</v>
      </c>
      <c r="C5494" s="130" t="s">
        <v>309</v>
      </c>
    </row>
    <row r="5495" spans="1:37" x14ac:dyDescent="0.3">
      <c r="A5495" s="130" t="str">
        <f t="shared" si="129"/>
        <v>SDGbaseWaS_1BW_v6_4</v>
      </c>
      <c r="B5495" s="130" t="s">
        <v>220</v>
      </c>
      <c r="C5495" s="130" t="s">
        <v>309</v>
      </c>
    </row>
    <row r="5496" spans="1:37" x14ac:dyDescent="0.3">
      <c r="A5496" s="130" t="str">
        <f t="shared" si="129"/>
        <v>SDGbaseWaS_1BW_v6_4</v>
      </c>
      <c r="B5496" s="130" t="s">
        <v>220</v>
      </c>
      <c r="C5496" s="130" t="s">
        <v>309</v>
      </c>
    </row>
    <row r="5497" spans="1:37" x14ac:dyDescent="0.3">
      <c r="A5497" s="130" t="str">
        <f t="shared" si="129"/>
        <v>SDGbaseWaS_1BW_v6_4</v>
      </c>
      <c r="B5497" s="130" t="s">
        <v>220</v>
      </c>
      <c r="C5497" s="130" t="s">
        <v>309</v>
      </c>
    </row>
    <row r="5498" spans="1:37" x14ac:dyDescent="0.3">
      <c r="A5498" s="130" t="str">
        <f t="shared" si="129"/>
        <v>SDGbaseWaS_1BW_v6_4</v>
      </c>
      <c r="B5498" s="130" t="s">
        <v>220</v>
      </c>
      <c r="C5498" s="130" t="s">
        <v>309</v>
      </c>
      <c r="F5498" s="143"/>
      <c r="G5498" s="143"/>
      <c r="H5498" s="143"/>
      <c r="I5498" s="143"/>
      <c r="J5498" s="143"/>
      <c r="K5498" s="143"/>
      <c r="L5498" s="143"/>
      <c r="M5498" s="143"/>
      <c r="N5498" s="143"/>
      <c r="O5498" s="143"/>
      <c r="P5498" s="143"/>
      <c r="Q5498" s="143"/>
      <c r="R5498" s="143"/>
      <c r="S5498" s="143"/>
      <c r="T5498" s="143"/>
      <c r="U5498" s="143"/>
      <c r="V5498" s="143"/>
      <c r="W5498" s="143"/>
      <c r="X5498" s="143"/>
      <c r="Y5498" s="143"/>
      <c r="Z5498" s="143"/>
      <c r="AA5498" s="143"/>
      <c r="AB5498" s="143"/>
      <c r="AC5498" s="143"/>
      <c r="AD5498" s="143"/>
      <c r="AE5498" s="143"/>
      <c r="AF5498" s="143"/>
      <c r="AG5498" s="143"/>
      <c r="AH5498" s="143"/>
      <c r="AI5498" s="143"/>
      <c r="AJ5498" s="143"/>
      <c r="AK5498" s="143"/>
    </row>
    <row r="5499" spans="1:37" x14ac:dyDescent="0.3">
      <c r="A5499" s="130" t="str">
        <f t="shared" si="129"/>
        <v>SDGbaseWaS_1BW_v6_4</v>
      </c>
      <c r="B5499" s="130" t="s">
        <v>220</v>
      </c>
      <c r="C5499" s="130" t="s">
        <v>309</v>
      </c>
    </row>
    <row r="5500" spans="1:37" x14ac:dyDescent="0.3">
      <c r="A5500" s="130" t="str">
        <f t="shared" si="129"/>
        <v>SDGbaseWaS_1BW_v6_4</v>
      </c>
      <c r="B5500" s="130" t="s">
        <v>220</v>
      </c>
      <c r="C5500" s="130" t="s">
        <v>309</v>
      </c>
    </row>
    <row r="5501" spans="1:37" x14ac:dyDescent="0.3">
      <c r="A5501" s="130" t="str">
        <f t="shared" si="129"/>
        <v>SDGbaseWaS_1BW_v6_4</v>
      </c>
      <c r="B5501" s="130" t="s">
        <v>220</v>
      </c>
      <c r="C5501" s="130" t="s">
        <v>309</v>
      </c>
    </row>
    <row r="5502" spans="1:37" x14ac:dyDescent="0.3">
      <c r="A5502" s="130" t="str">
        <f t="shared" si="129"/>
        <v>SDGbaseWaS_1BW_v6_4</v>
      </c>
      <c r="B5502" s="130" t="s">
        <v>220</v>
      </c>
      <c r="C5502" s="130" t="s">
        <v>309</v>
      </c>
    </row>
    <row r="5503" spans="1:37" x14ac:dyDescent="0.3">
      <c r="A5503" s="130" t="str">
        <f t="shared" si="129"/>
        <v>SDGbaseWaS_1BW_v6_4</v>
      </c>
      <c r="B5503" s="130" t="s">
        <v>220</v>
      </c>
      <c r="C5503" s="130" t="s">
        <v>309</v>
      </c>
    </row>
    <row r="5504" spans="1:37" x14ac:dyDescent="0.3">
      <c r="A5504" s="130" t="str">
        <f t="shared" si="129"/>
        <v>SDGbaseWaS_1BW_v6_4</v>
      </c>
      <c r="B5504" s="130" t="s">
        <v>220</v>
      </c>
      <c r="C5504" s="130" t="s">
        <v>309</v>
      </c>
    </row>
    <row r="5505" spans="1:3" x14ac:dyDescent="0.3">
      <c r="A5505" s="130" t="str">
        <f t="shared" si="129"/>
        <v>SDGbaseWaS_1BW_v6_4</v>
      </c>
      <c r="B5505" s="130" t="s">
        <v>220</v>
      </c>
      <c r="C5505" s="130" t="s">
        <v>309</v>
      </c>
    </row>
    <row r="5506" spans="1:3" x14ac:dyDescent="0.3">
      <c r="A5506" s="130" t="str">
        <f t="shared" si="129"/>
        <v>SDGbaseWaS_1BW_v6_4</v>
      </c>
      <c r="B5506" s="130" t="s">
        <v>220</v>
      </c>
      <c r="C5506" s="130" t="s">
        <v>309</v>
      </c>
    </row>
    <row r="5507" spans="1:3" x14ac:dyDescent="0.3">
      <c r="A5507" s="130" t="str">
        <f t="shared" si="129"/>
        <v>SDGbaseWaS_1BW_v6_4</v>
      </c>
      <c r="B5507" s="130" t="s">
        <v>220</v>
      </c>
      <c r="C5507" s="130" t="s">
        <v>309</v>
      </c>
    </row>
    <row r="5508" spans="1:3" x14ac:dyDescent="0.3">
      <c r="A5508" s="130" t="str">
        <f t="shared" si="129"/>
        <v>SDGbaseWaS_1BW_v6_4</v>
      </c>
      <c r="B5508" s="130" t="s">
        <v>220</v>
      </c>
      <c r="C5508" s="130" t="s">
        <v>309</v>
      </c>
    </row>
    <row r="5509" spans="1:3" x14ac:dyDescent="0.3">
      <c r="A5509" s="130" t="str">
        <f t="shared" si="129"/>
        <v>SDGbaseWaS_1BW_v6_4</v>
      </c>
      <c r="B5509" s="130" t="s">
        <v>220</v>
      </c>
      <c r="C5509" s="130" t="s">
        <v>309</v>
      </c>
    </row>
    <row r="5510" spans="1:3" x14ac:dyDescent="0.3">
      <c r="A5510" s="130" t="str">
        <f t="shared" si="129"/>
        <v>SDGbaseWaS_1BW_v6_4</v>
      </c>
      <c r="B5510" s="130" t="s">
        <v>220</v>
      </c>
      <c r="C5510" s="130" t="s">
        <v>309</v>
      </c>
    </row>
    <row r="5511" spans="1:3" x14ac:dyDescent="0.3">
      <c r="A5511" s="130" t="str">
        <f t="shared" si="129"/>
        <v>SDGbaseWaS_1BW_v6_4</v>
      </c>
      <c r="B5511" s="130" t="s">
        <v>220</v>
      </c>
      <c r="C5511" s="130" t="s">
        <v>309</v>
      </c>
    </row>
    <row r="5512" spans="1:3" x14ac:dyDescent="0.3">
      <c r="A5512" s="130" t="str">
        <f t="shared" si="129"/>
        <v>SDGbaseWaS_1BW_v6_4</v>
      </c>
      <c r="B5512" s="130" t="s">
        <v>220</v>
      </c>
      <c r="C5512" s="130" t="s">
        <v>309</v>
      </c>
    </row>
    <row r="5513" spans="1:3" x14ac:dyDescent="0.3">
      <c r="A5513" s="130" t="str">
        <f t="shared" ref="A5513:A5576" si="130">_xlfn.CONCAT(C5513,D5513,E5513)</f>
        <v>SDGbaseWaS_1BW_v6_4</v>
      </c>
      <c r="B5513" s="130" t="s">
        <v>220</v>
      </c>
      <c r="C5513" s="130" t="s">
        <v>309</v>
      </c>
    </row>
    <row r="5514" spans="1:3" x14ac:dyDescent="0.3">
      <c r="A5514" s="130" t="str">
        <f t="shared" si="130"/>
        <v>SDGbaseWaS_1BW_v6_4</v>
      </c>
      <c r="B5514" s="130" t="s">
        <v>220</v>
      </c>
      <c r="C5514" s="130" t="s">
        <v>309</v>
      </c>
    </row>
    <row r="5515" spans="1:3" x14ac:dyDescent="0.3">
      <c r="A5515" s="130" t="str">
        <f t="shared" si="130"/>
        <v>SDGbaseWaS_1BW_v6_4</v>
      </c>
      <c r="B5515" s="130" t="s">
        <v>220</v>
      </c>
      <c r="C5515" s="130" t="s">
        <v>309</v>
      </c>
    </row>
    <row r="5516" spans="1:3" x14ac:dyDescent="0.3">
      <c r="A5516" s="130" t="str">
        <f t="shared" si="130"/>
        <v>SDGbaseWaS_1BW_v6_4</v>
      </c>
      <c r="B5516" s="130" t="s">
        <v>220</v>
      </c>
      <c r="C5516" s="130" t="s">
        <v>309</v>
      </c>
    </row>
    <row r="5517" spans="1:3" x14ac:dyDescent="0.3">
      <c r="A5517" s="130" t="str">
        <f t="shared" si="130"/>
        <v>SDGbaseWaS_1BW_v6_4</v>
      </c>
      <c r="B5517" s="130" t="s">
        <v>220</v>
      </c>
      <c r="C5517" s="130" t="s">
        <v>309</v>
      </c>
    </row>
    <row r="5518" spans="1:3" x14ac:dyDescent="0.3">
      <c r="A5518" s="130" t="str">
        <f t="shared" si="130"/>
        <v>SDGbaseWaS_1BW_v6_4</v>
      </c>
      <c r="B5518" s="130" t="s">
        <v>220</v>
      </c>
      <c r="C5518" s="130" t="s">
        <v>309</v>
      </c>
    </row>
    <row r="5519" spans="1:3" x14ac:dyDescent="0.3">
      <c r="A5519" s="130" t="str">
        <f t="shared" si="130"/>
        <v>SDGbaseWaS_1BW_v6_4</v>
      </c>
      <c r="B5519" s="130" t="s">
        <v>220</v>
      </c>
      <c r="C5519" s="130" t="s">
        <v>309</v>
      </c>
    </row>
    <row r="5520" spans="1:3" x14ac:dyDescent="0.3">
      <c r="A5520" s="130" t="str">
        <f t="shared" si="130"/>
        <v>SDGbaseWaS_1BW_v6_4</v>
      </c>
      <c r="B5520" s="130" t="s">
        <v>220</v>
      </c>
      <c r="C5520" s="130" t="s">
        <v>309</v>
      </c>
    </row>
    <row r="5521" spans="1:3" x14ac:dyDescent="0.3">
      <c r="A5521" s="130" t="str">
        <f t="shared" si="130"/>
        <v>SDGbaseWaS_1BW_v6_4</v>
      </c>
      <c r="B5521" s="130" t="s">
        <v>220</v>
      </c>
      <c r="C5521" s="130" t="s">
        <v>309</v>
      </c>
    </row>
    <row r="5522" spans="1:3" x14ac:dyDescent="0.3">
      <c r="A5522" s="130" t="str">
        <f t="shared" si="130"/>
        <v>SDGbaseWaS_1BW_v6_4</v>
      </c>
      <c r="B5522" s="130" t="s">
        <v>220</v>
      </c>
      <c r="C5522" s="130" t="s">
        <v>309</v>
      </c>
    </row>
    <row r="5523" spans="1:3" x14ac:dyDescent="0.3">
      <c r="A5523" s="130" t="str">
        <f t="shared" si="130"/>
        <v>SDGbaseWaS_1BW_v6_4</v>
      </c>
      <c r="B5523" s="130" t="s">
        <v>220</v>
      </c>
      <c r="C5523" s="130" t="s">
        <v>309</v>
      </c>
    </row>
    <row r="5524" spans="1:3" x14ac:dyDescent="0.3">
      <c r="A5524" s="130" t="str">
        <f t="shared" si="130"/>
        <v>SDGbaseWaS_1BW_v6_4</v>
      </c>
      <c r="B5524" s="130" t="s">
        <v>220</v>
      </c>
      <c r="C5524" s="130" t="s">
        <v>309</v>
      </c>
    </row>
    <row r="5525" spans="1:3" x14ac:dyDescent="0.3">
      <c r="A5525" s="130" t="str">
        <f t="shared" si="130"/>
        <v>SDGbaseWaS_1BW_v6_4</v>
      </c>
      <c r="B5525" s="130" t="s">
        <v>220</v>
      </c>
      <c r="C5525" s="130" t="s">
        <v>309</v>
      </c>
    </row>
    <row r="5526" spans="1:3" x14ac:dyDescent="0.3">
      <c r="A5526" s="130" t="str">
        <f t="shared" si="130"/>
        <v>SDGbaseWaS_1BW_v6_4</v>
      </c>
      <c r="B5526" s="130" t="s">
        <v>220</v>
      </c>
      <c r="C5526" s="130" t="s">
        <v>309</v>
      </c>
    </row>
    <row r="5527" spans="1:3" x14ac:dyDescent="0.3">
      <c r="A5527" s="130" t="str">
        <f t="shared" si="130"/>
        <v>SDGbaseWaS_1BW_v6_4</v>
      </c>
      <c r="B5527" s="130" t="s">
        <v>220</v>
      </c>
      <c r="C5527" s="130" t="s">
        <v>309</v>
      </c>
    </row>
    <row r="5528" spans="1:3" x14ac:dyDescent="0.3">
      <c r="A5528" s="130" t="str">
        <f t="shared" si="130"/>
        <v>SDGbaseWaS_1BW_v6_4</v>
      </c>
      <c r="B5528" s="130" t="s">
        <v>220</v>
      </c>
      <c r="C5528" s="130" t="s">
        <v>309</v>
      </c>
    </row>
    <row r="5529" spans="1:3" x14ac:dyDescent="0.3">
      <c r="A5529" s="130" t="str">
        <f t="shared" si="130"/>
        <v>SDGbaseWaS_1BW_v6_4</v>
      </c>
      <c r="B5529" s="130" t="s">
        <v>220</v>
      </c>
      <c r="C5529" s="130" t="s">
        <v>309</v>
      </c>
    </row>
    <row r="5530" spans="1:3" x14ac:dyDescent="0.3">
      <c r="A5530" s="130" t="str">
        <f t="shared" si="130"/>
        <v>SDGbaseWaS_1BW_v6_4</v>
      </c>
      <c r="B5530" s="130" t="s">
        <v>220</v>
      </c>
      <c r="C5530" s="130" t="s">
        <v>309</v>
      </c>
    </row>
    <row r="5531" spans="1:3" x14ac:dyDescent="0.3">
      <c r="A5531" s="130" t="str">
        <f t="shared" si="130"/>
        <v>SDGbaseWaS_1BW_v6_4</v>
      </c>
      <c r="B5531" s="130" t="s">
        <v>220</v>
      </c>
      <c r="C5531" s="130" t="s">
        <v>309</v>
      </c>
    </row>
    <row r="5532" spans="1:3" x14ac:dyDescent="0.3">
      <c r="A5532" s="130" t="str">
        <f t="shared" si="130"/>
        <v>SDGbaseWaS_1BW_v6_4</v>
      </c>
      <c r="B5532" s="130" t="s">
        <v>220</v>
      </c>
      <c r="C5532" s="130" t="s">
        <v>309</v>
      </c>
    </row>
    <row r="5533" spans="1:3" x14ac:dyDescent="0.3">
      <c r="A5533" s="130" t="str">
        <f t="shared" si="130"/>
        <v>SDGbaseWaS_1BW_v6_4</v>
      </c>
      <c r="B5533" s="130" t="s">
        <v>220</v>
      </c>
      <c r="C5533" s="130" t="s">
        <v>309</v>
      </c>
    </row>
    <row r="5534" spans="1:3" x14ac:dyDescent="0.3">
      <c r="A5534" s="130" t="str">
        <f t="shared" si="130"/>
        <v>SDGbaseWaS_1BW_v6_4</v>
      </c>
      <c r="B5534" s="130" t="s">
        <v>220</v>
      </c>
      <c r="C5534" s="130" t="s">
        <v>309</v>
      </c>
    </row>
    <row r="5535" spans="1:3" x14ac:dyDescent="0.3">
      <c r="A5535" s="130" t="str">
        <f t="shared" si="130"/>
        <v>SDGbaseWaS_1BW_v6_4</v>
      </c>
      <c r="B5535" s="130" t="s">
        <v>220</v>
      </c>
      <c r="C5535" s="130" t="s">
        <v>309</v>
      </c>
    </row>
    <row r="5536" spans="1:3" x14ac:dyDescent="0.3">
      <c r="A5536" s="130" t="str">
        <f t="shared" si="130"/>
        <v>SDGbaseWaS_1BW_v6_4</v>
      </c>
      <c r="B5536" s="130" t="s">
        <v>220</v>
      </c>
      <c r="C5536" s="130" t="s">
        <v>309</v>
      </c>
    </row>
    <row r="5537" spans="1:3" x14ac:dyDescent="0.3">
      <c r="A5537" s="130" t="str">
        <f t="shared" si="130"/>
        <v>SDGbaseWaS_1BW_v6_4</v>
      </c>
      <c r="B5537" s="130" t="s">
        <v>220</v>
      </c>
      <c r="C5537" s="130" t="s">
        <v>309</v>
      </c>
    </row>
    <row r="5538" spans="1:3" x14ac:dyDescent="0.3">
      <c r="A5538" s="130" t="str">
        <f t="shared" si="130"/>
        <v>SDGbaseWaS_1BW_v6_4</v>
      </c>
      <c r="B5538" s="130" t="s">
        <v>220</v>
      </c>
      <c r="C5538" s="130" t="s">
        <v>309</v>
      </c>
    </row>
    <row r="5539" spans="1:3" x14ac:dyDescent="0.3">
      <c r="A5539" s="130" t="str">
        <f t="shared" si="130"/>
        <v>SDGbaseWaS_1BW_v6_4</v>
      </c>
      <c r="B5539" s="130" t="s">
        <v>220</v>
      </c>
      <c r="C5539" s="130" t="s">
        <v>309</v>
      </c>
    </row>
    <row r="5540" spans="1:3" x14ac:dyDescent="0.3">
      <c r="A5540" s="130" t="str">
        <f t="shared" si="130"/>
        <v>SDGbaseWaS_1BW_v6_4</v>
      </c>
      <c r="B5540" s="130" t="s">
        <v>220</v>
      </c>
      <c r="C5540" s="130" t="s">
        <v>309</v>
      </c>
    </row>
    <row r="5541" spans="1:3" x14ac:dyDescent="0.3">
      <c r="A5541" s="130" t="str">
        <f t="shared" si="130"/>
        <v>SDGbaseWaS_1BW_v6_4</v>
      </c>
      <c r="B5541" s="130" t="s">
        <v>220</v>
      </c>
      <c r="C5541" s="130" t="s">
        <v>309</v>
      </c>
    </row>
    <row r="5542" spans="1:3" x14ac:dyDescent="0.3">
      <c r="A5542" s="130" t="str">
        <f t="shared" si="130"/>
        <v>SDGbaseWaS_1BW_v6_4</v>
      </c>
      <c r="B5542" s="130" t="s">
        <v>220</v>
      </c>
      <c r="C5542" s="130" t="s">
        <v>309</v>
      </c>
    </row>
    <row r="5543" spans="1:3" x14ac:dyDescent="0.3">
      <c r="A5543" s="130" t="str">
        <f t="shared" si="130"/>
        <v>SDGbaseWaS_1BW_v6_4</v>
      </c>
      <c r="B5543" s="130" t="s">
        <v>220</v>
      </c>
      <c r="C5543" s="130" t="s">
        <v>309</v>
      </c>
    </row>
    <row r="5544" spans="1:3" x14ac:dyDescent="0.3">
      <c r="A5544" s="130" t="str">
        <f t="shared" si="130"/>
        <v>SDGbaseWaS_1BW_v6_4</v>
      </c>
      <c r="B5544" s="130" t="s">
        <v>220</v>
      </c>
      <c r="C5544" s="130" t="s">
        <v>309</v>
      </c>
    </row>
    <row r="5545" spans="1:3" x14ac:dyDescent="0.3">
      <c r="A5545" s="130" t="str">
        <f t="shared" si="130"/>
        <v>SDGbaseWaS_1BW_v6_4</v>
      </c>
      <c r="B5545" s="130" t="s">
        <v>220</v>
      </c>
      <c r="C5545" s="130" t="s">
        <v>309</v>
      </c>
    </row>
    <row r="5546" spans="1:3" x14ac:dyDescent="0.3">
      <c r="A5546" s="130" t="str">
        <f t="shared" si="130"/>
        <v>SDGbaseWaS_1BW_v6_4</v>
      </c>
      <c r="B5546" s="130" t="s">
        <v>220</v>
      </c>
      <c r="C5546" s="130" t="s">
        <v>309</v>
      </c>
    </row>
    <row r="5547" spans="1:3" x14ac:dyDescent="0.3">
      <c r="A5547" s="130" t="str">
        <f t="shared" si="130"/>
        <v>SDGbaseWaS_1BW_v6_4</v>
      </c>
      <c r="B5547" s="130" t="s">
        <v>220</v>
      </c>
      <c r="C5547" s="130" t="s">
        <v>309</v>
      </c>
    </row>
    <row r="5548" spans="1:3" x14ac:dyDescent="0.3">
      <c r="A5548" s="130" t="str">
        <f t="shared" si="130"/>
        <v>SDGbaseWaS_1BW_v6_4</v>
      </c>
      <c r="B5548" s="130" t="s">
        <v>220</v>
      </c>
      <c r="C5548" s="130" t="s">
        <v>309</v>
      </c>
    </row>
    <row r="5549" spans="1:3" x14ac:dyDescent="0.3">
      <c r="A5549" s="130" t="str">
        <f t="shared" si="130"/>
        <v>SDGbaseWaS_1BW_v6_4</v>
      </c>
      <c r="B5549" s="130" t="s">
        <v>220</v>
      </c>
      <c r="C5549" s="130" t="s">
        <v>309</v>
      </c>
    </row>
    <row r="5550" spans="1:3" x14ac:dyDescent="0.3">
      <c r="A5550" s="130" t="str">
        <f t="shared" si="130"/>
        <v>SDGbaseWaS_1BW_v6_4</v>
      </c>
      <c r="B5550" s="130" t="s">
        <v>220</v>
      </c>
      <c r="C5550" s="130" t="s">
        <v>309</v>
      </c>
    </row>
    <row r="5551" spans="1:3" x14ac:dyDescent="0.3">
      <c r="A5551" s="130" t="str">
        <f t="shared" si="130"/>
        <v>SDGbaseWaS_1BW_v6_4</v>
      </c>
      <c r="B5551" s="130" t="s">
        <v>220</v>
      </c>
      <c r="C5551" s="130" t="s">
        <v>309</v>
      </c>
    </row>
    <row r="5552" spans="1:3" x14ac:dyDescent="0.3">
      <c r="A5552" s="130" t="str">
        <f t="shared" si="130"/>
        <v>SDGbaseWaS_1BW_v6_4</v>
      </c>
      <c r="B5552" s="130" t="s">
        <v>220</v>
      </c>
      <c r="C5552" s="130" t="s">
        <v>309</v>
      </c>
    </row>
    <row r="5553" spans="1:3" x14ac:dyDescent="0.3">
      <c r="A5553" s="130" t="str">
        <f t="shared" si="130"/>
        <v>SDGbaseWaS_1BW_v6_4</v>
      </c>
      <c r="B5553" s="130" t="s">
        <v>220</v>
      </c>
      <c r="C5553" s="130" t="s">
        <v>309</v>
      </c>
    </row>
    <row r="5554" spans="1:3" x14ac:dyDescent="0.3">
      <c r="A5554" s="130" t="str">
        <f t="shared" si="130"/>
        <v>SDGbaseWaS_1BW_v6_4</v>
      </c>
      <c r="B5554" s="130" t="s">
        <v>220</v>
      </c>
      <c r="C5554" s="130" t="s">
        <v>309</v>
      </c>
    </row>
    <row r="5555" spans="1:3" x14ac:dyDescent="0.3">
      <c r="A5555" s="130" t="str">
        <f t="shared" si="130"/>
        <v>SDGbaseWaS_1BW_v6_4</v>
      </c>
      <c r="B5555" s="130" t="s">
        <v>220</v>
      </c>
      <c r="C5555" s="130" t="s">
        <v>309</v>
      </c>
    </row>
    <row r="5556" spans="1:3" x14ac:dyDescent="0.3">
      <c r="A5556" s="130" t="str">
        <f t="shared" si="130"/>
        <v>SDGbaseWaS_1BW_v6_4</v>
      </c>
      <c r="B5556" s="130" t="s">
        <v>220</v>
      </c>
      <c r="C5556" s="130" t="s">
        <v>309</v>
      </c>
    </row>
    <row r="5557" spans="1:3" x14ac:dyDescent="0.3">
      <c r="A5557" s="130" t="str">
        <f t="shared" si="130"/>
        <v>SDGbaseWaS_1BW_v6_4</v>
      </c>
      <c r="B5557" s="130" t="s">
        <v>220</v>
      </c>
      <c r="C5557" s="130" t="s">
        <v>309</v>
      </c>
    </row>
    <row r="5558" spans="1:3" x14ac:dyDescent="0.3">
      <c r="A5558" s="130" t="str">
        <f t="shared" si="130"/>
        <v>SDGbaseWaS_1BW_v6_4</v>
      </c>
      <c r="B5558" s="130" t="s">
        <v>220</v>
      </c>
      <c r="C5558" s="130" t="s">
        <v>309</v>
      </c>
    </row>
    <row r="5559" spans="1:3" x14ac:dyDescent="0.3">
      <c r="A5559" s="130" t="str">
        <f t="shared" si="130"/>
        <v>SDGbaseWaS_1BW_v6_4</v>
      </c>
      <c r="B5559" s="130" t="s">
        <v>220</v>
      </c>
      <c r="C5559" s="130" t="s">
        <v>309</v>
      </c>
    </row>
    <row r="5560" spans="1:3" x14ac:dyDescent="0.3">
      <c r="A5560" s="130" t="str">
        <f t="shared" si="130"/>
        <v>SDGbaseWaS_1BW_v6_4</v>
      </c>
      <c r="B5560" s="130" t="s">
        <v>220</v>
      </c>
      <c r="C5560" s="130" t="s">
        <v>309</v>
      </c>
    </row>
    <row r="5561" spans="1:3" x14ac:dyDescent="0.3">
      <c r="A5561" s="130" t="str">
        <f t="shared" si="130"/>
        <v>SDGbaseWaS_1BW_v6_4</v>
      </c>
      <c r="B5561" s="130" t="s">
        <v>220</v>
      </c>
      <c r="C5561" s="130" t="s">
        <v>309</v>
      </c>
    </row>
    <row r="5562" spans="1:3" x14ac:dyDescent="0.3">
      <c r="A5562" s="130" t="str">
        <f t="shared" si="130"/>
        <v>SDGbaseWaS_1BW_v6_4</v>
      </c>
      <c r="B5562" s="130" t="s">
        <v>220</v>
      </c>
      <c r="C5562" s="130" t="s">
        <v>309</v>
      </c>
    </row>
    <row r="5563" spans="1:3" x14ac:dyDescent="0.3">
      <c r="A5563" s="130" t="str">
        <f t="shared" si="130"/>
        <v>SDGbaseWaS_1BW_v6_4</v>
      </c>
      <c r="B5563" s="130" t="s">
        <v>220</v>
      </c>
      <c r="C5563" s="130" t="s">
        <v>309</v>
      </c>
    </row>
    <row r="5564" spans="1:3" x14ac:dyDescent="0.3">
      <c r="A5564" s="130" t="str">
        <f t="shared" si="130"/>
        <v>SDGbaseWaS_1BW_v6_4</v>
      </c>
      <c r="B5564" s="130" t="s">
        <v>220</v>
      </c>
      <c r="C5564" s="130" t="s">
        <v>309</v>
      </c>
    </row>
    <row r="5565" spans="1:3" x14ac:dyDescent="0.3">
      <c r="A5565" s="130" t="str">
        <f t="shared" si="130"/>
        <v>SDGbaseWaS_1BW_v6_4</v>
      </c>
      <c r="B5565" s="130" t="s">
        <v>220</v>
      </c>
      <c r="C5565" s="130" t="s">
        <v>309</v>
      </c>
    </row>
    <row r="5566" spans="1:3" x14ac:dyDescent="0.3">
      <c r="A5566" s="130" t="str">
        <f t="shared" si="130"/>
        <v>SDGbaseWaS_1BW_v6_4</v>
      </c>
      <c r="B5566" s="130" t="s">
        <v>220</v>
      </c>
      <c r="C5566" s="130" t="s">
        <v>309</v>
      </c>
    </row>
    <row r="5567" spans="1:3" x14ac:dyDescent="0.3">
      <c r="A5567" s="130" t="str">
        <f t="shared" si="130"/>
        <v>SDGbaseWaS_1BW_v6_4</v>
      </c>
      <c r="B5567" s="130" t="s">
        <v>220</v>
      </c>
      <c r="C5567" s="130" t="s">
        <v>309</v>
      </c>
    </row>
    <row r="5568" spans="1:3" x14ac:dyDescent="0.3">
      <c r="A5568" s="130" t="str">
        <f t="shared" si="130"/>
        <v>SDGbaseWaS_1BW_v6_4</v>
      </c>
      <c r="B5568" s="130" t="s">
        <v>220</v>
      </c>
      <c r="C5568" s="130" t="s">
        <v>309</v>
      </c>
    </row>
    <row r="5569" spans="1:37" x14ac:dyDescent="0.3">
      <c r="A5569" s="130" t="str">
        <f t="shared" si="130"/>
        <v>SDGbaseWaS_1BW_v6_4</v>
      </c>
      <c r="B5569" s="130" t="s">
        <v>220</v>
      </c>
      <c r="C5569" s="130" t="s">
        <v>309</v>
      </c>
    </row>
    <row r="5570" spans="1:37" x14ac:dyDescent="0.3">
      <c r="A5570" s="130" t="str">
        <f t="shared" si="130"/>
        <v>SDGbaseWaS_1BW_v6_4</v>
      </c>
      <c r="B5570" s="130" t="s">
        <v>220</v>
      </c>
      <c r="C5570" s="130" t="s">
        <v>309</v>
      </c>
    </row>
    <row r="5571" spans="1:37" x14ac:dyDescent="0.3">
      <c r="A5571" s="130" t="str">
        <f t="shared" si="130"/>
        <v>SDGbaseWaS_1BW_v6_4</v>
      </c>
      <c r="B5571" s="130" t="s">
        <v>220</v>
      </c>
      <c r="C5571" s="130" t="s">
        <v>309</v>
      </c>
    </row>
    <row r="5572" spans="1:37" x14ac:dyDescent="0.3">
      <c r="A5572" s="130" t="str">
        <f t="shared" si="130"/>
        <v>SDGbaseWaS_1BW_v6_4</v>
      </c>
      <c r="B5572" s="130" t="s">
        <v>220</v>
      </c>
      <c r="C5572" s="130" t="s">
        <v>309</v>
      </c>
    </row>
    <row r="5573" spans="1:37" x14ac:dyDescent="0.3">
      <c r="A5573" s="130" t="str">
        <f t="shared" si="130"/>
        <v>SDGbaseWaS_1BW_v6_4</v>
      </c>
      <c r="B5573" s="130" t="s">
        <v>220</v>
      </c>
      <c r="C5573" s="130" t="s">
        <v>309</v>
      </c>
    </row>
    <row r="5574" spans="1:37" x14ac:dyDescent="0.3">
      <c r="A5574" s="130" t="str">
        <f t="shared" si="130"/>
        <v>SDGbaseWaS_1BW_v6_4</v>
      </c>
      <c r="B5574" s="130" t="s">
        <v>220</v>
      </c>
      <c r="C5574" s="130" t="s">
        <v>309</v>
      </c>
    </row>
    <row r="5575" spans="1:37" x14ac:dyDescent="0.3">
      <c r="A5575" s="130" t="str">
        <f t="shared" si="130"/>
        <v>SDGbaseWaS_1BW_v6_4</v>
      </c>
      <c r="B5575" s="130" t="s">
        <v>220</v>
      </c>
      <c r="C5575" s="130" t="s">
        <v>309</v>
      </c>
    </row>
    <row r="5576" spans="1:37" x14ac:dyDescent="0.3">
      <c r="A5576" s="130" t="str">
        <f t="shared" si="130"/>
        <v>SDGbaseWaS_1BW_v6_4</v>
      </c>
      <c r="B5576" s="130" t="s">
        <v>220</v>
      </c>
      <c r="C5576" s="130" t="s">
        <v>309</v>
      </c>
    </row>
    <row r="5577" spans="1:37" x14ac:dyDescent="0.3">
      <c r="A5577" s="130" t="str">
        <f t="shared" ref="A5577:A5581" si="131">_xlfn.CONCAT(C5577,D5577,E5577)</f>
        <v>SDGbaseWaS_1BW_v6_4</v>
      </c>
      <c r="B5577" s="130" t="s">
        <v>220</v>
      </c>
      <c r="C5577" s="130" t="s">
        <v>309</v>
      </c>
    </row>
    <row r="5578" spans="1:37" x14ac:dyDescent="0.3">
      <c r="A5578" s="130" t="str">
        <f t="shared" si="131"/>
        <v>SDGbaseWaS_1BW_v6_4</v>
      </c>
      <c r="B5578" s="130" t="s">
        <v>220</v>
      </c>
      <c r="C5578" s="130" t="s">
        <v>309</v>
      </c>
    </row>
    <row r="5579" spans="1:37" x14ac:dyDescent="0.3">
      <c r="A5579" s="130" t="str">
        <f t="shared" si="131"/>
        <v>SDGbaseWaS_1BW_v6_4</v>
      </c>
      <c r="B5579" s="130" t="s">
        <v>220</v>
      </c>
      <c r="C5579" s="130" t="s">
        <v>309</v>
      </c>
    </row>
    <row r="5580" spans="1:37" x14ac:dyDescent="0.3">
      <c r="A5580" s="130" t="str">
        <f t="shared" si="131"/>
        <v>SDGbaseWaS_1BW_v6_4</v>
      </c>
      <c r="B5580" s="130" t="s">
        <v>220</v>
      </c>
      <c r="C5580" s="130" t="s">
        <v>309</v>
      </c>
    </row>
    <row r="5581" spans="1:37" x14ac:dyDescent="0.3">
      <c r="A5581" s="130" t="str">
        <f t="shared" si="131"/>
        <v>SDGbaseWaS_1BW_v6_4</v>
      </c>
      <c r="B5581" s="130" t="s">
        <v>220</v>
      </c>
      <c r="C5581" s="130" t="s">
        <v>309</v>
      </c>
    </row>
    <row r="5582" spans="1:37" x14ac:dyDescent="0.3">
      <c r="A5582" s="130" t="str">
        <f t="shared" ref="A5582" si="132">_xlfn.CONCAT(C5582,D5582,E5582)</f>
        <v>SDGbaseWaS_1BW_v6_4</v>
      </c>
      <c r="B5582" s="130" t="s">
        <v>220</v>
      </c>
      <c r="C5582" s="130" t="s">
        <v>309</v>
      </c>
      <c r="D5582" s="3"/>
      <c r="E5582" s="4"/>
    </row>
    <row r="5583" spans="1:37" x14ac:dyDescent="0.3">
      <c r="A5583" s="130" t="str">
        <f t="shared" ref="A5583:A5589" si="133">_xlfn.CONCAT(C5583,D5583,E5583)</f>
        <v>SDGbaseWaS_1BW_v6_4</v>
      </c>
      <c r="B5583" s="130" t="s">
        <v>220</v>
      </c>
      <c r="C5583" s="130" t="s">
        <v>309</v>
      </c>
      <c r="D5583" s="3"/>
      <c r="E5583" s="4"/>
    </row>
    <row r="5584" spans="1:37" x14ac:dyDescent="0.3">
      <c r="A5584" s="130" t="str">
        <f t="shared" si="133"/>
        <v>SDGbaseWaS_1BW_v6_4</v>
      </c>
      <c r="B5584" s="130" t="s">
        <v>220</v>
      </c>
      <c r="C5584" s="130" t="s">
        <v>309</v>
      </c>
      <c r="D5584" s="3"/>
      <c r="E5584" s="4"/>
      <c r="F5584" s="143"/>
      <c r="G5584" s="143"/>
      <c r="H5584" s="143"/>
      <c r="I5584" s="143"/>
      <c r="J5584" s="143"/>
      <c r="K5584" s="143"/>
      <c r="L5584" s="143"/>
      <c r="M5584" s="143"/>
      <c r="N5584" s="143"/>
      <c r="O5584" s="143"/>
      <c r="P5584" s="143"/>
      <c r="Q5584" s="143"/>
      <c r="R5584" s="143"/>
      <c r="S5584" s="143"/>
      <c r="T5584" s="143"/>
      <c r="U5584" s="143"/>
      <c r="V5584" s="143"/>
      <c r="W5584" s="143"/>
      <c r="X5584" s="143"/>
      <c r="Y5584" s="143"/>
      <c r="Z5584" s="143"/>
      <c r="AA5584" s="143"/>
      <c r="AB5584" s="143"/>
      <c r="AC5584" s="143"/>
      <c r="AD5584" s="143"/>
      <c r="AE5584" s="143"/>
      <c r="AF5584" s="143"/>
      <c r="AG5584" s="143"/>
      <c r="AH5584" s="143"/>
      <c r="AI5584" s="143"/>
      <c r="AJ5584" s="143"/>
      <c r="AK5584" s="143"/>
    </row>
    <row r="5585" spans="1:37" x14ac:dyDescent="0.3">
      <c r="A5585" s="130" t="str">
        <f t="shared" si="133"/>
        <v>SDGbaseWaS_1BW_v6_4</v>
      </c>
      <c r="B5585" s="130" t="s">
        <v>220</v>
      </c>
      <c r="C5585" s="130" t="s">
        <v>309</v>
      </c>
      <c r="D5585" s="3"/>
      <c r="E5585" s="4"/>
    </row>
    <row r="5586" spans="1:37" x14ac:dyDescent="0.3">
      <c r="A5586" s="130" t="str">
        <f t="shared" si="133"/>
        <v>SDGbaseWaS_1BW_v6_4</v>
      </c>
      <c r="B5586" s="130" t="s">
        <v>220</v>
      </c>
      <c r="C5586" s="130" t="s">
        <v>309</v>
      </c>
      <c r="D5586" s="3"/>
      <c r="E5586" s="4"/>
    </row>
    <row r="5587" spans="1:37" x14ac:dyDescent="0.3">
      <c r="A5587" s="130" t="str">
        <f t="shared" si="133"/>
        <v>SDGbaseWaS_1BW_v6_4</v>
      </c>
      <c r="B5587" s="130" t="s">
        <v>220</v>
      </c>
      <c r="C5587" s="130" t="s">
        <v>309</v>
      </c>
      <c r="D5587" s="3"/>
      <c r="E5587" s="4"/>
    </row>
    <row r="5588" spans="1:37" x14ac:dyDescent="0.3">
      <c r="A5588" s="130" t="str">
        <f t="shared" si="133"/>
        <v>SDGbaseWaS_1BW_v6_4</v>
      </c>
      <c r="B5588" s="130" t="s">
        <v>220</v>
      </c>
      <c r="C5588" s="130" t="s">
        <v>309</v>
      </c>
      <c r="D5588" s="3"/>
      <c r="E5588" s="4"/>
    </row>
    <row r="5589" spans="1:37" x14ac:dyDescent="0.3">
      <c r="A5589" s="130" t="str">
        <f t="shared" si="133"/>
        <v>SDGbaseWaS_1BW_v6_4</v>
      </c>
      <c r="B5589" s="130" t="s">
        <v>220</v>
      </c>
      <c r="C5589" s="130" t="s">
        <v>309</v>
      </c>
      <c r="D5589" s="3"/>
      <c r="E5589" s="4"/>
    </row>
    <row r="5590" spans="1:37" x14ac:dyDescent="0.3">
      <c r="A5590" s="130" t="str">
        <f t="shared" ref="A5590" si="134">_xlfn.CONCAT(C5590,D5590,E5590)</f>
        <v>SDGbaseWaS_1BW_v6_4</v>
      </c>
      <c r="B5590" s="130" t="s">
        <v>220</v>
      </c>
      <c r="C5590" s="130" t="s">
        <v>309</v>
      </c>
      <c r="E5590" s="4"/>
    </row>
    <row r="5591" spans="1:37" x14ac:dyDescent="0.3">
      <c r="A5591" s="130" t="str">
        <f t="shared" ref="A5591" si="135">_xlfn.CONCAT(C5591,D5591,E5591)</f>
        <v>SDGbaseWaS_1BW_v6_4</v>
      </c>
      <c r="B5591" s="130" t="s">
        <v>220</v>
      </c>
      <c r="C5591" s="130" t="s">
        <v>309</v>
      </c>
      <c r="E5591" s="4"/>
    </row>
    <row r="5592" spans="1:37" x14ac:dyDescent="0.3">
      <c r="D5592" s="151"/>
      <c r="E5592" s="152"/>
      <c r="F5592" s="152"/>
      <c r="G5592" s="152"/>
      <c r="H5592" s="152"/>
      <c r="I5592" s="152"/>
      <c r="J5592" s="152"/>
      <c r="K5592" s="152"/>
      <c r="L5592" s="152"/>
      <c r="M5592" s="152"/>
      <c r="N5592" s="152"/>
      <c r="O5592" s="152"/>
      <c r="P5592" s="152"/>
      <c r="Q5592" s="152"/>
      <c r="R5592" s="152"/>
      <c r="S5592" s="152"/>
      <c r="T5592" s="152"/>
      <c r="U5592" s="152"/>
      <c r="V5592" s="152"/>
      <c r="W5592" s="152"/>
      <c r="X5592" s="152"/>
      <c r="Y5592" s="152"/>
      <c r="Z5592" s="152"/>
      <c r="AA5592" s="152"/>
      <c r="AB5592" s="152"/>
      <c r="AC5592" s="152"/>
      <c r="AD5592" s="152"/>
      <c r="AE5592" s="152"/>
      <c r="AF5592" s="152"/>
      <c r="AG5592" s="152"/>
      <c r="AH5592" s="152"/>
      <c r="AI5592" s="152"/>
      <c r="AJ5592" s="152"/>
      <c r="AK5592" s="152"/>
    </row>
    <row r="5593" spans="1:37" x14ac:dyDescent="0.3">
      <c r="A5593" s="151" t="str">
        <f t="shared" ref="A5593" si="136">_xlfn.CONCAT(C5593,D5593,E5593)</f>
        <v>SDGbaseWaS_2BF_v6_4</v>
      </c>
      <c r="B5593" s="151" t="s">
        <v>220</v>
      </c>
      <c r="C5593" s="151" t="s">
        <v>310</v>
      </c>
      <c r="D5593" s="151"/>
      <c r="E5593" s="152"/>
      <c r="F5593" s="152"/>
      <c r="G5593" s="152"/>
      <c r="H5593" s="152"/>
      <c r="I5593" s="152"/>
      <c r="J5593" s="152"/>
      <c r="K5593" s="152"/>
      <c r="L5593" s="152"/>
      <c r="M5593" s="152"/>
      <c r="N5593" s="152"/>
      <c r="O5593" s="152"/>
      <c r="P5593" s="152"/>
      <c r="Q5593" s="152"/>
      <c r="R5593" s="152"/>
      <c r="S5593" s="152"/>
      <c r="T5593" s="152"/>
      <c r="U5593" s="152"/>
      <c r="V5593" s="152"/>
      <c r="W5593" s="152"/>
      <c r="X5593" s="152"/>
      <c r="Y5593" s="152"/>
      <c r="Z5593" s="152"/>
      <c r="AA5593" s="152"/>
      <c r="AB5593" s="152"/>
      <c r="AC5593" s="152"/>
      <c r="AD5593" s="152"/>
      <c r="AE5593" s="152"/>
      <c r="AF5593" s="152"/>
      <c r="AG5593" s="152"/>
      <c r="AH5593" s="152"/>
      <c r="AI5593" s="152"/>
      <c r="AJ5593" s="152"/>
      <c r="AK5593" s="152"/>
    </row>
    <row r="5594" spans="1:37" x14ac:dyDescent="0.3">
      <c r="A5594" s="151" t="str">
        <f t="shared" ref="A5594:A5657" si="137">_xlfn.CONCAT(C5594,D5594,E5594)</f>
        <v>SDGbaseWaS_2BF_v6_4</v>
      </c>
      <c r="B5594" s="151" t="s">
        <v>220</v>
      </c>
      <c r="C5594" s="151" t="s">
        <v>310</v>
      </c>
      <c r="D5594" s="151"/>
      <c r="E5594" s="152"/>
      <c r="F5594" s="152"/>
      <c r="G5594" s="152"/>
      <c r="H5594" s="152"/>
      <c r="I5594" s="152"/>
      <c r="J5594" s="152"/>
      <c r="K5594" s="152"/>
      <c r="L5594" s="152"/>
      <c r="M5594" s="152"/>
      <c r="N5594" s="152"/>
      <c r="O5594" s="152"/>
      <c r="P5594" s="152"/>
      <c r="Q5594" s="152"/>
      <c r="R5594" s="152"/>
      <c r="S5594" s="152"/>
      <c r="T5594" s="152"/>
      <c r="U5594" s="152"/>
      <c r="V5594" s="152"/>
      <c r="W5594" s="152"/>
      <c r="X5594" s="152"/>
      <c r="Y5594" s="152"/>
      <c r="Z5594" s="152"/>
      <c r="AA5594" s="152"/>
      <c r="AB5594" s="152"/>
      <c r="AC5594" s="152"/>
      <c r="AD5594" s="152"/>
      <c r="AE5594" s="152"/>
      <c r="AF5594" s="152"/>
      <c r="AG5594" s="152"/>
      <c r="AH5594" s="152"/>
      <c r="AI5594" s="152"/>
      <c r="AJ5594" s="152"/>
      <c r="AK5594" s="152"/>
    </row>
    <row r="5595" spans="1:37" x14ac:dyDescent="0.3">
      <c r="A5595" s="151" t="str">
        <f t="shared" si="137"/>
        <v>SDGbaseWaS_2BF_v6_4</v>
      </c>
      <c r="B5595" s="151" t="s">
        <v>220</v>
      </c>
      <c r="C5595" s="151" t="s">
        <v>310</v>
      </c>
      <c r="D5595" s="151"/>
      <c r="E5595" s="152"/>
      <c r="F5595" s="152"/>
      <c r="G5595" s="152"/>
      <c r="H5595" s="152"/>
      <c r="I5595" s="152"/>
      <c r="J5595" s="152"/>
      <c r="K5595" s="152"/>
      <c r="L5595" s="152"/>
      <c r="M5595" s="152"/>
      <c r="N5595" s="152"/>
      <c r="O5595" s="152"/>
      <c r="P5595" s="152"/>
      <c r="Q5595" s="152"/>
      <c r="R5595" s="152"/>
      <c r="S5595" s="152"/>
      <c r="T5595" s="152"/>
      <c r="U5595" s="152"/>
      <c r="V5595" s="152"/>
      <c r="W5595" s="152"/>
      <c r="X5595" s="152"/>
      <c r="Y5595" s="152"/>
      <c r="Z5595" s="152"/>
      <c r="AA5595" s="152"/>
      <c r="AB5595" s="152"/>
      <c r="AC5595" s="152"/>
      <c r="AD5595" s="152"/>
      <c r="AE5595" s="152"/>
      <c r="AF5595" s="152"/>
      <c r="AG5595" s="152"/>
      <c r="AH5595" s="152"/>
      <c r="AI5595" s="152"/>
      <c r="AJ5595" s="152"/>
      <c r="AK5595" s="152"/>
    </row>
    <row r="5596" spans="1:37" x14ac:dyDescent="0.3">
      <c r="A5596" s="151" t="str">
        <f t="shared" si="137"/>
        <v>SDGbaseWaS_2BF_v6_4</v>
      </c>
      <c r="B5596" s="151" t="s">
        <v>220</v>
      </c>
      <c r="C5596" s="151" t="s">
        <v>310</v>
      </c>
      <c r="D5596" s="151"/>
      <c r="E5596" s="152"/>
      <c r="F5596" s="152"/>
      <c r="G5596" s="152"/>
      <c r="H5596" s="152"/>
      <c r="I5596" s="152"/>
      <c r="J5596" s="152"/>
      <c r="K5596" s="152"/>
      <c r="L5596" s="152"/>
      <c r="M5596" s="152"/>
      <c r="N5596" s="152"/>
      <c r="O5596" s="152"/>
      <c r="P5596" s="152"/>
      <c r="Q5596" s="152"/>
      <c r="R5596" s="152"/>
      <c r="S5596" s="152"/>
      <c r="T5596" s="152"/>
      <c r="U5596" s="152"/>
      <c r="V5596" s="152"/>
      <c r="W5596" s="152"/>
      <c r="X5596" s="152"/>
      <c r="Y5596" s="152"/>
      <c r="Z5596" s="152"/>
      <c r="AA5596" s="152"/>
      <c r="AB5596" s="152"/>
      <c r="AC5596" s="152"/>
      <c r="AD5596" s="152"/>
      <c r="AE5596" s="152"/>
      <c r="AF5596" s="152"/>
      <c r="AG5596" s="152"/>
      <c r="AH5596" s="152"/>
      <c r="AI5596" s="152"/>
      <c r="AJ5596" s="152"/>
      <c r="AK5596" s="152"/>
    </row>
    <row r="5597" spans="1:37" x14ac:dyDescent="0.3">
      <c r="A5597" s="151" t="str">
        <f t="shared" si="137"/>
        <v>SDGbaseWaS_2BF_v6_4</v>
      </c>
      <c r="B5597" s="151" t="s">
        <v>220</v>
      </c>
      <c r="C5597" s="151" t="s">
        <v>310</v>
      </c>
      <c r="D5597" s="151"/>
      <c r="E5597" s="152"/>
      <c r="F5597" s="152"/>
      <c r="G5597" s="152"/>
      <c r="H5597" s="152"/>
      <c r="I5597" s="152"/>
      <c r="J5597" s="152"/>
      <c r="K5597" s="152"/>
      <c r="L5597" s="152"/>
      <c r="M5597" s="152"/>
      <c r="N5597" s="152"/>
      <c r="O5597" s="152"/>
      <c r="P5597" s="152"/>
      <c r="Q5597" s="152"/>
      <c r="R5597" s="152"/>
      <c r="S5597" s="152"/>
      <c r="T5597" s="152"/>
      <c r="U5597" s="152"/>
      <c r="V5597" s="152"/>
      <c r="W5597" s="152"/>
      <c r="X5597" s="152"/>
      <c r="Y5597" s="152"/>
      <c r="Z5597" s="152"/>
      <c r="AA5597" s="152"/>
      <c r="AB5597" s="152"/>
      <c r="AC5597" s="152"/>
      <c r="AD5597" s="152"/>
      <c r="AE5597" s="152"/>
      <c r="AF5597" s="152"/>
      <c r="AG5597" s="152"/>
      <c r="AH5597" s="152"/>
      <c r="AI5597" s="152"/>
      <c r="AJ5597" s="152"/>
      <c r="AK5597" s="152"/>
    </row>
    <row r="5598" spans="1:37" x14ac:dyDescent="0.3">
      <c r="A5598" s="151" t="str">
        <f t="shared" si="137"/>
        <v>SDGbaseWaS_2BF_v6_4</v>
      </c>
      <c r="B5598" s="151" t="s">
        <v>220</v>
      </c>
      <c r="C5598" s="151" t="s">
        <v>310</v>
      </c>
      <c r="D5598" s="151"/>
      <c r="E5598" s="152"/>
      <c r="F5598" s="152"/>
      <c r="G5598" s="152"/>
      <c r="H5598" s="152"/>
      <c r="I5598" s="152"/>
      <c r="J5598" s="152"/>
      <c r="K5598" s="152"/>
      <c r="L5598" s="152"/>
      <c r="M5598" s="152"/>
      <c r="N5598" s="152"/>
      <c r="O5598" s="152"/>
      <c r="P5598" s="152"/>
      <c r="Q5598" s="152"/>
      <c r="R5598" s="152"/>
      <c r="S5598" s="152"/>
      <c r="T5598" s="152"/>
      <c r="U5598" s="152"/>
      <c r="V5598" s="152"/>
      <c r="W5598" s="152"/>
      <c r="X5598" s="152"/>
      <c r="Y5598" s="152"/>
      <c r="Z5598" s="152"/>
      <c r="AA5598" s="152"/>
      <c r="AB5598" s="152"/>
      <c r="AC5598" s="152"/>
      <c r="AD5598" s="152"/>
      <c r="AE5598" s="152"/>
      <c r="AF5598" s="152"/>
      <c r="AG5598" s="152"/>
      <c r="AH5598" s="152"/>
      <c r="AI5598" s="152"/>
      <c r="AJ5598" s="152"/>
      <c r="AK5598" s="152"/>
    </row>
    <row r="5599" spans="1:37" x14ac:dyDescent="0.3">
      <c r="A5599" s="151" t="str">
        <f t="shared" si="137"/>
        <v>SDGbaseWaS_2BF_v6_4</v>
      </c>
      <c r="B5599" s="151" t="s">
        <v>220</v>
      </c>
      <c r="C5599" s="151" t="s">
        <v>310</v>
      </c>
      <c r="D5599" s="151"/>
      <c r="E5599" s="152"/>
      <c r="F5599" s="152"/>
      <c r="G5599" s="152"/>
      <c r="H5599" s="152"/>
      <c r="I5599" s="152"/>
      <c r="J5599" s="152"/>
      <c r="K5599" s="152"/>
      <c r="L5599" s="152"/>
      <c r="M5599" s="152"/>
      <c r="N5599" s="152"/>
      <c r="O5599" s="152"/>
      <c r="P5599" s="152"/>
      <c r="Q5599" s="152"/>
      <c r="R5599" s="152"/>
      <c r="S5599" s="152"/>
      <c r="T5599" s="152"/>
      <c r="U5599" s="152"/>
      <c r="V5599" s="152"/>
      <c r="W5599" s="152"/>
      <c r="X5599" s="152"/>
      <c r="Y5599" s="152"/>
      <c r="Z5599" s="152"/>
      <c r="AA5599" s="152"/>
      <c r="AB5599" s="152"/>
      <c r="AC5599" s="152"/>
      <c r="AD5599" s="152"/>
      <c r="AE5599" s="152"/>
      <c r="AF5599" s="152"/>
      <c r="AG5599" s="152"/>
      <c r="AH5599" s="152"/>
      <c r="AI5599" s="152"/>
      <c r="AJ5599" s="152"/>
      <c r="AK5599" s="152"/>
    </row>
    <row r="5600" spans="1:37" x14ac:dyDescent="0.3">
      <c r="A5600" s="151" t="str">
        <f t="shared" si="137"/>
        <v>SDGbaseWaS_2BF_v6_4</v>
      </c>
      <c r="B5600" s="151" t="s">
        <v>220</v>
      </c>
      <c r="C5600" s="151" t="s">
        <v>310</v>
      </c>
      <c r="D5600" s="151"/>
      <c r="E5600" s="152"/>
      <c r="F5600" s="152"/>
      <c r="G5600" s="152"/>
      <c r="H5600" s="152"/>
      <c r="I5600" s="152"/>
      <c r="J5600" s="152"/>
      <c r="K5600" s="152"/>
      <c r="L5600" s="152"/>
      <c r="M5600" s="152"/>
      <c r="N5600" s="152"/>
      <c r="O5600" s="152"/>
      <c r="P5600" s="152"/>
      <c r="Q5600" s="152"/>
      <c r="R5600" s="152"/>
      <c r="S5600" s="152"/>
      <c r="T5600" s="152"/>
      <c r="U5600" s="152"/>
      <c r="V5600" s="152"/>
      <c r="W5600" s="152"/>
      <c r="X5600" s="152"/>
      <c r="Y5600" s="152"/>
      <c r="Z5600" s="152"/>
      <c r="AA5600" s="152"/>
      <c r="AB5600" s="152"/>
      <c r="AC5600" s="152"/>
      <c r="AD5600" s="152"/>
      <c r="AE5600" s="152"/>
      <c r="AF5600" s="152"/>
      <c r="AG5600" s="152"/>
      <c r="AH5600" s="152"/>
      <c r="AI5600" s="152"/>
      <c r="AJ5600" s="152"/>
      <c r="AK5600" s="152"/>
    </row>
    <row r="5601" spans="1:37" x14ac:dyDescent="0.3">
      <c r="A5601" s="151" t="str">
        <f t="shared" si="137"/>
        <v>SDGbaseWaS_2BF_v6_4</v>
      </c>
      <c r="B5601" s="151" t="s">
        <v>220</v>
      </c>
      <c r="C5601" s="151" t="s">
        <v>310</v>
      </c>
      <c r="D5601" s="151"/>
      <c r="E5601" s="152"/>
      <c r="F5601" s="152"/>
      <c r="G5601" s="152"/>
      <c r="H5601" s="152"/>
      <c r="I5601" s="152"/>
      <c r="J5601" s="152"/>
      <c r="K5601" s="152"/>
      <c r="L5601" s="152"/>
      <c r="M5601" s="152"/>
      <c r="N5601" s="152"/>
      <c r="O5601" s="152"/>
      <c r="P5601" s="152"/>
      <c r="Q5601" s="152"/>
      <c r="R5601" s="152"/>
      <c r="S5601" s="152"/>
      <c r="T5601" s="152"/>
      <c r="U5601" s="152"/>
      <c r="V5601" s="152"/>
      <c r="W5601" s="152"/>
      <c r="X5601" s="152"/>
      <c r="Y5601" s="152"/>
      <c r="Z5601" s="152"/>
      <c r="AA5601" s="152"/>
      <c r="AB5601" s="152"/>
      <c r="AC5601" s="152"/>
      <c r="AD5601" s="152"/>
      <c r="AE5601" s="152"/>
      <c r="AF5601" s="152"/>
      <c r="AG5601" s="152"/>
      <c r="AH5601" s="152"/>
      <c r="AI5601" s="152"/>
      <c r="AJ5601" s="152"/>
      <c r="AK5601" s="152"/>
    </row>
    <row r="5602" spans="1:37" x14ac:dyDescent="0.3">
      <c r="A5602" s="151" t="str">
        <f t="shared" si="137"/>
        <v>SDGbaseWaS_2BF_v6_4</v>
      </c>
      <c r="B5602" s="151" t="s">
        <v>220</v>
      </c>
      <c r="C5602" s="151" t="s">
        <v>310</v>
      </c>
      <c r="D5602" s="151"/>
      <c r="E5602" s="152"/>
      <c r="F5602" s="152"/>
      <c r="G5602" s="152"/>
      <c r="H5602" s="152"/>
      <c r="I5602" s="152"/>
      <c r="J5602" s="152"/>
      <c r="K5602" s="152"/>
      <c r="L5602" s="152"/>
      <c r="M5602" s="152"/>
      <c r="N5602" s="152"/>
      <c r="O5602" s="152"/>
      <c r="P5602" s="152"/>
      <c r="Q5602" s="152"/>
      <c r="R5602" s="152"/>
      <c r="S5602" s="152"/>
      <c r="T5602" s="152"/>
      <c r="U5602" s="152"/>
      <c r="V5602" s="152"/>
      <c r="W5602" s="152"/>
      <c r="X5602" s="152"/>
      <c r="Y5602" s="152"/>
      <c r="Z5602" s="152"/>
      <c r="AA5602" s="152"/>
      <c r="AB5602" s="152"/>
      <c r="AC5602" s="152"/>
      <c r="AD5602" s="152"/>
      <c r="AE5602" s="152"/>
      <c r="AF5602" s="152"/>
      <c r="AG5602" s="152"/>
      <c r="AH5602" s="152"/>
      <c r="AI5602" s="152"/>
      <c r="AJ5602" s="152"/>
      <c r="AK5602" s="152"/>
    </row>
    <row r="5603" spans="1:37" x14ac:dyDescent="0.3">
      <c r="A5603" s="151" t="str">
        <f t="shared" si="137"/>
        <v>SDGbaseWaS_2BF_v6_4</v>
      </c>
      <c r="B5603" s="151" t="s">
        <v>220</v>
      </c>
      <c r="C5603" s="151" t="s">
        <v>310</v>
      </c>
      <c r="D5603" s="151"/>
      <c r="E5603" s="152"/>
      <c r="F5603" s="152"/>
      <c r="G5603" s="152"/>
      <c r="H5603" s="152"/>
      <c r="I5603" s="152"/>
      <c r="J5603" s="152"/>
      <c r="K5603" s="152"/>
      <c r="L5603" s="152"/>
      <c r="M5603" s="152"/>
      <c r="N5603" s="152"/>
      <c r="O5603" s="152"/>
      <c r="P5603" s="152"/>
      <c r="Q5603" s="152"/>
      <c r="R5603" s="152"/>
      <c r="S5603" s="152"/>
      <c r="T5603" s="152"/>
      <c r="U5603" s="152"/>
      <c r="V5603" s="152"/>
      <c r="W5603" s="152"/>
      <c r="X5603" s="152"/>
      <c r="Y5603" s="152"/>
      <c r="Z5603" s="152"/>
      <c r="AA5603" s="152"/>
      <c r="AB5603" s="152"/>
      <c r="AC5603" s="152"/>
      <c r="AD5603" s="152"/>
      <c r="AE5603" s="152"/>
      <c r="AF5603" s="152"/>
      <c r="AG5603" s="152"/>
      <c r="AH5603" s="152"/>
      <c r="AI5603" s="152"/>
      <c r="AJ5603" s="152"/>
      <c r="AK5603" s="152"/>
    </row>
    <row r="5604" spans="1:37" x14ac:dyDescent="0.3">
      <c r="A5604" s="151" t="str">
        <f t="shared" si="137"/>
        <v>SDGbaseWaS_2BF_v6_4</v>
      </c>
      <c r="B5604" s="151" t="s">
        <v>220</v>
      </c>
      <c r="C5604" s="151" t="s">
        <v>310</v>
      </c>
      <c r="D5604" s="151"/>
      <c r="E5604" s="152"/>
      <c r="F5604" s="152"/>
      <c r="G5604" s="152"/>
      <c r="H5604" s="152"/>
      <c r="I5604" s="152"/>
      <c r="J5604" s="152"/>
      <c r="K5604" s="152"/>
      <c r="L5604" s="152"/>
      <c r="M5604" s="152"/>
      <c r="N5604" s="152"/>
      <c r="O5604" s="152"/>
      <c r="P5604" s="152"/>
      <c r="Q5604" s="152"/>
      <c r="R5604" s="152"/>
      <c r="S5604" s="152"/>
      <c r="T5604" s="152"/>
      <c r="U5604" s="152"/>
      <c r="V5604" s="152"/>
      <c r="W5604" s="152"/>
      <c r="X5604" s="152"/>
      <c r="Y5604" s="152"/>
      <c r="Z5604" s="152"/>
      <c r="AA5604" s="152"/>
      <c r="AB5604" s="152"/>
      <c r="AC5604" s="152"/>
      <c r="AD5604" s="152"/>
      <c r="AE5604" s="152"/>
      <c r="AF5604" s="152"/>
      <c r="AG5604" s="152"/>
      <c r="AH5604" s="152"/>
      <c r="AI5604" s="152"/>
      <c r="AJ5604" s="152"/>
      <c r="AK5604" s="152"/>
    </row>
    <row r="5605" spans="1:37" x14ac:dyDescent="0.3">
      <c r="A5605" s="151" t="str">
        <f t="shared" si="137"/>
        <v>SDGbaseWaS_2BF_v6_4</v>
      </c>
      <c r="B5605" s="151" t="s">
        <v>220</v>
      </c>
      <c r="C5605" s="151" t="s">
        <v>310</v>
      </c>
      <c r="D5605" s="151"/>
      <c r="E5605" s="152"/>
      <c r="F5605" s="152"/>
      <c r="G5605" s="152"/>
      <c r="H5605" s="152"/>
      <c r="I5605" s="152"/>
      <c r="J5605" s="152"/>
      <c r="K5605" s="152"/>
      <c r="L5605" s="152"/>
      <c r="M5605" s="152"/>
      <c r="N5605" s="152"/>
      <c r="O5605" s="152"/>
      <c r="P5605" s="152"/>
      <c r="Q5605" s="152"/>
      <c r="R5605" s="152"/>
      <c r="S5605" s="152"/>
      <c r="T5605" s="152"/>
      <c r="U5605" s="152"/>
      <c r="V5605" s="152"/>
      <c r="W5605" s="152"/>
      <c r="X5605" s="152"/>
      <c r="Y5605" s="152"/>
      <c r="Z5605" s="152"/>
      <c r="AA5605" s="152"/>
      <c r="AB5605" s="152"/>
      <c r="AC5605" s="152"/>
      <c r="AD5605" s="152"/>
      <c r="AE5605" s="152"/>
      <c r="AF5605" s="152"/>
      <c r="AG5605" s="152"/>
      <c r="AH5605" s="152"/>
      <c r="AI5605" s="152"/>
      <c r="AJ5605" s="152"/>
      <c r="AK5605" s="152"/>
    </row>
    <row r="5606" spans="1:37" x14ac:dyDescent="0.3">
      <c r="A5606" s="151" t="str">
        <f t="shared" si="137"/>
        <v>SDGbaseWaS_2BF_v6_4</v>
      </c>
      <c r="B5606" s="151" t="s">
        <v>220</v>
      </c>
      <c r="C5606" s="151" t="s">
        <v>310</v>
      </c>
      <c r="D5606" s="151"/>
      <c r="E5606" s="152"/>
      <c r="F5606" s="152"/>
      <c r="G5606" s="152"/>
      <c r="H5606" s="152"/>
      <c r="I5606" s="152"/>
      <c r="J5606" s="152"/>
      <c r="K5606" s="152"/>
      <c r="L5606" s="152"/>
      <c r="M5606" s="152"/>
      <c r="N5606" s="152"/>
      <c r="O5606" s="152"/>
      <c r="P5606" s="152"/>
      <c r="Q5606" s="152"/>
      <c r="R5606" s="152"/>
      <c r="S5606" s="152"/>
      <c r="T5606" s="152"/>
      <c r="U5606" s="152"/>
      <c r="V5606" s="152"/>
      <c r="W5606" s="152"/>
      <c r="X5606" s="152"/>
      <c r="Y5606" s="152"/>
      <c r="Z5606" s="152"/>
      <c r="AA5606" s="152"/>
      <c r="AB5606" s="152"/>
      <c r="AC5606" s="152"/>
      <c r="AD5606" s="152"/>
      <c r="AE5606" s="152"/>
      <c r="AF5606" s="152"/>
      <c r="AG5606" s="152"/>
      <c r="AH5606" s="152"/>
      <c r="AI5606" s="152"/>
      <c r="AJ5606" s="152"/>
      <c r="AK5606" s="152"/>
    </row>
    <row r="5607" spans="1:37" x14ac:dyDescent="0.3">
      <c r="A5607" s="151" t="str">
        <f t="shared" si="137"/>
        <v>SDGbaseWaS_2BF_v6_4</v>
      </c>
      <c r="B5607" s="151" t="s">
        <v>220</v>
      </c>
      <c r="C5607" s="151" t="s">
        <v>310</v>
      </c>
      <c r="D5607" s="151"/>
      <c r="E5607" s="152"/>
      <c r="F5607" s="152"/>
      <c r="G5607" s="152"/>
      <c r="H5607" s="152"/>
      <c r="I5607" s="152"/>
      <c r="J5607" s="152"/>
      <c r="K5607" s="152"/>
      <c r="L5607" s="152"/>
      <c r="M5607" s="152"/>
      <c r="N5607" s="152"/>
      <c r="O5607" s="152"/>
      <c r="P5607" s="152"/>
      <c r="Q5607" s="152"/>
      <c r="R5607" s="152"/>
      <c r="S5607" s="152"/>
      <c r="T5607" s="152"/>
      <c r="U5607" s="152"/>
      <c r="V5607" s="152"/>
      <c r="W5607" s="152"/>
      <c r="X5607" s="152"/>
      <c r="Y5607" s="152"/>
      <c r="Z5607" s="152"/>
      <c r="AA5607" s="152"/>
      <c r="AB5607" s="152"/>
      <c r="AC5607" s="152"/>
      <c r="AD5607" s="152"/>
      <c r="AE5607" s="152"/>
      <c r="AF5607" s="152"/>
      <c r="AG5607" s="152"/>
      <c r="AH5607" s="152"/>
      <c r="AI5607" s="152"/>
      <c r="AJ5607" s="152"/>
      <c r="AK5607" s="152"/>
    </row>
    <row r="5608" spans="1:37" x14ac:dyDescent="0.3">
      <c r="A5608" s="151" t="str">
        <f t="shared" si="137"/>
        <v>SDGbaseWaS_2BF_v6_4</v>
      </c>
      <c r="B5608" s="151" t="s">
        <v>220</v>
      </c>
      <c r="C5608" s="151" t="s">
        <v>310</v>
      </c>
      <c r="D5608" s="151"/>
      <c r="E5608" s="152"/>
      <c r="F5608" s="152"/>
      <c r="G5608" s="152"/>
      <c r="H5608" s="152"/>
      <c r="I5608" s="152"/>
      <c r="J5608" s="152"/>
      <c r="K5608" s="152"/>
      <c r="L5608" s="152"/>
      <c r="M5608" s="152"/>
      <c r="N5608" s="152"/>
      <c r="O5608" s="152"/>
      <c r="P5608" s="152"/>
      <c r="Q5608" s="152"/>
      <c r="R5608" s="152"/>
      <c r="S5608" s="152"/>
      <c r="T5608" s="152"/>
      <c r="U5608" s="152"/>
      <c r="V5608" s="152"/>
      <c r="W5608" s="152"/>
      <c r="X5608" s="152"/>
      <c r="Y5608" s="152"/>
      <c r="Z5608" s="152"/>
      <c r="AA5608" s="152"/>
      <c r="AB5608" s="152"/>
      <c r="AC5608" s="152"/>
      <c r="AD5608" s="152"/>
      <c r="AE5608" s="152"/>
      <c r="AF5608" s="152"/>
      <c r="AG5608" s="152"/>
      <c r="AH5608" s="152"/>
      <c r="AI5608" s="152"/>
      <c r="AJ5608" s="152"/>
      <c r="AK5608" s="152"/>
    </row>
    <row r="5609" spans="1:37" x14ac:dyDescent="0.3">
      <c r="A5609" s="151" t="str">
        <f t="shared" si="137"/>
        <v>SDGbaseWaS_2BF_v6_4</v>
      </c>
      <c r="B5609" s="151" t="s">
        <v>220</v>
      </c>
      <c r="C5609" s="151" t="s">
        <v>310</v>
      </c>
      <c r="D5609" s="151"/>
      <c r="E5609" s="152"/>
      <c r="F5609" s="152"/>
      <c r="G5609" s="152"/>
      <c r="H5609" s="152"/>
      <c r="I5609" s="152"/>
      <c r="J5609" s="152"/>
      <c r="K5609" s="152"/>
      <c r="L5609" s="152"/>
      <c r="M5609" s="152"/>
      <c r="N5609" s="152"/>
      <c r="O5609" s="152"/>
      <c r="P5609" s="152"/>
      <c r="Q5609" s="152"/>
      <c r="R5609" s="152"/>
      <c r="S5609" s="152"/>
      <c r="T5609" s="152"/>
      <c r="U5609" s="152"/>
      <c r="V5609" s="152"/>
      <c r="W5609" s="152"/>
      <c r="X5609" s="152"/>
      <c r="Y5609" s="152"/>
      <c r="Z5609" s="152"/>
      <c r="AA5609" s="152"/>
      <c r="AB5609" s="152"/>
      <c r="AC5609" s="152"/>
      <c r="AD5609" s="152"/>
      <c r="AE5609" s="152"/>
      <c r="AF5609" s="152"/>
      <c r="AG5609" s="152"/>
      <c r="AH5609" s="152"/>
      <c r="AI5609" s="152"/>
      <c r="AJ5609" s="152"/>
      <c r="AK5609" s="152"/>
    </row>
    <row r="5610" spans="1:37" x14ac:dyDescent="0.3">
      <c r="A5610" s="151" t="str">
        <f t="shared" si="137"/>
        <v>SDGbaseWaS_2BF_v6_4</v>
      </c>
      <c r="B5610" s="151" t="s">
        <v>220</v>
      </c>
      <c r="C5610" s="151" t="s">
        <v>310</v>
      </c>
      <c r="D5610" s="151"/>
      <c r="E5610" s="152"/>
      <c r="F5610" s="152"/>
      <c r="G5610" s="152"/>
      <c r="H5610" s="152"/>
      <c r="I5610" s="152"/>
      <c r="J5610" s="152"/>
      <c r="K5610" s="152"/>
      <c r="L5610" s="152"/>
      <c r="M5610" s="152"/>
      <c r="N5610" s="152"/>
      <c r="O5610" s="152"/>
      <c r="P5610" s="152"/>
      <c r="Q5610" s="152"/>
      <c r="R5610" s="152"/>
      <c r="S5610" s="152"/>
      <c r="T5610" s="152"/>
      <c r="U5610" s="152"/>
      <c r="V5610" s="152"/>
      <c r="W5610" s="152"/>
      <c r="X5610" s="152"/>
      <c r="Y5610" s="152"/>
      <c r="Z5610" s="152"/>
      <c r="AA5610" s="152"/>
      <c r="AB5610" s="152"/>
      <c r="AC5610" s="152"/>
      <c r="AD5610" s="152"/>
      <c r="AE5610" s="152"/>
      <c r="AF5610" s="152"/>
      <c r="AG5610" s="152"/>
      <c r="AH5610" s="152"/>
      <c r="AI5610" s="152"/>
      <c r="AJ5610" s="152"/>
      <c r="AK5610" s="152"/>
    </row>
    <row r="5611" spans="1:37" x14ac:dyDescent="0.3">
      <c r="A5611" s="151" t="str">
        <f t="shared" si="137"/>
        <v>SDGbaseWaS_2BF_v6_4</v>
      </c>
      <c r="B5611" s="151" t="s">
        <v>220</v>
      </c>
      <c r="C5611" s="151" t="s">
        <v>310</v>
      </c>
      <c r="D5611" s="151"/>
      <c r="E5611" s="152"/>
      <c r="F5611" s="152"/>
      <c r="G5611" s="152"/>
      <c r="H5611" s="152"/>
      <c r="I5611" s="152"/>
      <c r="J5611" s="152"/>
      <c r="K5611" s="152"/>
      <c r="L5611" s="152"/>
      <c r="M5611" s="152"/>
      <c r="N5611" s="152"/>
      <c r="O5611" s="152"/>
      <c r="P5611" s="152"/>
      <c r="Q5611" s="152"/>
      <c r="R5611" s="152"/>
      <c r="S5611" s="152"/>
      <c r="T5611" s="152"/>
      <c r="U5611" s="152"/>
      <c r="V5611" s="152"/>
      <c r="W5611" s="152"/>
      <c r="X5611" s="152"/>
      <c r="Y5611" s="152"/>
      <c r="Z5611" s="152"/>
      <c r="AA5611" s="152"/>
      <c r="AB5611" s="152"/>
      <c r="AC5611" s="152"/>
      <c r="AD5611" s="152"/>
      <c r="AE5611" s="152"/>
      <c r="AF5611" s="152"/>
      <c r="AG5611" s="152"/>
      <c r="AH5611" s="152"/>
      <c r="AI5611" s="152"/>
      <c r="AJ5611" s="152"/>
      <c r="AK5611" s="152"/>
    </row>
    <row r="5612" spans="1:37" x14ac:dyDescent="0.3">
      <c r="A5612" s="151" t="str">
        <f t="shared" si="137"/>
        <v>SDGbaseWaS_2BF_v6_4</v>
      </c>
      <c r="B5612" s="151" t="s">
        <v>220</v>
      </c>
      <c r="C5612" s="151" t="s">
        <v>310</v>
      </c>
      <c r="D5612" s="151"/>
      <c r="E5612" s="152"/>
      <c r="F5612" s="152"/>
      <c r="G5612" s="152"/>
      <c r="H5612" s="152"/>
      <c r="I5612" s="152"/>
      <c r="J5612" s="152"/>
      <c r="K5612" s="152"/>
      <c r="L5612" s="152"/>
      <c r="M5612" s="152"/>
      <c r="N5612" s="152"/>
      <c r="O5612" s="152"/>
      <c r="P5612" s="152"/>
      <c r="Q5612" s="152"/>
      <c r="R5612" s="152"/>
      <c r="S5612" s="152"/>
      <c r="T5612" s="152"/>
      <c r="U5612" s="152"/>
      <c r="V5612" s="152"/>
      <c r="W5612" s="152"/>
      <c r="X5612" s="152"/>
      <c r="Y5612" s="152"/>
      <c r="Z5612" s="152"/>
      <c r="AA5612" s="152"/>
      <c r="AB5612" s="152"/>
      <c r="AC5612" s="152"/>
      <c r="AD5612" s="152"/>
      <c r="AE5612" s="152"/>
      <c r="AF5612" s="152"/>
      <c r="AG5612" s="152"/>
      <c r="AH5612" s="152"/>
      <c r="AI5612" s="152"/>
      <c r="AJ5612" s="152"/>
      <c r="AK5612" s="152"/>
    </row>
    <row r="5613" spans="1:37" x14ac:dyDescent="0.3">
      <c r="A5613" s="151" t="str">
        <f t="shared" si="137"/>
        <v>SDGbaseWaS_2BF_v6_4</v>
      </c>
      <c r="B5613" s="151" t="s">
        <v>220</v>
      </c>
      <c r="C5613" s="151" t="s">
        <v>310</v>
      </c>
      <c r="D5613" s="151"/>
      <c r="E5613" s="152"/>
      <c r="F5613" s="152"/>
      <c r="G5613" s="152"/>
      <c r="H5613" s="152"/>
      <c r="I5613" s="152"/>
      <c r="J5613" s="152"/>
      <c r="K5613" s="152"/>
      <c r="L5613" s="152"/>
      <c r="M5613" s="152"/>
      <c r="N5613" s="152"/>
      <c r="O5613" s="152"/>
      <c r="P5613" s="152"/>
      <c r="Q5613" s="152"/>
      <c r="R5613" s="152"/>
      <c r="S5613" s="152"/>
      <c r="T5613" s="152"/>
      <c r="U5613" s="152"/>
      <c r="V5613" s="152"/>
      <c r="W5613" s="152"/>
      <c r="X5613" s="152"/>
      <c r="Y5613" s="152"/>
      <c r="Z5613" s="152"/>
      <c r="AA5613" s="152"/>
      <c r="AB5613" s="152"/>
      <c r="AC5613" s="152"/>
      <c r="AD5613" s="152"/>
      <c r="AE5613" s="152"/>
      <c r="AF5613" s="152"/>
      <c r="AG5613" s="152"/>
      <c r="AH5613" s="152"/>
      <c r="AI5613" s="152"/>
      <c r="AJ5613" s="152"/>
      <c r="AK5613" s="152"/>
    </row>
    <row r="5614" spans="1:37" x14ac:dyDescent="0.3">
      <c r="A5614" s="151" t="str">
        <f t="shared" si="137"/>
        <v>SDGbaseWaS_2BF_v6_4</v>
      </c>
      <c r="B5614" s="151" t="s">
        <v>220</v>
      </c>
      <c r="C5614" s="151" t="s">
        <v>310</v>
      </c>
      <c r="D5614" s="151"/>
      <c r="E5614" s="152"/>
      <c r="F5614" s="152"/>
      <c r="G5614" s="152"/>
      <c r="H5614" s="152"/>
      <c r="I5614" s="152"/>
      <c r="J5614" s="152"/>
      <c r="K5614" s="152"/>
      <c r="L5614" s="152"/>
      <c r="M5614" s="152"/>
      <c r="N5614" s="152"/>
      <c r="O5614" s="152"/>
      <c r="P5614" s="152"/>
      <c r="Q5614" s="152"/>
      <c r="R5614" s="152"/>
      <c r="S5614" s="152"/>
      <c r="T5614" s="152"/>
      <c r="U5614" s="152"/>
      <c r="V5614" s="152"/>
      <c r="W5614" s="152"/>
      <c r="X5614" s="152"/>
      <c r="Y5614" s="152"/>
      <c r="Z5614" s="152"/>
      <c r="AA5614" s="152"/>
      <c r="AB5614" s="152"/>
      <c r="AC5614" s="152"/>
      <c r="AD5614" s="152"/>
      <c r="AE5614" s="152"/>
      <c r="AF5614" s="152"/>
      <c r="AG5614" s="152"/>
      <c r="AH5614" s="152"/>
      <c r="AI5614" s="152"/>
      <c r="AJ5614" s="152"/>
      <c r="AK5614" s="152"/>
    </row>
    <row r="5615" spans="1:37" x14ac:dyDescent="0.3">
      <c r="A5615" s="151" t="str">
        <f t="shared" si="137"/>
        <v>SDGbaseWaS_2BF_v6_4</v>
      </c>
      <c r="B5615" s="151" t="s">
        <v>220</v>
      </c>
      <c r="C5615" s="151" t="s">
        <v>310</v>
      </c>
      <c r="D5615" s="151"/>
      <c r="E5615" s="152"/>
      <c r="F5615" s="152"/>
      <c r="G5615" s="152"/>
      <c r="H5615" s="152"/>
      <c r="I5615" s="152"/>
      <c r="J5615" s="152"/>
      <c r="K5615" s="152"/>
      <c r="L5615" s="152"/>
      <c r="M5615" s="152"/>
      <c r="N5615" s="152"/>
      <c r="O5615" s="152"/>
      <c r="P5615" s="152"/>
      <c r="Q5615" s="152"/>
      <c r="R5615" s="152"/>
      <c r="S5615" s="152"/>
      <c r="T5615" s="152"/>
      <c r="U5615" s="152"/>
      <c r="V5615" s="152"/>
      <c r="W5615" s="152"/>
      <c r="X5615" s="152"/>
      <c r="Y5615" s="152"/>
      <c r="Z5615" s="152"/>
      <c r="AA5615" s="152"/>
      <c r="AB5615" s="152"/>
      <c r="AC5615" s="152"/>
      <c r="AD5615" s="152"/>
      <c r="AE5615" s="152"/>
      <c r="AF5615" s="152"/>
      <c r="AG5615" s="152"/>
      <c r="AH5615" s="152"/>
      <c r="AI5615" s="152"/>
      <c r="AJ5615" s="152"/>
      <c r="AK5615" s="152"/>
    </row>
    <row r="5616" spans="1:37" x14ac:dyDescent="0.3">
      <c r="A5616" s="151" t="str">
        <f t="shared" si="137"/>
        <v>SDGbaseWaS_2BF_v6_4</v>
      </c>
      <c r="B5616" s="151" t="s">
        <v>220</v>
      </c>
      <c r="C5616" s="151" t="s">
        <v>310</v>
      </c>
      <c r="D5616" s="151"/>
      <c r="E5616" s="152"/>
      <c r="F5616" s="152"/>
      <c r="G5616" s="152"/>
      <c r="H5616" s="152"/>
      <c r="I5616" s="152"/>
      <c r="J5616" s="152"/>
      <c r="K5616" s="152"/>
      <c r="L5616" s="152"/>
      <c r="M5616" s="152"/>
      <c r="N5616" s="152"/>
      <c r="O5616" s="152"/>
      <c r="P5616" s="152"/>
      <c r="Q5616" s="152"/>
      <c r="R5616" s="152"/>
      <c r="S5616" s="152"/>
      <c r="T5616" s="152"/>
      <c r="U5616" s="152"/>
      <c r="V5616" s="152"/>
      <c r="W5616" s="152"/>
      <c r="X5616" s="152"/>
      <c r="Y5616" s="152"/>
      <c r="Z5616" s="152"/>
      <c r="AA5616" s="152"/>
      <c r="AB5616" s="152"/>
      <c r="AC5616" s="152"/>
      <c r="AD5616" s="152"/>
      <c r="AE5616" s="152"/>
      <c r="AF5616" s="152"/>
      <c r="AG5616" s="152"/>
      <c r="AH5616" s="152"/>
      <c r="AI5616" s="152"/>
      <c r="AJ5616" s="152"/>
      <c r="AK5616" s="152"/>
    </row>
    <row r="5617" spans="1:37" x14ac:dyDescent="0.3">
      <c r="A5617" s="151" t="str">
        <f t="shared" si="137"/>
        <v>SDGbaseWaS_2BF_v6_4</v>
      </c>
      <c r="B5617" s="151" t="s">
        <v>220</v>
      </c>
      <c r="C5617" s="151" t="s">
        <v>310</v>
      </c>
      <c r="D5617" s="151"/>
      <c r="E5617" s="152"/>
      <c r="F5617" s="152"/>
      <c r="G5617" s="152"/>
      <c r="H5617" s="152"/>
      <c r="I5617" s="152"/>
      <c r="J5617" s="152"/>
      <c r="K5617" s="152"/>
      <c r="L5617" s="152"/>
      <c r="M5617" s="152"/>
      <c r="N5617" s="152"/>
      <c r="O5617" s="152"/>
      <c r="P5617" s="152"/>
      <c r="Q5617" s="152"/>
      <c r="R5617" s="152"/>
      <c r="S5617" s="152"/>
      <c r="T5617" s="152"/>
      <c r="U5617" s="152"/>
      <c r="V5617" s="152"/>
      <c r="W5617" s="152"/>
      <c r="X5617" s="152"/>
      <c r="Y5617" s="152"/>
      <c r="Z5617" s="152"/>
      <c r="AA5617" s="152"/>
      <c r="AB5617" s="152"/>
      <c r="AC5617" s="152"/>
      <c r="AD5617" s="152"/>
      <c r="AE5617" s="152"/>
      <c r="AF5617" s="152"/>
      <c r="AG5617" s="152"/>
      <c r="AH5617" s="152"/>
      <c r="AI5617" s="152"/>
      <c r="AJ5617" s="152"/>
      <c r="AK5617" s="152"/>
    </row>
    <row r="5618" spans="1:37" x14ac:dyDescent="0.3">
      <c r="A5618" s="151" t="str">
        <f t="shared" si="137"/>
        <v>SDGbaseWaS_2BF_v6_4</v>
      </c>
      <c r="B5618" s="151" t="s">
        <v>220</v>
      </c>
      <c r="C5618" s="151" t="s">
        <v>310</v>
      </c>
      <c r="D5618" s="151"/>
      <c r="E5618" s="152"/>
      <c r="F5618" s="152"/>
      <c r="G5618" s="152"/>
      <c r="H5618" s="152"/>
      <c r="I5618" s="152"/>
      <c r="J5618" s="152"/>
      <c r="K5618" s="152"/>
      <c r="L5618" s="152"/>
      <c r="M5618" s="152"/>
      <c r="N5618" s="152"/>
      <c r="O5618" s="152"/>
      <c r="P5618" s="152"/>
      <c r="Q5618" s="152"/>
      <c r="R5618" s="152"/>
      <c r="S5618" s="152"/>
      <c r="T5618" s="152"/>
      <c r="U5618" s="152"/>
      <c r="V5618" s="152"/>
      <c r="W5618" s="152"/>
      <c r="X5618" s="152"/>
      <c r="Y5618" s="152"/>
      <c r="Z5618" s="152"/>
      <c r="AA5618" s="152"/>
      <c r="AB5618" s="152"/>
      <c r="AC5618" s="152"/>
      <c r="AD5618" s="152"/>
      <c r="AE5618" s="152"/>
      <c r="AF5618" s="152"/>
      <c r="AG5618" s="152"/>
      <c r="AH5618" s="152"/>
      <c r="AI5618" s="152"/>
      <c r="AJ5618" s="152"/>
      <c r="AK5618" s="152"/>
    </row>
    <row r="5619" spans="1:37" x14ac:dyDescent="0.3">
      <c r="A5619" s="151" t="str">
        <f t="shared" si="137"/>
        <v>SDGbaseWaS_2BF_v6_4</v>
      </c>
      <c r="B5619" s="151" t="s">
        <v>220</v>
      </c>
      <c r="C5619" s="151" t="s">
        <v>310</v>
      </c>
      <c r="D5619" s="151"/>
      <c r="E5619" s="152"/>
      <c r="F5619" s="152"/>
      <c r="G5619" s="152"/>
      <c r="H5619" s="152"/>
      <c r="I5619" s="152"/>
      <c r="J5619" s="152"/>
      <c r="K5619" s="152"/>
      <c r="L5619" s="152"/>
      <c r="M5619" s="152"/>
      <c r="N5619" s="152"/>
      <c r="O5619" s="152"/>
      <c r="P5619" s="152"/>
      <c r="Q5619" s="152"/>
      <c r="R5619" s="152"/>
      <c r="S5619" s="152"/>
      <c r="T5619" s="152"/>
      <c r="U5619" s="152"/>
      <c r="V5619" s="152"/>
      <c r="W5619" s="152"/>
      <c r="X5619" s="152"/>
      <c r="Y5619" s="152"/>
      <c r="Z5619" s="152"/>
      <c r="AA5619" s="152"/>
      <c r="AB5619" s="152"/>
      <c r="AC5619" s="152"/>
      <c r="AD5619" s="152"/>
      <c r="AE5619" s="152"/>
      <c r="AF5619" s="152"/>
      <c r="AG5619" s="152"/>
      <c r="AH5619" s="152"/>
      <c r="AI5619" s="152"/>
      <c r="AJ5619" s="152"/>
      <c r="AK5619" s="152"/>
    </row>
    <row r="5620" spans="1:37" x14ac:dyDescent="0.3">
      <c r="A5620" s="151" t="str">
        <f t="shared" si="137"/>
        <v>SDGbaseWaS_2BF_v6_4</v>
      </c>
      <c r="B5620" s="151" t="s">
        <v>220</v>
      </c>
      <c r="C5620" s="151" t="s">
        <v>310</v>
      </c>
      <c r="D5620" s="151"/>
      <c r="E5620" s="152"/>
      <c r="F5620" s="152"/>
      <c r="G5620" s="152"/>
      <c r="H5620" s="152"/>
      <c r="I5620" s="152"/>
      <c r="J5620" s="152"/>
      <c r="K5620" s="152"/>
      <c r="L5620" s="152"/>
      <c r="M5620" s="152"/>
      <c r="N5620" s="152"/>
      <c r="O5620" s="152"/>
      <c r="P5620" s="152"/>
      <c r="Q5620" s="152"/>
      <c r="R5620" s="152"/>
      <c r="S5620" s="152"/>
      <c r="T5620" s="152"/>
      <c r="U5620" s="152"/>
      <c r="V5620" s="152"/>
      <c r="W5620" s="152"/>
      <c r="X5620" s="152"/>
      <c r="Y5620" s="152"/>
      <c r="Z5620" s="152"/>
      <c r="AA5620" s="152"/>
      <c r="AB5620" s="152"/>
      <c r="AC5620" s="152"/>
      <c r="AD5620" s="152"/>
      <c r="AE5620" s="152"/>
      <c r="AF5620" s="152"/>
      <c r="AG5620" s="152"/>
      <c r="AH5620" s="152"/>
      <c r="AI5620" s="152"/>
      <c r="AJ5620" s="152"/>
      <c r="AK5620" s="152"/>
    </row>
    <row r="5621" spans="1:37" x14ac:dyDescent="0.3">
      <c r="A5621" s="151" t="str">
        <f t="shared" si="137"/>
        <v>SDGbaseWaS_2BF_v6_4</v>
      </c>
      <c r="B5621" s="151" t="s">
        <v>220</v>
      </c>
      <c r="C5621" s="151" t="s">
        <v>310</v>
      </c>
      <c r="D5621" s="151"/>
      <c r="E5621" s="152"/>
      <c r="F5621" s="152"/>
      <c r="G5621" s="152"/>
      <c r="H5621" s="152"/>
      <c r="I5621" s="152"/>
      <c r="J5621" s="152"/>
      <c r="K5621" s="152"/>
      <c r="L5621" s="152"/>
      <c r="M5621" s="152"/>
      <c r="N5621" s="152"/>
      <c r="O5621" s="152"/>
      <c r="P5621" s="152"/>
      <c r="Q5621" s="152"/>
      <c r="R5621" s="152"/>
      <c r="S5621" s="152"/>
      <c r="T5621" s="152"/>
      <c r="U5621" s="152"/>
      <c r="V5621" s="152"/>
      <c r="W5621" s="152"/>
      <c r="X5621" s="152"/>
      <c r="Y5621" s="152"/>
      <c r="Z5621" s="152"/>
      <c r="AA5621" s="152"/>
      <c r="AB5621" s="152"/>
      <c r="AC5621" s="152"/>
      <c r="AD5621" s="152"/>
      <c r="AE5621" s="152"/>
      <c r="AF5621" s="152"/>
      <c r="AG5621" s="152"/>
      <c r="AH5621" s="152"/>
      <c r="AI5621" s="152"/>
      <c r="AJ5621" s="152"/>
      <c r="AK5621" s="152"/>
    </row>
    <row r="5622" spans="1:37" x14ac:dyDescent="0.3">
      <c r="A5622" s="151" t="str">
        <f t="shared" si="137"/>
        <v>SDGbaseWaS_2BF_v6_4</v>
      </c>
      <c r="B5622" s="151" t="s">
        <v>220</v>
      </c>
      <c r="C5622" s="151" t="s">
        <v>310</v>
      </c>
      <c r="D5622" s="151"/>
      <c r="E5622" s="152"/>
      <c r="F5622" s="152"/>
      <c r="G5622" s="152"/>
      <c r="H5622" s="152"/>
      <c r="I5622" s="152"/>
      <c r="J5622" s="152"/>
      <c r="K5622" s="152"/>
      <c r="L5622" s="152"/>
      <c r="M5622" s="152"/>
      <c r="N5622" s="152"/>
      <c r="O5622" s="152"/>
      <c r="P5622" s="152"/>
      <c r="Q5622" s="152"/>
      <c r="R5622" s="152"/>
      <c r="S5622" s="152"/>
      <c r="T5622" s="152"/>
      <c r="U5622" s="152"/>
      <c r="V5622" s="152"/>
      <c r="W5622" s="152"/>
      <c r="X5622" s="152"/>
      <c r="Y5622" s="152"/>
      <c r="Z5622" s="152"/>
      <c r="AA5622" s="152"/>
      <c r="AB5622" s="152"/>
      <c r="AC5622" s="152"/>
      <c r="AD5622" s="152"/>
      <c r="AE5622" s="152"/>
      <c r="AF5622" s="152"/>
      <c r="AG5622" s="152"/>
      <c r="AH5622" s="152"/>
      <c r="AI5622" s="152"/>
      <c r="AJ5622" s="152"/>
      <c r="AK5622" s="152"/>
    </row>
    <row r="5623" spans="1:37" x14ac:dyDescent="0.3">
      <c r="A5623" s="151" t="str">
        <f t="shared" si="137"/>
        <v>SDGbaseWaS_2BF_v6_4</v>
      </c>
      <c r="B5623" s="151" t="s">
        <v>220</v>
      </c>
      <c r="C5623" s="151" t="s">
        <v>310</v>
      </c>
      <c r="D5623" s="151"/>
      <c r="E5623" s="152"/>
      <c r="F5623" s="152"/>
      <c r="G5623" s="152"/>
      <c r="H5623" s="152"/>
      <c r="I5623" s="152"/>
      <c r="J5623" s="152"/>
      <c r="K5623" s="152"/>
      <c r="L5623" s="152"/>
      <c r="M5623" s="152"/>
      <c r="N5623" s="152"/>
      <c r="O5623" s="152"/>
      <c r="P5623" s="152"/>
      <c r="Q5623" s="152"/>
      <c r="R5623" s="152"/>
      <c r="S5623" s="152"/>
      <c r="T5623" s="152"/>
      <c r="U5623" s="152"/>
      <c r="V5623" s="152"/>
      <c r="W5623" s="152"/>
      <c r="X5623" s="152"/>
      <c r="Y5623" s="152"/>
      <c r="Z5623" s="152"/>
      <c r="AA5623" s="152"/>
      <c r="AB5623" s="152"/>
      <c r="AC5623" s="152"/>
      <c r="AD5623" s="152"/>
      <c r="AE5623" s="152"/>
      <c r="AF5623" s="152"/>
      <c r="AG5623" s="152"/>
      <c r="AH5623" s="152"/>
      <c r="AI5623" s="152"/>
      <c r="AJ5623" s="152"/>
      <c r="AK5623" s="152"/>
    </row>
    <row r="5624" spans="1:37" x14ac:dyDescent="0.3">
      <c r="A5624" s="151" t="str">
        <f t="shared" si="137"/>
        <v>SDGbaseWaS_2BF_v6_4</v>
      </c>
      <c r="B5624" s="151" t="s">
        <v>220</v>
      </c>
      <c r="C5624" s="151" t="s">
        <v>310</v>
      </c>
      <c r="D5624" s="151"/>
      <c r="E5624" s="152"/>
      <c r="F5624" s="152"/>
      <c r="G5624" s="152"/>
      <c r="H5624" s="152"/>
      <c r="I5624" s="152"/>
      <c r="J5624" s="152"/>
      <c r="K5624" s="152"/>
      <c r="L5624" s="152"/>
      <c r="M5624" s="152"/>
      <c r="N5624" s="152"/>
      <c r="O5624" s="152"/>
      <c r="P5624" s="152"/>
      <c r="Q5624" s="152"/>
      <c r="R5624" s="152"/>
      <c r="S5624" s="152"/>
      <c r="T5624" s="152"/>
      <c r="U5624" s="152"/>
      <c r="V5624" s="152"/>
      <c r="W5624" s="152"/>
      <c r="X5624" s="152"/>
      <c r="Y5624" s="152"/>
      <c r="Z5624" s="152"/>
      <c r="AA5624" s="152"/>
      <c r="AB5624" s="152"/>
      <c r="AC5624" s="152"/>
      <c r="AD5624" s="152"/>
      <c r="AE5624" s="152"/>
      <c r="AF5624" s="152"/>
      <c r="AG5624" s="152"/>
      <c r="AH5624" s="152"/>
      <c r="AI5624" s="152"/>
      <c r="AJ5624" s="152"/>
      <c r="AK5624" s="152"/>
    </row>
    <row r="5625" spans="1:37" x14ac:dyDescent="0.3">
      <c r="A5625" s="151" t="str">
        <f t="shared" si="137"/>
        <v>SDGbaseWaS_2BF_v6_4</v>
      </c>
      <c r="B5625" s="151" t="s">
        <v>220</v>
      </c>
      <c r="C5625" s="151" t="s">
        <v>310</v>
      </c>
      <c r="D5625" s="151"/>
      <c r="E5625" s="152"/>
      <c r="F5625" s="152"/>
      <c r="G5625" s="152"/>
      <c r="H5625" s="152"/>
      <c r="I5625" s="152"/>
      <c r="J5625" s="152"/>
      <c r="K5625" s="152"/>
      <c r="L5625" s="152"/>
      <c r="M5625" s="152"/>
      <c r="N5625" s="152"/>
      <c r="O5625" s="152"/>
      <c r="P5625" s="152"/>
      <c r="Q5625" s="152"/>
      <c r="R5625" s="152"/>
      <c r="S5625" s="152"/>
      <c r="T5625" s="152"/>
      <c r="U5625" s="152"/>
      <c r="V5625" s="152"/>
      <c r="W5625" s="152"/>
      <c r="X5625" s="152"/>
      <c r="Y5625" s="152"/>
      <c r="Z5625" s="152"/>
      <c r="AA5625" s="152"/>
      <c r="AB5625" s="152"/>
      <c r="AC5625" s="152"/>
      <c r="AD5625" s="152"/>
      <c r="AE5625" s="152"/>
      <c r="AF5625" s="152"/>
      <c r="AG5625" s="152"/>
      <c r="AH5625" s="152"/>
      <c r="AI5625" s="152"/>
      <c r="AJ5625" s="152"/>
      <c r="AK5625" s="152"/>
    </row>
    <row r="5626" spans="1:37" x14ac:dyDescent="0.3">
      <c r="A5626" s="151" t="str">
        <f t="shared" si="137"/>
        <v>SDGbaseWaS_2BF_v6_4</v>
      </c>
      <c r="B5626" s="151" t="s">
        <v>220</v>
      </c>
      <c r="C5626" s="151" t="s">
        <v>310</v>
      </c>
      <c r="D5626" s="151"/>
      <c r="E5626" s="152"/>
      <c r="F5626" s="152"/>
      <c r="G5626" s="152"/>
      <c r="H5626" s="152"/>
      <c r="I5626" s="152"/>
      <c r="J5626" s="152"/>
      <c r="K5626" s="152"/>
      <c r="L5626" s="152"/>
      <c r="M5626" s="152"/>
      <c r="N5626" s="152"/>
      <c r="O5626" s="152"/>
      <c r="P5626" s="152"/>
      <c r="Q5626" s="152"/>
      <c r="R5626" s="152"/>
      <c r="S5626" s="152"/>
      <c r="T5626" s="152"/>
      <c r="U5626" s="152"/>
      <c r="V5626" s="152"/>
      <c r="W5626" s="152"/>
      <c r="X5626" s="152"/>
      <c r="Y5626" s="152"/>
      <c r="Z5626" s="152"/>
      <c r="AA5626" s="152"/>
      <c r="AB5626" s="152"/>
      <c r="AC5626" s="152"/>
      <c r="AD5626" s="152"/>
      <c r="AE5626" s="152"/>
      <c r="AF5626" s="152"/>
      <c r="AG5626" s="152"/>
      <c r="AH5626" s="152"/>
      <c r="AI5626" s="152"/>
      <c r="AJ5626" s="152"/>
      <c r="AK5626" s="152"/>
    </row>
    <row r="5627" spans="1:37" x14ac:dyDescent="0.3">
      <c r="A5627" s="151" t="str">
        <f t="shared" si="137"/>
        <v>SDGbaseWaS_2BF_v6_4</v>
      </c>
      <c r="B5627" s="151" t="s">
        <v>220</v>
      </c>
      <c r="C5627" s="151" t="s">
        <v>310</v>
      </c>
      <c r="D5627" s="151"/>
      <c r="E5627" s="152"/>
      <c r="F5627" s="152"/>
      <c r="G5627" s="152"/>
      <c r="H5627" s="152"/>
      <c r="I5627" s="152"/>
      <c r="J5627" s="152"/>
      <c r="K5627" s="152"/>
      <c r="L5627" s="152"/>
      <c r="M5627" s="152"/>
      <c r="N5627" s="152"/>
      <c r="O5627" s="152"/>
      <c r="P5627" s="152"/>
      <c r="Q5627" s="152"/>
      <c r="R5627" s="152"/>
      <c r="S5627" s="152"/>
      <c r="T5627" s="152"/>
      <c r="U5627" s="152"/>
      <c r="V5627" s="152"/>
      <c r="W5627" s="152"/>
      <c r="X5627" s="152"/>
      <c r="Y5627" s="152"/>
      <c r="Z5627" s="152"/>
      <c r="AA5627" s="152"/>
      <c r="AB5627" s="152"/>
      <c r="AC5627" s="152"/>
      <c r="AD5627" s="152"/>
      <c r="AE5627" s="152"/>
      <c r="AF5627" s="152"/>
      <c r="AG5627" s="152"/>
      <c r="AH5627" s="152"/>
      <c r="AI5627" s="152"/>
      <c r="AJ5627" s="152"/>
      <c r="AK5627" s="152"/>
    </row>
    <row r="5628" spans="1:37" x14ac:dyDescent="0.3">
      <c r="A5628" s="151" t="str">
        <f t="shared" si="137"/>
        <v>SDGbaseWaS_2BF_v6_4</v>
      </c>
      <c r="B5628" s="151" t="s">
        <v>220</v>
      </c>
      <c r="C5628" s="151" t="s">
        <v>310</v>
      </c>
      <c r="D5628" s="151"/>
      <c r="E5628" s="152"/>
      <c r="F5628" s="152"/>
      <c r="G5628" s="152"/>
      <c r="H5628" s="152"/>
      <c r="I5628" s="152"/>
      <c r="J5628" s="152"/>
      <c r="K5628" s="152"/>
      <c r="L5628" s="152"/>
      <c r="M5628" s="152"/>
      <c r="N5628" s="152"/>
      <c r="O5628" s="152"/>
      <c r="P5628" s="152"/>
      <c r="Q5628" s="152"/>
      <c r="R5628" s="152"/>
      <c r="S5628" s="152"/>
      <c r="T5628" s="152"/>
      <c r="U5628" s="152"/>
      <c r="V5628" s="152"/>
      <c r="W5628" s="152"/>
      <c r="X5628" s="152"/>
      <c r="Y5628" s="152"/>
      <c r="Z5628" s="152"/>
      <c r="AA5628" s="152"/>
      <c r="AB5628" s="152"/>
      <c r="AC5628" s="152"/>
      <c r="AD5628" s="152"/>
      <c r="AE5628" s="152"/>
      <c r="AF5628" s="152"/>
      <c r="AG5628" s="152"/>
      <c r="AH5628" s="152"/>
      <c r="AI5628" s="152"/>
      <c r="AJ5628" s="152"/>
      <c r="AK5628" s="152"/>
    </row>
    <row r="5629" spans="1:37" x14ac:dyDescent="0.3">
      <c r="A5629" s="151" t="str">
        <f t="shared" si="137"/>
        <v>SDGbaseWaS_2BF_v6_4</v>
      </c>
      <c r="B5629" s="151" t="s">
        <v>220</v>
      </c>
      <c r="C5629" s="151" t="s">
        <v>310</v>
      </c>
      <c r="D5629" s="151"/>
      <c r="E5629" s="152"/>
      <c r="F5629" s="152"/>
      <c r="G5629" s="152"/>
      <c r="H5629" s="152"/>
      <c r="I5629" s="152"/>
      <c r="J5629" s="152"/>
      <c r="K5629" s="152"/>
      <c r="L5629" s="152"/>
      <c r="M5629" s="152"/>
      <c r="N5629" s="152"/>
      <c r="O5629" s="152"/>
      <c r="P5629" s="152"/>
      <c r="Q5629" s="152"/>
      <c r="R5629" s="152"/>
      <c r="S5629" s="152"/>
      <c r="T5629" s="152"/>
      <c r="U5629" s="152"/>
      <c r="V5629" s="152"/>
      <c r="W5629" s="152"/>
      <c r="X5629" s="152"/>
      <c r="Y5629" s="152"/>
      <c r="Z5629" s="152"/>
      <c r="AA5629" s="152"/>
      <c r="AB5629" s="152"/>
      <c r="AC5629" s="152"/>
      <c r="AD5629" s="152"/>
      <c r="AE5629" s="152"/>
      <c r="AF5629" s="152"/>
      <c r="AG5629" s="152"/>
      <c r="AH5629" s="152"/>
      <c r="AI5629" s="152"/>
      <c r="AJ5629" s="152"/>
      <c r="AK5629" s="152"/>
    </row>
    <row r="5630" spans="1:37" x14ac:dyDescent="0.3">
      <c r="A5630" s="151" t="str">
        <f t="shared" si="137"/>
        <v>SDGbaseWaS_2BF_v6_4</v>
      </c>
      <c r="B5630" s="151" t="s">
        <v>220</v>
      </c>
      <c r="C5630" s="151" t="s">
        <v>310</v>
      </c>
      <c r="D5630" s="151"/>
      <c r="E5630" s="152"/>
      <c r="F5630" s="152"/>
      <c r="G5630" s="152"/>
      <c r="H5630" s="152"/>
      <c r="I5630" s="152"/>
      <c r="J5630" s="152"/>
      <c r="K5630" s="152"/>
      <c r="L5630" s="152"/>
      <c r="M5630" s="152"/>
      <c r="N5630" s="152"/>
      <c r="O5630" s="152"/>
      <c r="P5630" s="152"/>
      <c r="Q5630" s="152"/>
      <c r="R5630" s="152"/>
      <c r="S5630" s="152"/>
      <c r="T5630" s="152"/>
      <c r="U5630" s="152"/>
      <c r="V5630" s="152"/>
      <c r="W5630" s="152"/>
      <c r="X5630" s="152"/>
      <c r="Y5630" s="152"/>
      <c r="Z5630" s="152"/>
      <c r="AA5630" s="152"/>
      <c r="AB5630" s="152"/>
      <c r="AC5630" s="152"/>
      <c r="AD5630" s="152"/>
      <c r="AE5630" s="152"/>
      <c r="AF5630" s="152"/>
      <c r="AG5630" s="152"/>
      <c r="AH5630" s="152"/>
      <c r="AI5630" s="152"/>
      <c r="AJ5630" s="152"/>
      <c r="AK5630" s="152"/>
    </row>
    <row r="5631" spans="1:37" x14ac:dyDescent="0.3">
      <c r="A5631" s="151" t="str">
        <f t="shared" si="137"/>
        <v>SDGbaseWaS_2BF_v6_4</v>
      </c>
      <c r="B5631" s="151" t="s">
        <v>220</v>
      </c>
      <c r="C5631" s="151" t="s">
        <v>310</v>
      </c>
      <c r="D5631" s="151"/>
      <c r="E5631" s="152"/>
      <c r="F5631" s="152"/>
      <c r="G5631" s="152"/>
      <c r="H5631" s="152"/>
      <c r="I5631" s="152"/>
      <c r="J5631" s="152"/>
      <c r="K5631" s="152"/>
      <c r="L5631" s="152"/>
      <c r="M5631" s="152"/>
      <c r="N5631" s="152"/>
      <c r="O5631" s="152"/>
      <c r="P5631" s="152"/>
      <c r="Q5631" s="152"/>
      <c r="R5631" s="152"/>
      <c r="S5631" s="152"/>
      <c r="T5631" s="152"/>
      <c r="U5631" s="152"/>
      <c r="V5631" s="152"/>
      <c r="W5631" s="152"/>
      <c r="X5631" s="152"/>
      <c r="Y5631" s="152"/>
      <c r="Z5631" s="152"/>
      <c r="AA5631" s="152"/>
      <c r="AB5631" s="152"/>
      <c r="AC5631" s="152"/>
      <c r="AD5631" s="152"/>
      <c r="AE5631" s="152"/>
      <c r="AF5631" s="152"/>
      <c r="AG5631" s="152"/>
      <c r="AH5631" s="152"/>
      <c r="AI5631" s="152"/>
      <c r="AJ5631" s="152"/>
      <c r="AK5631" s="152"/>
    </row>
    <row r="5632" spans="1:37" x14ac:dyDescent="0.3">
      <c r="A5632" s="151" t="str">
        <f t="shared" si="137"/>
        <v>SDGbaseWaS_2BF_v6_4</v>
      </c>
      <c r="B5632" s="151" t="s">
        <v>220</v>
      </c>
      <c r="C5632" s="151" t="s">
        <v>310</v>
      </c>
      <c r="D5632" s="151"/>
      <c r="E5632" s="152"/>
      <c r="F5632" s="152"/>
      <c r="G5632" s="152"/>
      <c r="H5632" s="152"/>
      <c r="I5632" s="152"/>
      <c r="J5632" s="152"/>
      <c r="K5632" s="152"/>
      <c r="L5632" s="152"/>
      <c r="M5632" s="152"/>
      <c r="N5632" s="152"/>
      <c r="O5632" s="152"/>
      <c r="P5632" s="152"/>
      <c r="Q5632" s="152"/>
      <c r="R5632" s="152"/>
      <c r="S5632" s="152"/>
      <c r="T5632" s="152"/>
      <c r="U5632" s="152"/>
      <c r="V5632" s="152"/>
      <c r="W5632" s="152"/>
      <c r="X5632" s="152"/>
      <c r="Y5632" s="152"/>
      <c r="Z5632" s="152"/>
      <c r="AA5632" s="152"/>
      <c r="AB5632" s="152"/>
      <c r="AC5632" s="152"/>
      <c r="AD5632" s="152"/>
      <c r="AE5632" s="152"/>
      <c r="AF5632" s="152"/>
      <c r="AG5632" s="152"/>
      <c r="AH5632" s="152"/>
      <c r="AI5632" s="152"/>
      <c r="AJ5632" s="152"/>
      <c r="AK5632" s="152"/>
    </row>
    <row r="5633" spans="1:37" x14ac:dyDescent="0.3">
      <c r="A5633" s="151" t="str">
        <f t="shared" si="137"/>
        <v>SDGbaseWaS_2BF_v6_4</v>
      </c>
      <c r="B5633" s="151" t="s">
        <v>220</v>
      </c>
      <c r="C5633" s="151" t="s">
        <v>310</v>
      </c>
      <c r="D5633" s="151"/>
      <c r="E5633" s="152"/>
      <c r="F5633" s="152"/>
      <c r="G5633" s="152"/>
      <c r="H5633" s="152"/>
      <c r="I5633" s="152"/>
      <c r="J5633" s="152"/>
      <c r="K5633" s="152"/>
      <c r="L5633" s="152"/>
      <c r="M5633" s="152"/>
      <c r="N5633" s="152"/>
      <c r="O5633" s="152"/>
      <c r="P5633" s="152"/>
      <c r="Q5633" s="152"/>
      <c r="R5633" s="152"/>
      <c r="S5633" s="152"/>
      <c r="T5633" s="152"/>
      <c r="U5633" s="152"/>
      <c r="V5633" s="152"/>
      <c r="W5633" s="152"/>
      <c r="X5633" s="152"/>
      <c r="Y5633" s="152"/>
      <c r="Z5633" s="152"/>
      <c r="AA5633" s="152"/>
      <c r="AB5633" s="152"/>
      <c r="AC5633" s="152"/>
      <c r="AD5633" s="152"/>
      <c r="AE5633" s="152"/>
      <c r="AF5633" s="152"/>
      <c r="AG5633" s="152"/>
      <c r="AH5633" s="152"/>
      <c r="AI5633" s="152"/>
      <c r="AJ5633" s="152"/>
      <c r="AK5633" s="152"/>
    </row>
    <row r="5634" spans="1:37" x14ac:dyDescent="0.3">
      <c r="A5634" s="151" t="str">
        <f t="shared" si="137"/>
        <v>SDGbaseWaS_2BF_v6_4</v>
      </c>
      <c r="B5634" s="151" t="s">
        <v>220</v>
      </c>
      <c r="C5634" s="151" t="s">
        <v>310</v>
      </c>
      <c r="D5634" s="151"/>
      <c r="E5634" s="152"/>
      <c r="F5634" s="152"/>
      <c r="G5634" s="152"/>
      <c r="H5634" s="152"/>
      <c r="I5634" s="152"/>
      <c r="J5634" s="152"/>
      <c r="K5634" s="152"/>
      <c r="L5634" s="152"/>
      <c r="M5634" s="152"/>
      <c r="N5634" s="152"/>
      <c r="O5634" s="152"/>
      <c r="P5634" s="152"/>
      <c r="Q5634" s="152"/>
      <c r="R5634" s="152"/>
      <c r="S5634" s="152"/>
      <c r="T5634" s="152"/>
      <c r="U5634" s="152"/>
      <c r="V5634" s="152"/>
      <c r="W5634" s="152"/>
      <c r="X5634" s="152"/>
      <c r="Y5634" s="152"/>
      <c r="Z5634" s="152"/>
      <c r="AA5634" s="152"/>
      <c r="AB5634" s="152"/>
      <c r="AC5634" s="152"/>
      <c r="AD5634" s="152"/>
      <c r="AE5634" s="152"/>
      <c r="AF5634" s="152"/>
      <c r="AG5634" s="152"/>
      <c r="AH5634" s="152"/>
      <c r="AI5634" s="152"/>
      <c r="AJ5634" s="152"/>
      <c r="AK5634" s="152"/>
    </row>
    <row r="5635" spans="1:37" x14ac:dyDescent="0.3">
      <c r="A5635" s="151" t="str">
        <f t="shared" si="137"/>
        <v>SDGbaseWaS_2BF_v6_4</v>
      </c>
      <c r="B5635" s="151" t="s">
        <v>220</v>
      </c>
      <c r="C5635" s="151" t="s">
        <v>310</v>
      </c>
      <c r="D5635" s="151"/>
      <c r="E5635" s="152"/>
      <c r="F5635" s="152"/>
      <c r="G5635" s="152"/>
      <c r="H5635" s="152"/>
      <c r="I5635" s="152"/>
      <c r="J5635" s="152"/>
      <c r="K5635" s="152"/>
      <c r="L5635" s="152"/>
      <c r="M5635" s="152"/>
      <c r="N5635" s="152"/>
      <c r="O5635" s="152"/>
      <c r="P5635" s="152"/>
      <c r="Q5635" s="152"/>
      <c r="R5635" s="152"/>
      <c r="S5635" s="152"/>
      <c r="T5635" s="152"/>
      <c r="U5635" s="152"/>
      <c r="V5635" s="152"/>
      <c r="W5635" s="152"/>
      <c r="X5635" s="152"/>
      <c r="Y5635" s="152"/>
      <c r="Z5635" s="152"/>
      <c r="AA5635" s="152"/>
      <c r="AB5635" s="152"/>
      <c r="AC5635" s="152"/>
      <c r="AD5635" s="152"/>
      <c r="AE5635" s="152"/>
      <c r="AF5635" s="152"/>
      <c r="AG5635" s="152"/>
      <c r="AH5635" s="152"/>
      <c r="AI5635" s="152"/>
      <c r="AJ5635" s="152"/>
      <c r="AK5635" s="152"/>
    </row>
    <row r="5636" spans="1:37" x14ac:dyDescent="0.3">
      <c r="A5636" s="151" t="str">
        <f t="shared" si="137"/>
        <v>SDGbaseWaS_2BF_v6_4</v>
      </c>
      <c r="B5636" s="151" t="s">
        <v>220</v>
      </c>
      <c r="C5636" s="151" t="s">
        <v>310</v>
      </c>
      <c r="D5636" s="151"/>
      <c r="E5636" s="152"/>
      <c r="F5636" s="152"/>
      <c r="G5636" s="152"/>
      <c r="H5636" s="152"/>
      <c r="I5636" s="152"/>
      <c r="J5636" s="152"/>
      <c r="K5636" s="152"/>
      <c r="L5636" s="152"/>
      <c r="M5636" s="152"/>
      <c r="N5636" s="152"/>
      <c r="O5636" s="152"/>
      <c r="P5636" s="152"/>
      <c r="Q5636" s="152"/>
      <c r="R5636" s="152"/>
      <c r="S5636" s="152"/>
      <c r="T5636" s="152"/>
      <c r="U5636" s="152"/>
      <c r="V5636" s="152"/>
      <c r="W5636" s="152"/>
      <c r="X5636" s="152"/>
      <c r="Y5636" s="152"/>
      <c r="Z5636" s="152"/>
      <c r="AA5636" s="152"/>
      <c r="AB5636" s="152"/>
      <c r="AC5636" s="152"/>
      <c r="AD5636" s="152"/>
      <c r="AE5636" s="152"/>
      <c r="AF5636" s="152"/>
      <c r="AG5636" s="152"/>
      <c r="AH5636" s="152"/>
      <c r="AI5636" s="152"/>
      <c r="AJ5636" s="152"/>
      <c r="AK5636" s="152"/>
    </row>
    <row r="5637" spans="1:37" x14ac:dyDescent="0.3">
      <c r="A5637" s="151" t="str">
        <f t="shared" si="137"/>
        <v>SDGbaseWaS_2BF_v6_4</v>
      </c>
      <c r="B5637" s="151" t="s">
        <v>220</v>
      </c>
      <c r="C5637" s="151" t="s">
        <v>310</v>
      </c>
      <c r="D5637" s="151"/>
      <c r="E5637" s="152"/>
      <c r="F5637" s="152"/>
      <c r="G5637" s="152"/>
      <c r="H5637" s="152"/>
      <c r="I5637" s="152"/>
      <c r="J5637" s="152"/>
      <c r="K5637" s="152"/>
      <c r="L5637" s="152"/>
      <c r="M5637" s="152"/>
      <c r="N5637" s="152"/>
      <c r="O5637" s="152"/>
      <c r="P5637" s="152"/>
      <c r="Q5637" s="152"/>
      <c r="R5637" s="152"/>
      <c r="S5637" s="152"/>
      <c r="T5637" s="152"/>
      <c r="U5637" s="152"/>
      <c r="V5637" s="152"/>
      <c r="W5637" s="152"/>
      <c r="X5637" s="152"/>
      <c r="Y5637" s="152"/>
      <c r="Z5637" s="152"/>
      <c r="AA5637" s="152"/>
      <c r="AB5637" s="152"/>
      <c r="AC5637" s="152"/>
      <c r="AD5637" s="152"/>
      <c r="AE5637" s="152"/>
      <c r="AF5637" s="152"/>
      <c r="AG5637" s="152"/>
      <c r="AH5637" s="152"/>
      <c r="AI5637" s="152"/>
      <c r="AJ5637" s="152"/>
      <c r="AK5637" s="152"/>
    </row>
    <row r="5638" spans="1:37" x14ac:dyDescent="0.3">
      <c r="A5638" s="151" t="str">
        <f t="shared" si="137"/>
        <v>SDGbaseWaS_2BF_v6_4</v>
      </c>
      <c r="B5638" s="151" t="s">
        <v>220</v>
      </c>
      <c r="C5638" s="151" t="s">
        <v>310</v>
      </c>
      <c r="D5638" s="151"/>
      <c r="E5638" s="152"/>
      <c r="F5638" s="152"/>
      <c r="G5638" s="152"/>
      <c r="H5638" s="152"/>
      <c r="I5638" s="152"/>
      <c r="J5638" s="152"/>
      <c r="K5638" s="152"/>
      <c r="L5638" s="152"/>
      <c r="M5638" s="152"/>
      <c r="N5638" s="152"/>
      <c r="O5638" s="152"/>
      <c r="P5638" s="152"/>
      <c r="Q5638" s="152"/>
      <c r="R5638" s="152"/>
      <c r="S5638" s="152"/>
      <c r="T5638" s="152"/>
      <c r="U5638" s="152"/>
      <c r="V5638" s="152"/>
      <c r="W5638" s="152"/>
      <c r="X5638" s="152"/>
      <c r="Y5638" s="152"/>
      <c r="Z5638" s="152"/>
      <c r="AA5638" s="152"/>
      <c r="AB5638" s="152"/>
      <c r="AC5638" s="152"/>
      <c r="AD5638" s="152"/>
      <c r="AE5638" s="152"/>
      <c r="AF5638" s="152"/>
      <c r="AG5638" s="152"/>
      <c r="AH5638" s="152"/>
      <c r="AI5638" s="152"/>
      <c r="AJ5638" s="152"/>
      <c r="AK5638" s="152"/>
    </row>
    <row r="5639" spans="1:37" x14ac:dyDescent="0.3">
      <c r="A5639" s="151" t="str">
        <f t="shared" si="137"/>
        <v>SDGbaseWaS_2BF_v6_4</v>
      </c>
      <c r="B5639" s="151" t="s">
        <v>220</v>
      </c>
      <c r="C5639" s="151" t="s">
        <v>310</v>
      </c>
      <c r="D5639" s="151"/>
      <c r="E5639" s="152"/>
      <c r="F5639" s="152"/>
      <c r="G5639" s="152"/>
      <c r="H5639" s="152"/>
      <c r="I5639" s="152"/>
      <c r="J5639" s="152"/>
      <c r="K5639" s="152"/>
      <c r="L5639" s="152"/>
      <c r="M5639" s="152"/>
      <c r="N5639" s="152"/>
      <c r="O5639" s="152"/>
      <c r="P5639" s="152"/>
      <c r="Q5639" s="152"/>
      <c r="R5639" s="152"/>
      <c r="S5639" s="152"/>
      <c r="T5639" s="152"/>
      <c r="U5639" s="152"/>
      <c r="V5639" s="152"/>
      <c r="W5639" s="152"/>
      <c r="X5639" s="152"/>
      <c r="Y5639" s="152"/>
      <c r="Z5639" s="152"/>
      <c r="AA5639" s="152"/>
      <c r="AB5639" s="152"/>
      <c r="AC5639" s="152"/>
      <c r="AD5639" s="152"/>
      <c r="AE5639" s="152"/>
      <c r="AF5639" s="152"/>
      <c r="AG5639" s="152"/>
      <c r="AH5639" s="152"/>
      <c r="AI5639" s="152"/>
      <c r="AJ5639" s="152"/>
      <c r="AK5639" s="152"/>
    </row>
    <row r="5640" spans="1:37" x14ac:dyDescent="0.3">
      <c r="A5640" s="151" t="str">
        <f t="shared" si="137"/>
        <v>SDGbaseWaS_2BF_v6_4</v>
      </c>
      <c r="B5640" s="151" t="s">
        <v>220</v>
      </c>
      <c r="C5640" s="151" t="s">
        <v>310</v>
      </c>
      <c r="D5640" s="151"/>
      <c r="E5640" s="152"/>
      <c r="F5640" s="152"/>
      <c r="G5640" s="152"/>
      <c r="H5640" s="152"/>
      <c r="I5640" s="152"/>
      <c r="J5640" s="152"/>
      <c r="K5640" s="152"/>
      <c r="L5640" s="152"/>
      <c r="M5640" s="152"/>
      <c r="N5640" s="152"/>
      <c r="O5640" s="152"/>
      <c r="P5640" s="152"/>
      <c r="Q5640" s="152"/>
      <c r="R5640" s="152"/>
      <c r="S5640" s="152"/>
      <c r="T5640" s="152"/>
      <c r="U5640" s="152"/>
      <c r="V5640" s="152"/>
      <c r="W5640" s="152"/>
      <c r="X5640" s="152"/>
      <c r="Y5640" s="152"/>
      <c r="Z5640" s="152"/>
      <c r="AA5640" s="152"/>
      <c r="AB5640" s="152"/>
      <c r="AC5640" s="152"/>
      <c r="AD5640" s="152"/>
      <c r="AE5640" s="152"/>
      <c r="AF5640" s="152"/>
      <c r="AG5640" s="152"/>
      <c r="AH5640" s="152"/>
      <c r="AI5640" s="152"/>
      <c r="AJ5640" s="152"/>
      <c r="AK5640" s="152"/>
    </row>
    <row r="5641" spans="1:37" x14ac:dyDescent="0.3">
      <c r="A5641" s="151" t="str">
        <f t="shared" si="137"/>
        <v>SDGbaseWaS_2BF_v6_4</v>
      </c>
      <c r="B5641" s="151" t="s">
        <v>220</v>
      </c>
      <c r="C5641" s="151" t="s">
        <v>310</v>
      </c>
      <c r="D5641" s="151"/>
      <c r="E5641" s="152"/>
      <c r="F5641" s="152"/>
      <c r="G5641" s="152"/>
      <c r="H5641" s="152"/>
      <c r="I5641" s="152"/>
      <c r="J5641" s="152"/>
      <c r="K5641" s="152"/>
      <c r="L5641" s="152"/>
      <c r="M5641" s="152"/>
      <c r="N5641" s="152"/>
      <c r="O5641" s="152"/>
      <c r="P5641" s="152"/>
      <c r="Q5641" s="152"/>
      <c r="R5641" s="152"/>
      <c r="S5641" s="152"/>
      <c r="T5641" s="152"/>
      <c r="U5641" s="152"/>
      <c r="V5641" s="152"/>
      <c r="W5641" s="152"/>
      <c r="X5641" s="152"/>
      <c r="Y5641" s="152"/>
      <c r="Z5641" s="152"/>
      <c r="AA5641" s="152"/>
      <c r="AB5641" s="152"/>
      <c r="AC5641" s="152"/>
      <c r="AD5641" s="152"/>
      <c r="AE5641" s="152"/>
      <c r="AF5641" s="152"/>
      <c r="AG5641" s="152"/>
      <c r="AH5641" s="152"/>
      <c r="AI5641" s="152"/>
      <c r="AJ5641" s="152"/>
      <c r="AK5641" s="152"/>
    </row>
    <row r="5642" spans="1:37" x14ac:dyDescent="0.3">
      <c r="A5642" s="151" t="str">
        <f t="shared" si="137"/>
        <v>SDGbaseWaS_2BF_v6_4</v>
      </c>
      <c r="B5642" s="151" t="s">
        <v>220</v>
      </c>
      <c r="C5642" s="151" t="s">
        <v>310</v>
      </c>
      <c r="D5642" s="151"/>
      <c r="E5642" s="152"/>
      <c r="F5642" s="152"/>
      <c r="G5642" s="152"/>
      <c r="H5642" s="152"/>
      <c r="I5642" s="152"/>
      <c r="J5642" s="152"/>
      <c r="K5642" s="152"/>
      <c r="L5642" s="152"/>
      <c r="M5642" s="152"/>
      <c r="N5642" s="152"/>
      <c r="O5642" s="152"/>
      <c r="P5642" s="152"/>
      <c r="Q5642" s="152"/>
      <c r="R5642" s="152"/>
      <c r="S5642" s="152"/>
      <c r="T5642" s="152"/>
      <c r="U5642" s="152"/>
      <c r="V5642" s="152"/>
      <c r="W5642" s="152"/>
      <c r="X5642" s="152"/>
      <c r="Y5642" s="152"/>
      <c r="Z5642" s="152"/>
      <c r="AA5642" s="152"/>
      <c r="AB5642" s="152"/>
      <c r="AC5642" s="152"/>
      <c r="AD5642" s="152"/>
      <c r="AE5642" s="152"/>
      <c r="AF5642" s="152"/>
      <c r="AG5642" s="152"/>
      <c r="AH5642" s="152"/>
      <c r="AI5642" s="152"/>
      <c r="AJ5642" s="152"/>
      <c r="AK5642" s="152"/>
    </row>
    <row r="5643" spans="1:37" x14ac:dyDescent="0.3">
      <c r="A5643" s="151" t="str">
        <f t="shared" si="137"/>
        <v>SDGbaseWaS_2BF_v6_4</v>
      </c>
      <c r="B5643" s="151" t="s">
        <v>220</v>
      </c>
      <c r="C5643" s="151" t="s">
        <v>310</v>
      </c>
      <c r="D5643" s="151"/>
      <c r="E5643" s="152"/>
      <c r="F5643" s="152"/>
      <c r="G5643" s="152"/>
      <c r="H5643" s="152"/>
      <c r="I5643" s="152"/>
      <c r="J5643" s="152"/>
      <c r="K5643" s="152"/>
      <c r="L5643" s="152"/>
      <c r="M5643" s="152"/>
      <c r="N5643" s="152"/>
      <c r="O5643" s="152"/>
      <c r="P5643" s="152"/>
      <c r="Q5643" s="152"/>
      <c r="R5643" s="152"/>
      <c r="S5643" s="152"/>
      <c r="T5643" s="152"/>
      <c r="U5643" s="152"/>
      <c r="V5643" s="152"/>
      <c r="W5643" s="152"/>
      <c r="X5643" s="152"/>
      <c r="Y5643" s="152"/>
      <c r="Z5643" s="152"/>
      <c r="AA5643" s="152"/>
      <c r="AB5643" s="152"/>
      <c r="AC5643" s="152"/>
      <c r="AD5643" s="152"/>
      <c r="AE5643" s="152"/>
      <c r="AF5643" s="152"/>
      <c r="AG5643" s="152"/>
      <c r="AH5643" s="152"/>
      <c r="AI5643" s="152"/>
      <c r="AJ5643" s="152"/>
      <c r="AK5643" s="152"/>
    </row>
    <row r="5644" spans="1:37" x14ac:dyDescent="0.3">
      <c r="A5644" s="151" t="str">
        <f t="shared" si="137"/>
        <v>SDGbaseWaS_2BF_v6_4</v>
      </c>
      <c r="B5644" s="151" t="s">
        <v>220</v>
      </c>
      <c r="C5644" s="151" t="s">
        <v>310</v>
      </c>
      <c r="D5644" s="151"/>
      <c r="E5644" s="152"/>
      <c r="F5644" s="152"/>
      <c r="G5644" s="152"/>
      <c r="H5644" s="152"/>
      <c r="I5644" s="152"/>
      <c r="J5644" s="152"/>
      <c r="K5644" s="152"/>
      <c r="L5644" s="152"/>
      <c r="M5644" s="152"/>
      <c r="N5644" s="152"/>
      <c r="O5644" s="152"/>
      <c r="P5644" s="152"/>
      <c r="Q5644" s="152"/>
      <c r="R5644" s="152"/>
      <c r="S5644" s="152"/>
      <c r="T5644" s="152"/>
      <c r="U5644" s="152"/>
      <c r="V5644" s="152"/>
      <c r="W5644" s="152"/>
      <c r="X5644" s="152"/>
      <c r="Y5644" s="152"/>
      <c r="Z5644" s="152"/>
      <c r="AA5644" s="152"/>
      <c r="AB5644" s="152"/>
      <c r="AC5644" s="152"/>
      <c r="AD5644" s="152"/>
      <c r="AE5644" s="152"/>
      <c r="AF5644" s="152"/>
      <c r="AG5644" s="152"/>
      <c r="AH5644" s="152"/>
      <c r="AI5644" s="152"/>
      <c r="AJ5644" s="152"/>
      <c r="AK5644" s="152"/>
    </row>
    <row r="5645" spans="1:37" x14ac:dyDescent="0.3">
      <c r="A5645" s="151" t="str">
        <f t="shared" si="137"/>
        <v>SDGbaseWaS_2BF_v6_4</v>
      </c>
      <c r="B5645" s="151" t="s">
        <v>220</v>
      </c>
      <c r="C5645" s="151" t="s">
        <v>310</v>
      </c>
      <c r="D5645" s="151"/>
      <c r="E5645" s="152"/>
      <c r="F5645" s="152"/>
      <c r="G5645" s="152"/>
      <c r="H5645" s="152"/>
      <c r="I5645" s="152"/>
      <c r="J5645" s="152"/>
      <c r="K5645" s="152"/>
      <c r="L5645" s="152"/>
      <c r="M5645" s="152"/>
      <c r="N5645" s="152"/>
      <c r="O5645" s="152"/>
      <c r="P5645" s="152"/>
      <c r="Q5645" s="152"/>
      <c r="R5645" s="152"/>
      <c r="S5645" s="152"/>
      <c r="T5645" s="152"/>
      <c r="U5645" s="152"/>
      <c r="V5645" s="152"/>
      <c r="W5645" s="152"/>
      <c r="X5645" s="152"/>
      <c r="Y5645" s="152"/>
      <c r="Z5645" s="152"/>
      <c r="AA5645" s="152"/>
      <c r="AB5645" s="152"/>
      <c r="AC5645" s="152"/>
      <c r="AD5645" s="152"/>
      <c r="AE5645" s="152"/>
      <c r="AF5645" s="152"/>
      <c r="AG5645" s="152"/>
      <c r="AH5645" s="152"/>
      <c r="AI5645" s="152"/>
      <c r="AJ5645" s="152"/>
      <c r="AK5645" s="152"/>
    </row>
    <row r="5646" spans="1:37" x14ac:dyDescent="0.3">
      <c r="A5646" s="151" t="str">
        <f t="shared" si="137"/>
        <v>SDGbaseWaS_2BF_v6_4</v>
      </c>
      <c r="B5646" s="151" t="s">
        <v>220</v>
      </c>
      <c r="C5646" s="151" t="s">
        <v>310</v>
      </c>
      <c r="D5646" s="151"/>
      <c r="E5646" s="152"/>
      <c r="F5646" s="152"/>
      <c r="G5646" s="152"/>
      <c r="H5646" s="152"/>
      <c r="I5646" s="152"/>
      <c r="J5646" s="152"/>
      <c r="K5646" s="152"/>
      <c r="L5646" s="152"/>
      <c r="M5646" s="152"/>
      <c r="N5646" s="152"/>
      <c r="O5646" s="152"/>
      <c r="P5646" s="152"/>
      <c r="Q5646" s="152"/>
      <c r="R5646" s="152"/>
      <c r="S5646" s="152"/>
      <c r="T5646" s="152"/>
      <c r="U5646" s="152"/>
      <c r="V5646" s="152"/>
      <c r="W5646" s="152"/>
      <c r="X5646" s="152"/>
      <c r="Y5646" s="152"/>
      <c r="Z5646" s="152"/>
      <c r="AA5646" s="152"/>
      <c r="AB5646" s="152"/>
      <c r="AC5646" s="152"/>
      <c r="AD5646" s="152"/>
      <c r="AE5646" s="152"/>
      <c r="AF5646" s="152"/>
      <c r="AG5646" s="152"/>
      <c r="AH5646" s="152"/>
      <c r="AI5646" s="152"/>
      <c r="AJ5646" s="152"/>
      <c r="AK5646" s="152"/>
    </row>
    <row r="5647" spans="1:37" x14ac:dyDescent="0.3">
      <c r="A5647" s="151" t="str">
        <f t="shared" si="137"/>
        <v>SDGbaseWaS_2BF_v6_4</v>
      </c>
      <c r="B5647" s="151" t="s">
        <v>220</v>
      </c>
      <c r="C5647" s="151" t="s">
        <v>310</v>
      </c>
      <c r="D5647" s="151"/>
      <c r="E5647" s="152"/>
      <c r="F5647" s="152"/>
      <c r="G5647" s="152"/>
      <c r="H5647" s="152"/>
      <c r="I5647" s="152"/>
      <c r="J5647" s="152"/>
      <c r="K5647" s="152"/>
      <c r="L5647" s="152"/>
      <c r="M5647" s="152"/>
      <c r="N5647" s="152"/>
      <c r="O5647" s="152"/>
      <c r="P5647" s="152"/>
      <c r="Q5647" s="152"/>
      <c r="R5647" s="152"/>
      <c r="S5647" s="152"/>
      <c r="T5647" s="152"/>
      <c r="U5647" s="152"/>
      <c r="V5647" s="152"/>
      <c r="W5647" s="152"/>
      <c r="X5647" s="152"/>
      <c r="Y5647" s="152"/>
      <c r="Z5647" s="152"/>
      <c r="AA5647" s="152"/>
      <c r="AB5647" s="152"/>
      <c r="AC5647" s="152"/>
      <c r="AD5647" s="152"/>
      <c r="AE5647" s="152"/>
      <c r="AF5647" s="152"/>
      <c r="AG5647" s="152"/>
      <c r="AH5647" s="152"/>
      <c r="AI5647" s="152"/>
      <c r="AJ5647" s="152"/>
      <c r="AK5647" s="152"/>
    </row>
    <row r="5648" spans="1:37" x14ac:dyDescent="0.3">
      <c r="A5648" s="151" t="str">
        <f t="shared" si="137"/>
        <v>SDGbaseWaS_2BF_v6_4</v>
      </c>
      <c r="B5648" s="151" t="s">
        <v>220</v>
      </c>
      <c r="C5648" s="151" t="s">
        <v>310</v>
      </c>
      <c r="D5648" s="151"/>
      <c r="E5648" s="152"/>
      <c r="F5648" s="152"/>
      <c r="G5648" s="152"/>
      <c r="H5648" s="152"/>
      <c r="I5648" s="152"/>
      <c r="J5648" s="152"/>
      <c r="K5648" s="152"/>
      <c r="L5648" s="152"/>
      <c r="M5648" s="152"/>
      <c r="N5648" s="152"/>
      <c r="O5648" s="152"/>
      <c r="P5648" s="152"/>
      <c r="Q5648" s="152"/>
      <c r="R5648" s="152"/>
      <c r="S5648" s="152"/>
      <c r="T5648" s="152"/>
      <c r="U5648" s="152"/>
      <c r="V5648" s="152"/>
      <c r="W5648" s="152"/>
      <c r="X5648" s="152"/>
      <c r="Y5648" s="152"/>
      <c r="Z5648" s="152"/>
      <c r="AA5648" s="152"/>
      <c r="AB5648" s="152"/>
      <c r="AC5648" s="152"/>
      <c r="AD5648" s="152"/>
      <c r="AE5648" s="152"/>
      <c r="AF5648" s="152"/>
      <c r="AG5648" s="152"/>
      <c r="AH5648" s="152"/>
      <c r="AI5648" s="152"/>
      <c r="AJ5648" s="152"/>
      <c r="AK5648" s="152"/>
    </row>
    <row r="5649" spans="1:37" x14ac:dyDescent="0.3">
      <c r="A5649" s="151" t="str">
        <f t="shared" si="137"/>
        <v>SDGbaseWaS_2BF_v6_4</v>
      </c>
      <c r="B5649" s="151" t="s">
        <v>220</v>
      </c>
      <c r="C5649" s="151" t="s">
        <v>310</v>
      </c>
      <c r="D5649" s="151"/>
      <c r="E5649" s="152"/>
      <c r="F5649" s="152"/>
      <c r="G5649" s="152"/>
      <c r="H5649" s="152"/>
      <c r="I5649" s="152"/>
      <c r="J5649" s="152"/>
      <c r="K5649" s="152"/>
      <c r="L5649" s="152"/>
      <c r="M5649" s="152"/>
      <c r="N5649" s="152"/>
      <c r="O5649" s="152"/>
      <c r="P5649" s="152"/>
      <c r="Q5649" s="152"/>
      <c r="R5649" s="152"/>
      <c r="S5649" s="152"/>
      <c r="T5649" s="152"/>
      <c r="U5649" s="152"/>
      <c r="V5649" s="152"/>
      <c r="W5649" s="152"/>
      <c r="X5649" s="152"/>
      <c r="Y5649" s="152"/>
      <c r="Z5649" s="152"/>
      <c r="AA5649" s="152"/>
      <c r="AB5649" s="152"/>
      <c r="AC5649" s="152"/>
      <c r="AD5649" s="152"/>
      <c r="AE5649" s="152"/>
      <c r="AF5649" s="152"/>
      <c r="AG5649" s="152"/>
      <c r="AH5649" s="152"/>
      <c r="AI5649" s="152"/>
      <c r="AJ5649" s="152"/>
      <c r="AK5649" s="152"/>
    </row>
    <row r="5650" spans="1:37" x14ac:dyDescent="0.3">
      <c r="A5650" s="151" t="str">
        <f t="shared" si="137"/>
        <v>SDGbaseWaS_2BF_v6_4</v>
      </c>
      <c r="B5650" s="151" t="s">
        <v>220</v>
      </c>
      <c r="C5650" s="151" t="s">
        <v>310</v>
      </c>
      <c r="D5650" s="151"/>
      <c r="E5650" s="152"/>
      <c r="F5650" s="152"/>
      <c r="G5650" s="152"/>
      <c r="H5650" s="152"/>
      <c r="I5650" s="152"/>
      <c r="J5650" s="152"/>
      <c r="K5650" s="152"/>
      <c r="L5650" s="152"/>
      <c r="M5650" s="152"/>
      <c r="N5650" s="152"/>
      <c r="O5650" s="152"/>
      <c r="P5650" s="152"/>
      <c r="Q5650" s="152"/>
      <c r="R5650" s="152"/>
      <c r="S5650" s="152"/>
      <c r="T5650" s="152"/>
      <c r="U5650" s="152"/>
      <c r="V5650" s="152"/>
      <c r="W5650" s="152"/>
      <c r="X5650" s="152"/>
      <c r="Y5650" s="152"/>
      <c r="Z5650" s="152"/>
      <c r="AA5650" s="152"/>
      <c r="AB5650" s="152"/>
      <c r="AC5650" s="152"/>
      <c r="AD5650" s="152"/>
      <c r="AE5650" s="152"/>
      <c r="AF5650" s="152"/>
      <c r="AG5650" s="152"/>
      <c r="AH5650" s="152"/>
      <c r="AI5650" s="152"/>
      <c r="AJ5650" s="152"/>
      <c r="AK5650" s="152"/>
    </row>
    <row r="5651" spans="1:37" x14ac:dyDescent="0.3">
      <c r="A5651" s="151" t="str">
        <f t="shared" si="137"/>
        <v>SDGbaseWaS_2BF_v6_4</v>
      </c>
      <c r="B5651" s="151" t="s">
        <v>220</v>
      </c>
      <c r="C5651" s="151" t="s">
        <v>310</v>
      </c>
      <c r="D5651" s="151"/>
      <c r="E5651" s="152"/>
      <c r="F5651" s="152"/>
      <c r="G5651" s="152"/>
      <c r="H5651" s="152"/>
      <c r="I5651" s="152"/>
      <c r="J5651" s="152"/>
      <c r="K5651" s="152"/>
      <c r="L5651" s="152"/>
      <c r="M5651" s="152"/>
      <c r="N5651" s="152"/>
      <c r="O5651" s="152"/>
      <c r="P5651" s="152"/>
      <c r="Q5651" s="152"/>
      <c r="R5651" s="152"/>
      <c r="S5651" s="152"/>
      <c r="T5651" s="152"/>
      <c r="U5651" s="152"/>
      <c r="V5651" s="152"/>
      <c r="W5651" s="152"/>
      <c r="X5651" s="152"/>
      <c r="Y5651" s="152"/>
      <c r="Z5651" s="152"/>
      <c r="AA5651" s="152"/>
      <c r="AB5651" s="152"/>
      <c r="AC5651" s="152"/>
      <c r="AD5651" s="152"/>
      <c r="AE5651" s="152"/>
      <c r="AF5651" s="152"/>
      <c r="AG5651" s="152"/>
      <c r="AH5651" s="152"/>
      <c r="AI5651" s="152"/>
      <c r="AJ5651" s="152"/>
      <c r="AK5651" s="152"/>
    </row>
    <row r="5652" spans="1:37" x14ac:dyDescent="0.3">
      <c r="A5652" s="151" t="str">
        <f t="shared" si="137"/>
        <v>SDGbaseWaS_2BF_v6_4</v>
      </c>
      <c r="B5652" s="151" t="s">
        <v>220</v>
      </c>
      <c r="C5652" s="151" t="s">
        <v>310</v>
      </c>
      <c r="D5652" s="151"/>
      <c r="E5652" s="152"/>
      <c r="F5652" s="152"/>
      <c r="G5652" s="152"/>
      <c r="H5652" s="152"/>
      <c r="I5652" s="152"/>
      <c r="J5652" s="152"/>
      <c r="K5652" s="152"/>
      <c r="L5652" s="152"/>
      <c r="M5652" s="152"/>
      <c r="N5652" s="152"/>
      <c r="O5652" s="152"/>
      <c r="P5652" s="152"/>
      <c r="Q5652" s="152"/>
      <c r="R5652" s="152"/>
      <c r="S5652" s="152"/>
      <c r="T5652" s="152"/>
      <c r="U5652" s="152"/>
      <c r="V5652" s="152"/>
      <c r="W5652" s="152"/>
      <c r="X5652" s="152"/>
      <c r="Y5652" s="152"/>
      <c r="Z5652" s="152"/>
      <c r="AA5652" s="152"/>
      <c r="AB5652" s="152"/>
      <c r="AC5652" s="152"/>
      <c r="AD5652" s="152"/>
      <c r="AE5652" s="152"/>
      <c r="AF5652" s="152"/>
      <c r="AG5652" s="152"/>
      <c r="AH5652" s="152"/>
      <c r="AI5652" s="152"/>
      <c r="AJ5652" s="152"/>
      <c r="AK5652" s="152"/>
    </row>
    <row r="5653" spans="1:37" x14ac:dyDescent="0.3">
      <c r="A5653" s="151" t="str">
        <f t="shared" si="137"/>
        <v>SDGbaseWaS_2BF_v6_4</v>
      </c>
      <c r="B5653" s="151" t="s">
        <v>220</v>
      </c>
      <c r="C5653" s="151" t="s">
        <v>310</v>
      </c>
      <c r="D5653" s="151"/>
      <c r="E5653" s="152"/>
      <c r="F5653" s="152"/>
      <c r="G5653" s="152"/>
      <c r="H5653" s="152"/>
      <c r="I5653" s="152"/>
      <c r="J5653" s="152"/>
      <c r="K5653" s="152"/>
      <c r="L5653" s="152"/>
      <c r="M5653" s="152"/>
      <c r="N5653" s="152"/>
      <c r="O5653" s="152"/>
      <c r="P5653" s="152"/>
      <c r="Q5653" s="152"/>
      <c r="R5653" s="152"/>
      <c r="S5653" s="152"/>
      <c r="T5653" s="152"/>
      <c r="U5653" s="152"/>
      <c r="V5653" s="152"/>
      <c r="W5653" s="152"/>
      <c r="X5653" s="152"/>
      <c r="Y5653" s="152"/>
      <c r="Z5653" s="152"/>
      <c r="AA5653" s="152"/>
      <c r="AB5653" s="152"/>
      <c r="AC5653" s="152"/>
      <c r="AD5653" s="152"/>
      <c r="AE5653" s="152"/>
      <c r="AF5653" s="152"/>
      <c r="AG5653" s="152"/>
      <c r="AH5653" s="152"/>
      <c r="AI5653" s="152"/>
      <c r="AJ5653" s="152"/>
      <c r="AK5653" s="152"/>
    </row>
    <row r="5654" spans="1:37" x14ac:dyDescent="0.3">
      <c r="A5654" s="151" t="str">
        <f t="shared" si="137"/>
        <v>SDGbaseWaS_2BF_v6_4</v>
      </c>
      <c r="B5654" s="151" t="s">
        <v>220</v>
      </c>
      <c r="C5654" s="151" t="s">
        <v>310</v>
      </c>
      <c r="D5654" s="151"/>
      <c r="E5654" s="152"/>
      <c r="F5654" s="152"/>
      <c r="G5654" s="152"/>
      <c r="H5654" s="152"/>
      <c r="I5654" s="152"/>
      <c r="J5654" s="152"/>
      <c r="K5654" s="152"/>
      <c r="L5654" s="152"/>
      <c r="M5654" s="152"/>
      <c r="N5654" s="152"/>
      <c r="O5654" s="152"/>
      <c r="P5654" s="152"/>
      <c r="Q5654" s="152"/>
      <c r="R5654" s="152"/>
      <c r="S5654" s="152"/>
      <c r="T5654" s="152"/>
      <c r="U5654" s="152"/>
      <c r="V5654" s="152"/>
      <c r="W5654" s="152"/>
      <c r="X5654" s="152"/>
      <c r="Y5654" s="152"/>
      <c r="Z5654" s="152"/>
      <c r="AA5654" s="152"/>
      <c r="AB5654" s="152"/>
      <c r="AC5654" s="152"/>
      <c r="AD5654" s="152"/>
      <c r="AE5654" s="152"/>
      <c r="AF5654" s="152"/>
      <c r="AG5654" s="152"/>
      <c r="AH5654" s="152"/>
      <c r="AI5654" s="152"/>
      <c r="AJ5654" s="152"/>
      <c r="AK5654" s="152"/>
    </row>
    <row r="5655" spans="1:37" x14ac:dyDescent="0.3">
      <c r="A5655" s="151" t="str">
        <f t="shared" si="137"/>
        <v>SDGbaseWaS_2BF_v6_4</v>
      </c>
      <c r="B5655" s="151" t="s">
        <v>220</v>
      </c>
      <c r="C5655" s="151" t="s">
        <v>310</v>
      </c>
      <c r="D5655" s="151"/>
      <c r="E5655" s="152"/>
      <c r="F5655" s="152"/>
      <c r="G5655" s="152"/>
      <c r="H5655" s="152"/>
      <c r="I5655" s="152"/>
      <c r="J5655" s="152"/>
      <c r="K5655" s="152"/>
      <c r="L5655" s="152"/>
      <c r="M5655" s="152"/>
      <c r="N5655" s="152"/>
      <c r="O5655" s="152"/>
      <c r="P5655" s="152"/>
      <c r="Q5655" s="152"/>
      <c r="R5655" s="152"/>
      <c r="S5655" s="152"/>
      <c r="T5655" s="152"/>
      <c r="U5655" s="152"/>
      <c r="V5655" s="152"/>
      <c r="W5655" s="152"/>
      <c r="X5655" s="152"/>
      <c r="Y5655" s="152"/>
      <c r="Z5655" s="152"/>
      <c r="AA5655" s="152"/>
      <c r="AB5655" s="152"/>
      <c r="AC5655" s="152"/>
      <c r="AD5655" s="152"/>
      <c r="AE5655" s="152"/>
      <c r="AF5655" s="152"/>
      <c r="AG5655" s="152"/>
      <c r="AH5655" s="152"/>
      <c r="AI5655" s="152"/>
      <c r="AJ5655" s="152"/>
      <c r="AK5655" s="152"/>
    </row>
    <row r="5656" spans="1:37" x14ac:dyDescent="0.3">
      <c r="A5656" s="151" t="str">
        <f t="shared" si="137"/>
        <v>SDGbaseWaS_2BF_v6_4</v>
      </c>
      <c r="B5656" s="151" t="s">
        <v>220</v>
      </c>
      <c r="C5656" s="151" t="s">
        <v>310</v>
      </c>
      <c r="D5656" s="151"/>
      <c r="E5656" s="152"/>
      <c r="F5656" s="152"/>
      <c r="G5656" s="152"/>
      <c r="H5656" s="152"/>
      <c r="I5656" s="152"/>
      <c r="J5656" s="152"/>
      <c r="K5656" s="152"/>
      <c r="L5656" s="152"/>
      <c r="M5656" s="152"/>
      <c r="N5656" s="152"/>
      <c r="O5656" s="152"/>
      <c r="P5656" s="152"/>
      <c r="Q5656" s="152"/>
      <c r="R5656" s="152"/>
      <c r="S5656" s="152"/>
      <c r="T5656" s="152"/>
      <c r="U5656" s="152"/>
      <c r="V5656" s="152"/>
      <c r="W5656" s="152"/>
      <c r="X5656" s="152"/>
      <c r="Y5656" s="152"/>
      <c r="Z5656" s="152"/>
      <c r="AA5656" s="152"/>
      <c r="AB5656" s="152"/>
      <c r="AC5656" s="152"/>
      <c r="AD5656" s="152"/>
      <c r="AE5656" s="152"/>
      <c r="AF5656" s="152"/>
      <c r="AG5656" s="152"/>
      <c r="AH5656" s="152"/>
      <c r="AI5656" s="152"/>
      <c r="AJ5656" s="152"/>
      <c r="AK5656" s="152"/>
    </row>
    <row r="5657" spans="1:37" x14ac:dyDescent="0.3">
      <c r="A5657" s="151" t="str">
        <f t="shared" si="137"/>
        <v>SDGbaseWaS_2BF_v6_4</v>
      </c>
      <c r="B5657" s="151" t="s">
        <v>220</v>
      </c>
      <c r="C5657" s="151" t="s">
        <v>310</v>
      </c>
      <c r="D5657" s="151"/>
      <c r="E5657" s="152"/>
      <c r="F5657" s="152"/>
      <c r="G5657" s="152"/>
      <c r="H5657" s="152"/>
      <c r="I5657" s="152"/>
      <c r="J5657" s="152"/>
      <c r="K5657" s="152"/>
      <c r="L5657" s="152"/>
      <c r="M5657" s="152"/>
      <c r="N5657" s="152"/>
      <c r="O5657" s="152"/>
      <c r="P5657" s="152"/>
      <c r="Q5657" s="152"/>
      <c r="R5657" s="152"/>
      <c r="S5657" s="152"/>
      <c r="T5657" s="152"/>
      <c r="U5657" s="152"/>
      <c r="V5657" s="152"/>
      <c r="W5657" s="152"/>
      <c r="X5657" s="152"/>
      <c r="Y5657" s="152"/>
      <c r="Z5657" s="152"/>
      <c r="AA5657" s="152"/>
      <c r="AB5657" s="152"/>
      <c r="AC5657" s="152"/>
      <c r="AD5657" s="152"/>
      <c r="AE5657" s="152"/>
      <c r="AF5657" s="152"/>
      <c r="AG5657" s="152"/>
      <c r="AH5657" s="152"/>
      <c r="AI5657" s="152"/>
      <c r="AJ5657" s="152"/>
      <c r="AK5657" s="152"/>
    </row>
    <row r="5658" spans="1:37" x14ac:dyDescent="0.3">
      <c r="A5658" s="151" t="str">
        <f t="shared" ref="A5658:A5721" si="138">_xlfn.CONCAT(C5658,D5658,E5658)</f>
        <v>SDGbaseWaS_2BF_v6_4</v>
      </c>
      <c r="B5658" s="151" t="s">
        <v>220</v>
      </c>
      <c r="C5658" s="151" t="s">
        <v>310</v>
      </c>
      <c r="D5658" s="151"/>
      <c r="E5658" s="152"/>
      <c r="F5658" s="152"/>
      <c r="G5658" s="152"/>
      <c r="H5658" s="152"/>
      <c r="I5658" s="152"/>
      <c r="J5658" s="152"/>
      <c r="K5658" s="152"/>
      <c r="L5658" s="152"/>
      <c r="M5658" s="152"/>
      <c r="N5658" s="152"/>
      <c r="O5658" s="152"/>
      <c r="P5658" s="152"/>
      <c r="Q5658" s="152"/>
      <c r="R5658" s="152"/>
      <c r="S5658" s="152"/>
      <c r="T5658" s="152"/>
      <c r="U5658" s="152"/>
      <c r="V5658" s="152"/>
      <c r="W5658" s="152"/>
      <c r="X5658" s="152"/>
      <c r="Y5658" s="152"/>
      <c r="Z5658" s="152"/>
      <c r="AA5658" s="152"/>
      <c r="AB5658" s="152"/>
      <c r="AC5658" s="152"/>
      <c r="AD5658" s="152"/>
      <c r="AE5658" s="152"/>
      <c r="AF5658" s="152"/>
      <c r="AG5658" s="152"/>
      <c r="AH5658" s="152"/>
      <c r="AI5658" s="152"/>
      <c r="AJ5658" s="152"/>
      <c r="AK5658" s="152"/>
    </row>
    <row r="5659" spans="1:37" x14ac:dyDescent="0.3">
      <c r="A5659" s="151" t="str">
        <f t="shared" si="138"/>
        <v>SDGbaseWaS_2BF_v6_4</v>
      </c>
      <c r="B5659" s="151" t="s">
        <v>220</v>
      </c>
      <c r="C5659" s="151" t="s">
        <v>310</v>
      </c>
      <c r="D5659" s="151"/>
      <c r="E5659" s="152"/>
      <c r="F5659" s="152"/>
      <c r="G5659" s="152"/>
      <c r="H5659" s="152"/>
      <c r="I5659" s="152"/>
      <c r="J5659" s="152"/>
      <c r="K5659" s="152"/>
      <c r="L5659" s="152"/>
      <c r="M5659" s="152"/>
      <c r="N5659" s="152"/>
      <c r="O5659" s="152"/>
      <c r="P5659" s="152"/>
      <c r="Q5659" s="152"/>
      <c r="R5659" s="152"/>
      <c r="S5659" s="152"/>
      <c r="T5659" s="152"/>
      <c r="U5659" s="152"/>
      <c r="V5659" s="152"/>
      <c r="W5659" s="152"/>
      <c r="X5659" s="152"/>
      <c r="Y5659" s="152"/>
      <c r="Z5659" s="152"/>
      <c r="AA5659" s="152"/>
      <c r="AB5659" s="152"/>
      <c r="AC5659" s="152"/>
      <c r="AD5659" s="152"/>
      <c r="AE5659" s="152"/>
      <c r="AF5659" s="152"/>
      <c r="AG5659" s="152"/>
      <c r="AH5659" s="152"/>
      <c r="AI5659" s="152"/>
      <c r="AJ5659" s="152"/>
      <c r="AK5659" s="152"/>
    </row>
    <row r="5660" spans="1:37" x14ac:dyDescent="0.3">
      <c r="A5660" s="151" t="str">
        <f t="shared" si="138"/>
        <v>SDGbaseWaS_2BF_v6_4</v>
      </c>
      <c r="B5660" s="151" t="s">
        <v>220</v>
      </c>
      <c r="C5660" s="151" t="s">
        <v>310</v>
      </c>
      <c r="D5660" s="151"/>
      <c r="E5660" s="152"/>
      <c r="F5660" s="152"/>
      <c r="G5660" s="152"/>
      <c r="H5660" s="152"/>
      <c r="I5660" s="152"/>
      <c r="J5660" s="152"/>
      <c r="K5660" s="152"/>
      <c r="L5660" s="152"/>
      <c r="M5660" s="152"/>
      <c r="N5660" s="152"/>
      <c r="O5660" s="152"/>
      <c r="P5660" s="152"/>
      <c r="Q5660" s="152"/>
      <c r="R5660" s="152"/>
      <c r="S5660" s="152"/>
      <c r="T5660" s="152"/>
      <c r="U5660" s="152"/>
      <c r="V5660" s="152"/>
      <c r="W5660" s="152"/>
      <c r="X5660" s="152"/>
      <c r="Y5660" s="152"/>
      <c r="Z5660" s="152"/>
      <c r="AA5660" s="152"/>
      <c r="AB5660" s="152"/>
      <c r="AC5660" s="152"/>
      <c r="AD5660" s="152"/>
      <c r="AE5660" s="152"/>
      <c r="AF5660" s="152"/>
      <c r="AG5660" s="152"/>
      <c r="AH5660" s="152"/>
      <c r="AI5660" s="152"/>
      <c r="AJ5660" s="152"/>
      <c r="AK5660" s="152"/>
    </row>
    <row r="5661" spans="1:37" x14ac:dyDescent="0.3">
      <c r="A5661" s="151" t="str">
        <f t="shared" si="138"/>
        <v>SDGbaseWaS_2BF_v6_4</v>
      </c>
      <c r="B5661" s="151" t="s">
        <v>220</v>
      </c>
      <c r="C5661" s="151" t="s">
        <v>310</v>
      </c>
      <c r="D5661" s="151"/>
      <c r="E5661" s="152"/>
      <c r="F5661" s="152"/>
      <c r="G5661" s="152"/>
      <c r="H5661" s="152"/>
      <c r="I5661" s="152"/>
      <c r="J5661" s="152"/>
      <c r="K5661" s="152"/>
      <c r="L5661" s="152"/>
      <c r="M5661" s="152"/>
      <c r="N5661" s="152"/>
      <c r="O5661" s="152"/>
      <c r="P5661" s="152"/>
      <c r="Q5661" s="152"/>
      <c r="R5661" s="152"/>
      <c r="S5661" s="152"/>
      <c r="T5661" s="152"/>
      <c r="U5661" s="152"/>
      <c r="V5661" s="152"/>
      <c r="W5661" s="152"/>
      <c r="X5661" s="152"/>
      <c r="Y5661" s="152"/>
      <c r="Z5661" s="152"/>
      <c r="AA5661" s="152"/>
      <c r="AB5661" s="152"/>
      <c r="AC5661" s="152"/>
      <c r="AD5661" s="152"/>
      <c r="AE5661" s="152"/>
      <c r="AF5661" s="152"/>
      <c r="AG5661" s="152"/>
      <c r="AH5661" s="152"/>
      <c r="AI5661" s="152"/>
      <c r="AJ5661" s="152"/>
      <c r="AK5661" s="152"/>
    </row>
    <row r="5662" spans="1:37" x14ac:dyDescent="0.3">
      <c r="A5662" s="151" t="str">
        <f t="shared" si="138"/>
        <v>SDGbaseWaS_2BF_v6_4</v>
      </c>
      <c r="B5662" s="151" t="s">
        <v>220</v>
      </c>
      <c r="C5662" s="151" t="s">
        <v>310</v>
      </c>
      <c r="D5662" s="151"/>
      <c r="E5662" s="152"/>
      <c r="F5662" s="152"/>
      <c r="G5662" s="152"/>
      <c r="H5662" s="152"/>
      <c r="I5662" s="152"/>
      <c r="J5662" s="152"/>
      <c r="K5662" s="152"/>
      <c r="L5662" s="152"/>
      <c r="M5662" s="152"/>
      <c r="N5662" s="152"/>
      <c r="O5662" s="152"/>
      <c r="P5662" s="152"/>
      <c r="Q5662" s="152"/>
      <c r="R5662" s="152"/>
      <c r="S5662" s="152"/>
      <c r="T5662" s="152"/>
      <c r="U5662" s="152"/>
      <c r="V5662" s="152"/>
      <c r="W5662" s="152"/>
      <c r="X5662" s="152"/>
      <c r="Y5662" s="152"/>
      <c r="Z5662" s="152"/>
      <c r="AA5662" s="152"/>
      <c r="AB5662" s="152"/>
      <c r="AC5662" s="152"/>
      <c r="AD5662" s="152"/>
      <c r="AE5662" s="152"/>
      <c r="AF5662" s="152"/>
      <c r="AG5662" s="152"/>
      <c r="AH5662" s="152"/>
      <c r="AI5662" s="152"/>
      <c r="AJ5662" s="152"/>
      <c r="AK5662" s="152"/>
    </row>
    <row r="5663" spans="1:37" x14ac:dyDescent="0.3">
      <c r="A5663" s="151" t="str">
        <f t="shared" si="138"/>
        <v>SDGbaseWaS_2BF_v6_4</v>
      </c>
      <c r="B5663" s="151" t="s">
        <v>220</v>
      </c>
      <c r="C5663" s="151" t="s">
        <v>310</v>
      </c>
      <c r="D5663" s="151"/>
      <c r="E5663" s="152"/>
      <c r="F5663" s="152"/>
      <c r="G5663" s="152"/>
      <c r="H5663" s="152"/>
      <c r="I5663" s="152"/>
      <c r="J5663" s="152"/>
      <c r="K5663" s="152"/>
      <c r="L5663" s="152"/>
      <c r="M5663" s="152"/>
      <c r="N5663" s="152"/>
      <c r="O5663" s="152"/>
      <c r="P5663" s="152"/>
      <c r="Q5663" s="152"/>
      <c r="R5663" s="152"/>
      <c r="S5663" s="152"/>
      <c r="T5663" s="152"/>
      <c r="U5663" s="152"/>
      <c r="V5663" s="152"/>
      <c r="W5663" s="152"/>
      <c r="X5663" s="152"/>
      <c r="Y5663" s="152"/>
      <c r="Z5663" s="152"/>
      <c r="AA5663" s="152"/>
      <c r="AB5663" s="152"/>
      <c r="AC5663" s="152"/>
      <c r="AD5663" s="152"/>
      <c r="AE5663" s="152"/>
      <c r="AF5663" s="152"/>
      <c r="AG5663" s="152"/>
      <c r="AH5663" s="152"/>
      <c r="AI5663" s="152"/>
      <c r="AJ5663" s="152"/>
      <c r="AK5663" s="152"/>
    </row>
    <row r="5664" spans="1:37" x14ac:dyDescent="0.3">
      <c r="A5664" s="151" t="str">
        <f t="shared" si="138"/>
        <v>SDGbaseWaS_2BF_v6_4</v>
      </c>
      <c r="B5664" s="151" t="s">
        <v>220</v>
      </c>
      <c r="C5664" s="151" t="s">
        <v>310</v>
      </c>
      <c r="D5664" s="151"/>
      <c r="E5664" s="152"/>
      <c r="F5664" s="152"/>
      <c r="G5664" s="152"/>
      <c r="H5664" s="152"/>
      <c r="I5664" s="152"/>
      <c r="J5664" s="152"/>
      <c r="K5664" s="152"/>
      <c r="L5664" s="152"/>
      <c r="M5664" s="152"/>
      <c r="N5664" s="152"/>
      <c r="O5664" s="152"/>
      <c r="P5664" s="152"/>
      <c r="Q5664" s="152"/>
      <c r="R5664" s="152"/>
      <c r="S5664" s="152"/>
      <c r="T5664" s="152"/>
      <c r="U5664" s="152"/>
      <c r="V5664" s="152"/>
      <c r="W5664" s="152"/>
      <c r="X5664" s="152"/>
      <c r="Y5664" s="152"/>
      <c r="Z5664" s="152"/>
      <c r="AA5664" s="152"/>
      <c r="AB5664" s="152"/>
      <c r="AC5664" s="152"/>
      <c r="AD5664" s="152"/>
      <c r="AE5664" s="152"/>
      <c r="AF5664" s="152"/>
      <c r="AG5664" s="152"/>
      <c r="AH5664" s="152"/>
      <c r="AI5664" s="152"/>
      <c r="AJ5664" s="152"/>
      <c r="AK5664" s="152"/>
    </row>
    <row r="5665" spans="1:37" x14ac:dyDescent="0.3">
      <c r="A5665" s="151" t="str">
        <f t="shared" si="138"/>
        <v>SDGbaseWaS_2BF_v6_4</v>
      </c>
      <c r="B5665" s="151" t="s">
        <v>220</v>
      </c>
      <c r="C5665" s="151" t="s">
        <v>310</v>
      </c>
      <c r="D5665" s="151"/>
      <c r="E5665" s="152"/>
      <c r="F5665" s="153"/>
      <c r="G5665" s="153"/>
      <c r="H5665" s="153"/>
      <c r="I5665" s="153"/>
      <c r="J5665" s="153"/>
      <c r="K5665" s="153"/>
      <c r="L5665" s="153"/>
      <c r="M5665" s="153"/>
      <c r="N5665" s="153"/>
      <c r="O5665" s="153"/>
      <c r="P5665" s="153"/>
      <c r="Q5665" s="153"/>
      <c r="R5665" s="153"/>
      <c r="S5665" s="153"/>
      <c r="T5665" s="153"/>
      <c r="U5665" s="153"/>
      <c r="V5665" s="153"/>
      <c r="W5665" s="153"/>
      <c r="X5665" s="153"/>
      <c r="Y5665" s="153"/>
      <c r="Z5665" s="153"/>
      <c r="AA5665" s="153"/>
      <c r="AB5665" s="153"/>
      <c r="AC5665" s="153"/>
      <c r="AD5665" s="153"/>
      <c r="AE5665" s="153"/>
      <c r="AF5665" s="153"/>
      <c r="AG5665" s="153"/>
      <c r="AH5665" s="153"/>
      <c r="AI5665" s="153"/>
      <c r="AJ5665" s="153"/>
      <c r="AK5665" s="153"/>
    </row>
    <row r="5666" spans="1:37" x14ac:dyDescent="0.3">
      <c r="A5666" s="151" t="str">
        <f t="shared" si="138"/>
        <v>SDGbaseWaS_2BF_v6_4</v>
      </c>
      <c r="B5666" s="151" t="s">
        <v>220</v>
      </c>
      <c r="C5666" s="151" t="s">
        <v>310</v>
      </c>
      <c r="D5666" s="151"/>
      <c r="E5666" s="152"/>
      <c r="F5666" s="152"/>
      <c r="G5666" s="152"/>
      <c r="H5666" s="152"/>
      <c r="I5666" s="152"/>
      <c r="J5666" s="152"/>
      <c r="K5666" s="152"/>
      <c r="L5666" s="152"/>
      <c r="M5666" s="152"/>
      <c r="N5666" s="152"/>
      <c r="O5666" s="152"/>
      <c r="P5666" s="152"/>
      <c r="Q5666" s="152"/>
      <c r="R5666" s="152"/>
      <c r="S5666" s="152"/>
      <c r="T5666" s="152"/>
      <c r="U5666" s="152"/>
      <c r="V5666" s="152"/>
      <c r="W5666" s="152"/>
      <c r="X5666" s="152"/>
      <c r="Y5666" s="152"/>
      <c r="Z5666" s="152"/>
      <c r="AA5666" s="152"/>
      <c r="AB5666" s="152"/>
      <c r="AC5666" s="152"/>
      <c r="AD5666" s="152"/>
      <c r="AE5666" s="152"/>
      <c r="AF5666" s="152"/>
      <c r="AG5666" s="152"/>
      <c r="AH5666" s="152"/>
      <c r="AI5666" s="152"/>
      <c r="AJ5666" s="152"/>
      <c r="AK5666" s="152"/>
    </row>
    <row r="5667" spans="1:37" x14ac:dyDescent="0.3">
      <c r="A5667" s="151" t="str">
        <f t="shared" si="138"/>
        <v>SDGbaseWaS_2BF_v6_4</v>
      </c>
      <c r="B5667" s="151" t="s">
        <v>220</v>
      </c>
      <c r="C5667" s="151" t="s">
        <v>310</v>
      </c>
      <c r="D5667" s="151"/>
      <c r="E5667" s="152"/>
      <c r="F5667" s="152"/>
      <c r="G5667" s="152"/>
      <c r="H5667" s="152"/>
      <c r="I5667" s="152"/>
      <c r="J5667" s="152"/>
      <c r="K5667" s="152"/>
      <c r="L5667" s="152"/>
      <c r="M5667" s="152"/>
      <c r="N5667" s="152"/>
      <c r="O5667" s="152"/>
      <c r="P5667" s="152"/>
      <c r="Q5667" s="152"/>
      <c r="R5667" s="152"/>
      <c r="S5667" s="152"/>
      <c r="T5667" s="152"/>
      <c r="U5667" s="152"/>
      <c r="V5667" s="152"/>
      <c r="W5667" s="152"/>
      <c r="X5667" s="152"/>
      <c r="Y5667" s="152"/>
      <c r="Z5667" s="152"/>
      <c r="AA5667" s="152"/>
      <c r="AB5667" s="152"/>
      <c r="AC5667" s="152"/>
      <c r="AD5667" s="152"/>
      <c r="AE5667" s="152"/>
      <c r="AF5667" s="152"/>
      <c r="AG5667" s="152"/>
      <c r="AH5667" s="152"/>
      <c r="AI5667" s="152"/>
      <c r="AJ5667" s="152"/>
      <c r="AK5667" s="152"/>
    </row>
    <row r="5668" spans="1:37" x14ac:dyDescent="0.3">
      <c r="A5668" s="151" t="str">
        <f t="shared" si="138"/>
        <v>SDGbaseWaS_2BF_v6_4</v>
      </c>
      <c r="B5668" s="151" t="s">
        <v>220</v>
      </c>
      <c r="C5668" s="151" t="s">
        <v>310</v>
      </c>
      <c r="D5668" s="151"/>
      <c r="E5668" s="152"/>
      <c r="F5668" s="152"/>
      <c r="G5668" s="152"/>
      <c r="H5668" s="152"/>
      <c r="I5668" s="152"/>
      <c r="J5668" s="152"/>
      <c r="K5668" s="152"/>
      <c r="L5668" s="152"/>
      <c r="M5668" s="152"/>
      <c r="N5668" s="152"/>
      <c r="O5668" s="152"/>
      <c r="P5668" s="152"/>
      <c r="Q5668" s="152"/>
      <c r="R5668" s="152"/>
      <c r="S5668" s="152"/>
      <c r="T5668" s="152"/>
      <c r="U5668" s="152"/>
      <c r="V5668" s="152"/>
      <c r="W5668" s="152"/>
      <c r="X5668" s="152"/>
      <c r="Y5668" s="152"/>
      <c r="Z5668" s="152"/>
      <c r="AA5668" s="152"/>
      <c r="AB5668" s="152"/>
      <c r="AC5668" s="152"/>
      <c r="AD5668" s="152"/>
      <c r="AE5668" s="152"/>
      <c r="AF5668" s="152"/>
      <c r="AG5668" s="152"/>
      <c r="AH5668" s="152"/>
      <c r="AI5668" s="152"/>
      <c r="AJ5668" s="152"/>
      <c r="AK5668" s="152"/>
    </row>
    <row r="5669" spans="1:37" x14ac:dyDescent="0.3">
      <c r="A5669" s="151" t="str">
        <f t="shared" si="138"/>
        <v>SDGbaseWaS_2BF_v6_4</v>
      </c>
      <c r="B5669" s="151" t="s">
        <v>220</v>
      </c>
      <c r="C5669" s="151" t="s">
        <v>310</v>
      </c>
      <c r="D5669" s="151"/>
      <c r="E5669" s="152"/>
      <c r="F5669" s="152"/>
      <c r="G5669" s="152"/>
      <c r="H5669" s="152"/>
      <c r="I5669" s="152"/>
      <c r="J5669" s="152"/>
      <c r="K5669" s="152"/>
      <c r="L5669" s="152"/>
      <c r="M5669" s="152"/>
      <c r="N5669" s="152"/>
      <c r="O5669" s="152"/>
      <c r="P5669" s="152"/>
      <c r="Q5669" s="152"/>
      <c r="R5669" s="152"/>
      <c r="S5669" s="152"/>
      <c r="T5669" s="152"/>
      <c r="U5669" s="152"/>
      <c r="V5669" s="152"/>
      <c r="W5669" s="152"/>
      <c r="X5669" s="152"/>
      <c r="Y5669" s="152"/>
      <c r="Z5669" s="152"/>
      <c r="AA5669" s="152"/>
      <c r="AB5669" s="152"/>
      <c r="AC5669" s="152"/>
      <c r="AD5669" s="152"/>
      <c r="AE5669" s="152"/>
      <c r="AF5669" s="152"/>
      <c r="AG5669" s="152"/>
      <c r="AH5669" s="152"/>
      <c r="AI5669" s="152"/>
      <c r="AJ5669" s="152"/>
      <c r="AK5669" s="152"/>
    </row>
    <row r="5670" spans="1:37" x14ac:dyDescent="0.3">
      <c r="A5670" s="151" t="str">
        <f t="shared" si="138"/>
        <v>SDGbaseWaS_2BF_v6_4</v>
      </c>
      <c r="B5670" s="151" t="s">
        <v>220</v>
      </c>
      <c r="C5670" s="151" t="s">
        <v>310</v>
      </c>
      <c r="D5670" s="151"/>
      <c r="E5670" s="152"/>
      <c r="F5670" s="152"/>
      <c r="G5670" s="152"/>
      <c r="H5670" s="152"/>
      <c r="I5670" s="152"/>
      <c r="J5670" s="152"/>
      <c r="K5670" s="152"/>
      <c r="L5670" s="152"/>
      <c r="M5670" s="152"/>
      <c r="N5670" s="152"/>
      <c r="O5670" s="152"/>
      <c r="P5670" s="152"/>
      <c r="Q5670" s="152"/>
      <c r="R5670" s="152"/>
      <c r="S5670" s="152"/>
      <c r="T5670" s="152"/>
      <c r="U5670" s="152"/>
      <c r="V5670" s="152"/>
      <c r="W5670" s="152"/>
      <c r="X5670" s="152"/>
      <c r="Y5670" s="152"/>
      <c r="Z5670" s="152"/>
      <c r="AA5670" s="152"/>
      <c r="AB5670" s="152"/>
      <c r="AC5670" s="152"/>
      <c r="AD5670" s="152"/>
      <c r="AE5670" s="152"/>
      <c r="AF5670" s="152"/>
      <c r="AG5670" s="152"/>
      <c r="AH5670" s="152"/>
      <c r="AI5670" s="152"/>
      <c r="AJ5670" s="152"/>
      <c r="AK5670" s="152"/>
    </row>
    <row r="5671" spans="1:37" x14ac:dyDescent="0.3">
      <c r="A5671" s="151" t="str">
        <f t="shared" si="138"/>
        <v>SDGbaseWaS_2BF_v6_4</v>
      </c>
      <c r="B5671" s="151" t="s">
        <v>220</v>
      </c>
      <c r="C5671" s="151" t="s">
        <v>310</v>
      </c>
      <c r="D5671" s="151"/>
      <c r="E5671" s="152"/>
      <c r="F5671" s="152"/>
      <c r="G5671" s="152"/>
      <c r="H5671" s="152"/>
      <c r="I5671" s="152"/>
      <c r="J5671" s="152"/>
      <c r="K5671" s="152"/>
      <c r="L5671" s="152"/>
      <c r="M5671" s="152"/>
      <c r="N5671" s="152"/>
      <c r="O5671" s="152"/>
      <c r="P5671" s="152"/>
      <c r="Q5671" s="152"/>
      <c r="R5671" s="152"/>
      <c r="S5671" s="152"/>
      <c r="T5671" s="152"/>
      <c r="U5671" s="152"/>
      <c r="V5671" s="152"/>
      <c r="W5671" s="152"/>
      <c r="X5671" s="152"/>
      <c r="Y5671" s="152"/>
      <c r="Z5671" s="152"/>
      <c r="AA5671" s="152"/>
      <c r="AB5671" s="152"/>
      <c r="AC5671" s="152"/>
      <c r="AD5671" s="152"/>
      <c r="AE5671" s="152"/>
      <c r="AF5671" s="152"/>
      <c r="AG5671" s="152"/>
      <c r="AH5671" s="152"/>
      <c r="AI5671" s="152"/>
      <c r="AJ5671" s="152"/>
      <c r="AK5671" s="152"/>
    </row>
    <row r="5672" spans="1:37" x14ac:dyDescent="0.3">
      <c r="A5672" s="151" t="str">
        <f t="shared" si="138"/>
        <v>SDGbaseWaS_2BF_v6_4</v>
      </c>
      <c r="B5672" s="151" t="s">
        <v>220</v>
      </c>
      <c r="C5672" s="151" t="s">
        <v>310</v>
      </c>
      <c r="D5672" s="151"/>
      <c r="E5672" s="152"/>
      <c r="F5672" s="152"/>
      <c r="G5672" s="152"/>
      <c r="H5672" s="152"/>
      <c r="I5672" s="152"/>
      <c r="J5672" s="152"/>
      <c r="K5672" s="152"/>
      <c r="L5672" s="152"/>
      <c r="M5672" s="152"/>
      <c r="N5672" s="152"/>
      <c r="O5672" s="152"/>
      <c r="P5672" s="152"/>
      <c r="Q5672" s="152"/>
      <c r="R5672" s="152"/>
      <c r="S5672" s="152"/>
      <c r="T5672" s="152"/>
      <c r="U5672" s="152"/>
      <c r="V5672" s="152"/>
      <c r="W5672" s="152"/>
      <c r="X5672" s="152"/>
      <c r="Y5672" s="152"/>
      <c r="Z5672" s="152"/>
      <c r="AA5672" s="152"/>
      <c r="AB5672" s="152"/>
      <c r="AC5672" s="152"/>
      <c r="AD5672" s="152"/>
      <c r="AE5672" s="152"/>
      <c r="AF5672" s="152"/>
      <c r="AG5672" s="152"/>
      <c r="AH5672" s="152"/>
      <c r="AI5672" s="152"/>
      <c r="AJ5672" s="152"/>
      <c r="AK5672" s="152"/>
    </row>
    <row r="5673" spans="1:37" x14ac:dyDescent="0.3">
      <c r="A5673" s="151" t="str">
        <f t="shared" si="138"/>
        <v>SDGbaseWaS_2BF_v6_4</v>
      </c>
      <c r="B5673" s="151" t="s">
        <v>220</v>
      </c>
      <c r="C5673" s="151" t="s">
        <v>310</v>
      </c>
      <c r="D5673" s="151"/>
      <c r="E5673" s="152"/>
      <c r="F5673" s="152"/>
      <c r="G5673" s="152"/>
      <c r="H5673" s="152"/>
      <c r="I5673" s="152"/>
      <c r="J5673" s="152"/>
      <c r="K5673" s="152"/>
      <c r="L5673" s="152"/>
      <c r="M5673" s="152"/>
      <c r="N5673" s="152"/>
      <c r="O5673" s="152"/>
      <c r="P5673" s="152"/>
      <c r="Q5673" s="152"/>
      <c r="R5673" s="152"/>
      <c r="S5673" s="152"/>
      <c r="T5673" s="152"/>
      <c r="U5673" s="152"/>
      <c r="V5673" s="152"/>
      <c r="W5673" s="152"/>
      <c r="X5673" s="152"/>
      <c r="Y5673" s="152"/>
      <c r="Z5673" s="152"/>
      <c r="AA5673" s="152"/>
      <c r="AB5673" s="152"/>
      <c r="AC5673" s="152"/>
      <c r="AD5673" s="152"/>
      <c r="AE5673" s="152"/>
      <c r="AF5673" s="152"/>
      <c r="AG5673" s="152"/>
      <c r="AH5673" s="152"/>
      <c r="AI5673" s="152"/>
      <c r="AJ5673" s="152"/>
      <c r="AK5673" s="152"/>
    </row>
    <row r="5674" spans="1:37" x14ac:dyDescent="0.3">
      <c r="A5674" s="151" t="str">
        <f t="shared" si="138"/>
        <v>SDGbaseWaS_2BF_v6_4</v>
      </c>
      <c r="B5674" s="151" t="s">
        <v>220</v>
      </c>
      <c r="C5674" s="151" t="s">
        <v>310</v>
      </c>
      <c r="D5674" s="151"/>
      <c r="E5674" s="152"/>
      <c r="F5674" s="152"/>
      <c r="G5674" s="152"/>
      <c r="H5674" s="152"/>
      <c r="I5674" s="152"/>
      <c r="J5674" s="152"/>
      <c r="K5674" s="152"/>
      <c r="L5674" s="152"/>
      <c r="M5674" s="152"/>
      <c r="N5674" s="152"/>
      <c r="O5674" s="152"/>
      <c r="P5674" s="152"/>
      <c r="Q5674" s="152"/>
      <c r="R5674" s="152"/>
      <c r="S5674" s="152"/>
      <c r="T5674" s="152"/>
      <c r="U5674" s="152"/>
      <c r="V5674" s="152"/>
      <c r="W5674" s="152"/>
      <c r="X5674" s="152"/>
      <c r="Y5674" s="152"/>
      <c r="Z5674" s="152"/>
      <c r="AA5674" s="152"/>
      <c r="AB5674" s="152"/>
      <c r="AC5674" s="152"/>
      <c r="AD5674" s="152"/>
      <c r="AE5674" s="152"/>
      <c r="AF5674" s="152"/>
      <c r="AG5674" s="152"/>
      <c r="AH5674" s="152"/>
      <c r="AI5674" s="152"/>
      <c r="AJ5674" s="152"/>
      <c r="AK5674" s="152"/>
    </row>
    <row r="5675" spans="1:37" x14ac:dyDescent="0.3">
      <c r="A5675" s="151" t="str">
        <f t="shared" si="138"/>
        <v>SDGbaseWaS_2BF_v6_4</v>
      </c>
      <c r="B5675" s="151" t="s">
        <v>220</v>
      </c>
      <c r="C5675" s="151" t="s">
        <v>310</v>
      </c>
      <c r="D5675" s="151"/>
      <c r="E5675" s="152"/>
      <c r="F5675" s="152"/>
      <c r="G5675" s="152"/>
      <c r="H5675" s="152"/>
      <c r="I5675" s="152"/>
      <c r="J5675" s="152"/>
      <c r="K5675" s="152"/>
      <c r="L5675" s="152"/>
      <c r="M5675" s="152"/>
      <c r="N5675" s="152"/>
      <c r="O5675" s="152"/>
      <c r="P5675" s="152"/>
      <c r="Q5675" s="152"/>
      <c r="R5675" s="152"/>
      <c r="S5675" s="152"/>
      <c r="T5675" s="152"/>
      <c r="U5675" s="152"/>
      <c r="V5675" s="152"/>
      <c r="W5675" s="152"/>
      <c r="X5675" s="152"/>
      <c r="Y5675" s="152"/>
      <c r="Z5675" s="152"/>
      <c r="AA5675" s="152"/>
      <c r="AB5675" s="152"/>
      <c r="AC5675" s="152"/>
      <c r="AD5675" s="152"/>
      <c r="AE5675" s="152"/>
      <c r="AF5675" s="152"/>
      <c r="AG5675" s="152"/>
      <c r="AH5675" s="152"/>
      <c r="AI5675" s="152"/>
      <c r="AJ5675" s="152"/>
      <c r="AK5675" s="152"/>
    </row>
    <row r="5676" spans="1:37" x14ac:dyDescent="0.3">
      <c r="A5676" s="151" t="str">
        <f t="shared" si="138"/>
        <v>SDGbaseWaS_2BF_v6_4</v>
      </c>
      <c r="B5676" s="151" t="s">
        <v>220</v>
      </c>
      <c r="C5676" s="151" t="s">
        <v>310</v>
      </c>
      <c r="D5676" s="151"/>
      <c r="E5676" s="152"/>
      <c r="F5676" s="152"/>
      <c r="G5676" s="152"/>
      <c r="H5676" s="152"/>
      <c r="I5676" s="152"/>
      <c r="J5676" s="152"/>
      <c r="K5676" s="152"/>
      <c r="L5676" s="152"/>
      <c r="M5676" s="152"/>
      <c r="N5676" s="152"/>
      <c r="O5676" s="152"/>
      <c r="P5676" s="152"/>
      <c r="Q5676" s="152"/>
      <c r="R5676" s="152"/>
      <c r="S5676" s="152"/>
      <c r="T5676" s="152"/>
      <c r="U5676" s="152"/>
      <c r="V5676" s="152"/>
      <c r="W5676" s="152"/>
      <c r="X5676" s="152"/>
      <c r="Y5676" s="152"/>
      <c r="Z5676" s="152"/>
      <c r="AA5676" s="152"/>
      <c r="AB5676" s="152"/>
      <c r="AC5676" s="152"/>
      <c r="AD5676" s="152"/>
      <c r="AE5676" s="152"/>
      <c r="AF5676" s="152"/>
      <c r="AG5676" s="152"/>
      <c r="AH5676" s="152"/>
      <c r="AI5676" s="152"/>
      <c r="AJ5676" s="152"/>
      <c r="AK5676" s="152"/>
    </row>
    <row r="5677" spans="1:37" x14ac:dyDescent="0.3">
      <c r="A5677" s="151" t="str">
        <f t="shared" si="138"/>
        <v>SDGbaseWaS_2BF_v6_4</v>
      </c>
      <c r="B5677" s="151" t="s">
        <v>220</v>
      </c>
      <c r="C5677" s="151" t="s">
        <v>310</v>
      </c>
      <c r="D5677" s="151"/>
      <c r="E5677" s="152"/>
      <c r="F5677" s="152"/>
      <c r="G5677" s="152"/>
      <c r="H5677" s="152"/>
      <c r="I5677" s="152"/>
      <c r="J5677" s="152"/>
      <c r="K5677" s="152"/>
      <c r="L5677" s="152"/>
      <c r="M5677" s="152"/>
      <c r="N5677" s="152"/>
      <c r="O5677" s="152"/>
      <c r="P5677" s="152"/>
      <c r="Q5677" s="152"/>
      <c r="R5677" s="152"/>
      <c r="S5677" s="152"/>
      <c r="T5677" s="152"/>
      <c r="U5677" s="152"/>
      <c r="V5677" s="152"/>
      <c r="W5677" s="152"/>
      <c r="X5677" s="152"/>
      <c r="Y5677" s="152"/>
      <c r="Z5677" s="152"/>
      <c r="AA5677" s="152"/>
      <c r="AB5677" s="152"/>
      <c r="AC5677" s="152"/>
      <c r="AD5677" s="152"/>
      <c r="AE5677" s="152"/>
      <c r="AF5677" s="152"/>
      <c r="AG5677" s="152"/>
      <c r="AH5677" s="152"/>
      <c r="AI5677" s="152"/>
      <c r="AJ5677" s="152"/>
      <c r="AK5677" s="152"/>
    </row>
    <row r="5678" spans="1:37" x14ac:dyDescent="0.3">
      <c r="A5678" s="151" t="str">
        <f t="shared" si="138"/>
        <v>SDGbaseWaS_2BF_v6_4</v>
      </c>
      <c r="B5678" s="151" t="s">
        <v>220</v>
      </c>
      <c r="C5678" s="151" t="s">
        <v>310</v>
      </c>
      <c r="D5678" s="151"/>
      <c r="E5678" s="152"/>
      <c r="F5678" s="152"/>
      <c r="G5678" s="152"/>
      <c r="H5678" s="152"/>
      <c r="I5678" s="152"/>
      <c r="J5678" s="152"/>
      <c r="K5678" s="152"/>
      <c r="L5678" s="152"/>
      <c r="M5678" s="152"/>
      <c r="N5678" s="152"/>
      <c r="O5678" s="152"/>
      <c r="P5678" s="152"/>
      <c r="Q5678" s="152"/>
      <c r="R5678" s="152"/>
      <c r="S5678" s="152"/>
      <c r="T5678" s="152"/>
      <c r="U5678" s="152"/>
      <c r="V5678" s="152"/>
      <c r="W5678" s="152"/>
      <c r="X5678" s="152"/>
      <c r="Y5678" s="152"/>
      <c r="Z5678" s="152"/>
      <c r="AA5678" s="152"/>
      <c r="AB5678" s="152"/>
      <c r="AC5678" s="152"/>
      <c r="AD5678" s="152"/>
      <c r="AE5678" s="152"/>
      <c r="AF5678" s="152"/>
      <c r="AG5678" s="152"/>
      <c r="AH5678" s="152"/>
      <c r="AI5678" s="152"/>
      <c r="AJ5678" s="152"/>
      <c r="AK5678" s="152"/>
    </row>
    <row r="5679" spans="1:37" x14ac:dyDescent="0.3">
      <c r="A5679" s="151" t="str">
        <f t="shared" si="138"/>
        <v>SDGbaseWaS_2BF_v6_4</v>
      </c>
      <c r="B5679" s="151" t="s">
        <v>220</v>
      </c>
      <c r="C5679" s="151" t="s">
        <v>310</v>
      </c>
      <c r="D5679" s="151"/>
      <c r="E5679" s="152"/>
      <c r="F5679" s="152"/>
      <c r="G5679" s="152"/>
      <c r="H5679" s="152"/>
      <c r="I5679" s="152"/>
      <c r="J5679" s="152"/>
      <c r="K5679" s="152"/>
      <c r="L5679" s="152"/>
      <c r="M5679" s="152"/>
      <c r="N5679" s="152"/>
      <c r="O5679" s="152"/>
      <c r="P5679" s="152"/>
      <c r="Q5679" s="152"/>
      <c r="R5679" s="152"/>
      <c r="S5679" s="152"/>
      <c r="T5679" s="152"/>
      <c r="U5679" s="152"/>
      <c r="V5679" s="152"/>
      <c r="W5679" s="152"/>
      <c r="X5679" s="152"/>
      <c r="Y5679" s="152"/>
      <c r="Z5679" s="152"/>
      <c r="AA5679" s="152"/>
      <c r="AB5679" s="152"/>
      <c r="AC5679" s="152"/>
      <c r="AD5679" s="152"/>
      <c r="AE5679" s="152"/>
      <c r="AF5679" s="152"/>
      <c r="AG5679" s="152"/>
      <c r="AH5679" s="152"/>
      <c r="AI5679" s="152"/>
      <c r="AJ5679" s="152"/>
      <c r="AK5679" s="152"/>
    </row>
    <row r="5680" spans="1:37" x14ac:dyDescent="0.3">
      <c r="A5680" s="151" t="str">
        <f t="shared" si="138"/>
        <v>SDGbaseWaS_2BF_v6_4</v>
      </c>
      <c r="B5680" s="151" t="s">
        <v>220</v>
      </c>
      <c r="C5680" s="151" t="s">
        <v>310</v>
      </c>
      <c r="D5680" s="151"/>
      <c r="E5680" s="152"/>
      <c r="F5680" s="152"/>
      <c r="G5680" s="152"/>
      <c r="H5680" s="152"/>
      <c r="I5680" s="152"/>
      <c r="J5680" s="152"/>
      <c r="K5680" s="152"/>
      <c r="L5680" s="152"/>
      <c r="M5680" s="152"/>
      <c r="N5680" s="152"/>
      <c r="O5680" s="152"/>
      <c r="P5680" s="152"/>
      <c r="Q5680" s="152"/>
      <c r="R5680" s="152"/>
      <c r="S5680" s="152"/>
      <c r="T5680" s="152"/>
      <c r="U5680" s="152"/>
      <c r="V5680" s="152"/>
      <c r="W5680" s="152"/>
      <c r="X5680" s="152"/>
      <c r="Y5680" s="152"/>
      <c r="Z5680" s="152"/>
      <c r="AA5680" s="152"/>
      <c r="AB5680" s="152"/>
      <c r="AC5680" s="152"/>
      <c r="AD5680" s="152"/>
      <c r="AE5680" s="152"/>
      <c r="AF5680" s="152"/>
      <c r="AG5680" s="152"/>
      <c r="AH5680" s="152"/>
      <c r="AI5680" s="152"/>
      <c r="AJ5680" s="152"/>
      <c r="AK5680" s="152"/>
    </row>
    <row r="5681" spans="1:37" x14ac:dyDescent="0.3">
      <c r="A5681" s="151" t="str">
        <f t="shared" si="138"/>
        <v>SDGbaseWaS_2BF_v6_4</v>
      </c>
      <c r="B5681" s="151" t="s">
        <v>220</v>
      </c>
      <c r="C5681" s="151" t="s">
        <v>310</v>
      </c>
      <c r="D5681" s="151"/>
      <c r="E5681" s="152"/>
      <c r="F5681" s="152"/>
      <c r="G5681" s="152"/>
      <c r="H5681" s="152"/>
      <c r="I5681" s="152"/>
      <c r="J5681" s="152"/>
      <c r="K5681" s="152"/>
      <c r="L5681" s="152"/>
      <c r="M5681" s="152"/>
      <c r="N5681" s="152"/>
      <c r="O5681" s="152"/>
      <c r="P5681" s="152"/>
      <c r="Q5681" s="152"/>
      <c r="R5681" s="152"/>
      <c r="S5681" s="152"/>
      <c r="T5681" s="152"/>
      <c r="U5681" s="152"/>
      <c r="V5681" s="152"/>
      <c r="W5681" s="152"/>
      <c r="X5681" s="152"/>
      <c r="Y5681" s="152"/>
      <c r="Z5681" s="152"/>
      <c r="AA5681" s="152"/>
      <c r="AB5681" s="152"/>
      <c r="AC5681" s="152"/>
      <c r="AD5681" s="152"/>
      <c r="AE5681" s="152"/>
      <c r="AF5681" s="152"/>
      <c r="AG5681" s="152"/>
      <c r="AH5681" s="152"/>
      <c r="AI5681" s="152"/>
      <c r="AJ5681" s="152"/>
      <c r="AK5681" s="152"/>
    </row>
    <row r="5682" spans="1:37" x14ac:dyDescent="0.3">
      <c r="A5682" s="151" t="str">
        <f t="shared" si="138"/>
        <v>SDGbaseWaS_2BF_v6_4</v>
      </c>
      <c r="B5682" s="151" t="s">
        <v>220</v>
      </c>
      <c r="C5682" s="151" t="s">
        <v>310</v>
      </c>
      <c r="D5682" s="151"/>
      <c r="E5682" s="152"/>
      <c r="F5682" s="152"/>
      <c r="G5682" s="152"/>
      <c r="H5682" s="152"/>
      <c r="I5682" s="152"/>
      <c r="J5682" s="152"/>
      <c r="K5682" s="152"/>
      <c r="L5682" s="152"/>
      <c r="M5682" s="152"/>
      <c r="N5682" s="152"/>
      <c r="O5682" s="152"/>
      <c r="P5682" s="152"/>
      <c r="Q5682" s="152"/>
      <c r="R5682" s="152"/>
      <c r="S5682" s="152"/>
      <c r="T5682" s="152"/>
      <c r="U5682" s="152"/>
      <c r="V5682" s="152"/>
      <c r="W5682" s="152"/>
      <c r="X5682" s="152"/>
      <c r="Y5682" s="152"/>
      <c r="Z5682" s="152"/>
      <c r="AA5682" s="152"/>
      <c r="AB5682" s="152"/>
      <c r="AC5682" s="152"/>
      <c r="AD5682" s="152"/>
      <c r="AE5682" s="152"/>
      <c r="AF5682" s="152"/>
      <c r="AG5682" s="152"/>
      <c r="AH5682" s="152"/>
      <c r="AI5682" s="152"/>
      <c r="AJ5682" s="152"/>
      <c r="AK5682" s="152"/>
    </row>
    <row r="5683" spans="1:37" x14ac:dyDescent="0.3">
      <c r="A5683" s="151" t="str">
        <f t="shared" si="138"/>
        <v>SDGbaseWaS_2BF_v6_4</v>
      </c>
      <c r="B5683" s="151" t="s">
        <v>220</v>
      </c>
      <c r="C5683" s="151" t="s">
        <v>310</v>
      </c>
      <c r="D5683" s="151"/>
      <c r="E5683" s="152"/>
      <c r="F5683" s="152"/>
      <c r="G5683" s="152"/>
      <c r="H5683" s="152"/>
      <c r="I5683" s="152"/>
      <c r="J5683" s="152"/>
      <c r="K5683" s="152"/>
      <c r="L5683" s="152"/>
      <c r="M5683" s="152"/>
      <c r="N5683" s="152"/>
      <c r="O5683" s="152"/>
      <c r="P5683" s="152"/>
      <c r="Q5683" s="152"/>
      <c r="R5683" s="152"/>
      <c r="S5683" s="152"/>
      <c r="T5683" s="152"/>
      <c r="U5683" s="152"/>
      <c r="V5683" s="152"/>
      <c r="W5683" s="152"/>
      <c r="X5683" s="152"/>
      <c r="Y5683" s="152"/>
      <c r="Z5683" s="152"/>
      <c r="AA5683" s="152"/>
      <c r="AB5683" s="152"/>
      <c r="AC5683" s="152"/>
      <c r="AD5683" s="152"/>
      <c r="AE5683" s="152"/>
      <c r="AF5683" s="152"/>
      <c r="AG5683" s="152"/>
      <c r="AH5683" s="152"/>
      <c r="AI5683" s="152"/>
      <c r="AJ5683" s="152"/>
      <c r="AK5683" s="152"/>
    </row>
    <row r="5684" spans="1:37" x14ac:dyDescent="0.3">
      <c r="A5684" s="151" t="str">
        <f t="shared" si="138"/>
        <v>SDGbaseWaS_2BF_v6_4</v>
      </c>
      <c r="B5684" s="151" t="s">
        <v>220</v>
      </c>
      <c r="C5684" s="151" t="s">
        <v>310</v>
      </c>
      <c r="D5684" s="151"/>
      <c r="E5684" s="152"/>
      <c r="F5684" s="152"/>
      <c r="G5684" s="152"/>
      <c r="H5684" s="152"/>
      <c r="I5684" s="152"/>
      <c r="J5684" s="152"/>
      <c r="K5684" s="152"/>
      <c r="L5684" s="152"/>
      <c r="M5684" s="152"/>
      <c r="N5684" s="152"/>
      <c r="O5684" s="152"/>
      <c r="P5684" s="152"/>
      <c r="Q5684" s="152"/>
      <c r="R5684" s="152"/>
      <c r="S5684" s="152"/>
      <c r="T5684" s="152"/>
      <c r="U5684" s="152"/>
      <c r="V5684" s="152"/>
      <c r="W5684" s="152"/>
      <c r="X5684" s="152"/>
      <c r="Y5684" s="152"/>
      <c r="Z5684" s="152"/>
      <c r="AA5684" s="152"/>
      <c r="AB5684" s="152"/>
      <c r="AC5684" s="152"/>
      <c r="AD5684" s="152"/>
      <c r="AE5684" s="152"/>
      <c r="AF5684" s="152"/>
      <c r="AG5684" s="152"/>
      <c r="AH5684" s="152"/>
      <c r="AI5684" s="152"/>
      <c r="AJ5684" s="152"/>
      <c r="AK5684" s="152"/>
    </row>
    <row r="5685" spans="1:37" x14ac:dyDescent="0.3">
      <c r="A5685" s="151" t="str">
        <f t="shared" si="138"/>
        <v>SDGbaseWaS_2BF_v6_4</v>
      </c>
      <c r="B5685" s="151" t="s">
        <v>220</v>
      </c>
      <c r="C5685" s="151" t="s">
        <v>310</v>
      </c>
      <c r="D5685" s="151"/>
      <c r="E5685" s="152"/>
      <c r="F5685" s="152"/>
      <c r="G5685" s="152"/>
      <c r="H5685" s="152"/>
      <c r="I5685" s="152"/>
      <c r="J5685" s="152"/>
      <c r="K5685" s="152"/>
      <c r="L5685" s="152"/>
      <c r="M5685" s="152"/>
      <c r="N5685" s="152"/>
      <c r="O5685" s="152"/>
      <c r="P5685" s="152"/>
      <c r="Q5685" s="152"/>
      <c r="R5685" s="152"/>
      <c r="S5685" s="152"/>
      <c r="T5685" s="152"/>
      <c r="U5685" s="152"/>
      <c r="V5685" s="152"/>
      <c r="W5685" s="152"/>
      <c r="X5685" s="152"/>
      <c r="Y5685" s="152"/>
      <c r="Z5685" s="152"/>
      <c r="AA5685" s="152"/>
      <c r="AB5685" s="152"/>
      <c r="AC5685" s="152"/>
      <c r="AD5685" s="152"/>
      <c r="AE5685" s="152"/>
      <c r="AF5685" s="152"/>
      <c r="AG5685" s="152"/>
      <c r="AH5685" s="152"/>
      <c r="AI5685" s="152"/>
      <c r="AJ5685" s="152"/>
      <c r="AK5685" s="152"/>
    </row>
    <row r="5686" spans="1:37" x14ac:dyDescent="0.3">
      <c r="A5686" s="151" t="str">
        <f t="shared" si="138"/>
        <v>SDGbaseWaS_2BF_v6_4</v>
      </c>
      <c r="B5686" s="151" t="s">
        <v>220</v>
      </c>
      <c r="C5686" s="151" t="s">
        <v>310</v>
      </c>
      <c r="D5686" s="151"/>
      <c r="E5686" s="152"/>
      <c r="F5686" s="152"/>
      <c r="G5686" s="152"/>
      <c r="H5686" s="152"/>
      <c r="I5686" s="152"/>
      <c r="J5686" s="152"/>
      <c r="K5686" s="152"/>
      <c r="L5686" s="152"/>
      <c r="M5686" s="152"/>
      <c r="N5686" s="152"/>
      <c r="O5686" s="152"/>
      <c r="P5686" s="152"/>
      <c r="Q5686" s="152"/>
      <c r="R5686" s="152"/>
      <c r="S5686" s="152"/>
      <c r="T5686" s="152"/>
      <c r="U5686" s="152"/>
      <c r="V5686" s="152"/>
      <c r="W5686" s="152"/>
      <c r="X5686" s="152"/>
      <c r="Y5686" s="152"/>
      <c r="Z5686" s="152"/>
      <c r="AA5686" s="152"/>
      <c r="AB5686" s="152"/>
      <c r="AC5686" s="152"/>
      <c r="AD5686" s="152"/>
      <c r="AE5686" s="152"/>
      <c r="AF5686" s="152"/>
      <c r="AG5686" s="152"/>
      <c r="AH5686" s="152"/>
      <c r="AI5686" s="152"/>
      <c r="AJ5686" s="152"/>
      <c r="AK5686" s="152"/>
    </row>
    <row r="5687" spans="1:37" x14ac:dyDescent="0.3">
      <c r="A5687" s="151" t="str">
        <f t="shared" si="138"/>
        <v>SDGbaseWaS_2BF_v6_4</v>
      </c>
      <c r="B5687" s="151" t="s">
        <v>220</v>
      </c>
      <c r="C5687" s="151" t="s">
        <v>310</v>
      </c>
      <c r="D5687" s="151"/>
      <c r="E5687" s="152"/>
      <c r="F5687" s="152"/>
      <c r="G5687" s="152"/>
      <c r="H5687" s="152"/>
      <c r="I5687" s="152"/>
      <c r="J5687" s="152"/>
      <c r="K5687" s="152"/>
      <c r="L5687" s="152"/>
      <c r="M5687" s="152"/>
      <c r="N5687" s="152"/>
      <c r="O5687" s="152"/>
      <c r="P5687" s="152"/>
      <c r="Q5687" s="152"/>
      <c r="R5687" s="152"/>
      <c r="S5687" s="152"/>
      <c r="T5687" s="152"/>
      <c r="U5687" s="152"/>
      <c r="V5687" s="152"/>
      <c r="W5687" s="152"/>
      <c r="X5687" s="152"/>
      <c r="Y5687" s="152"/>
      <c r="Z5687" s="152"/>
      <c r="AA5687" s="152"/>
      <c r="AB5687" s="152"/>
      <c r="AC5687" s="152"/>
      <c r="AD5687" s="152"/>
      <c r="AE5687" s="152"/>
      <c r="AF5687" s="152"/>
      <c r="AG5687" s="152"/>
      <c r="AH5687" s="152"/>
      <c r="AI5687" s="152"/>
      <c r="AJ5687" s="152"/>
      <c r="AK5687" s="152"/>
    </row>
    <row r="5688" spans="1:37" x14ac:dyDescent="0.3">
      <c r="A5688" s="151" t="str">
        <f t="shared" si="138"/>
        <v>SDGbaseWaS_2BF_v6_4</v>
      </c>
      <c r="B5688" s="151" t="s">
        <v>220</v>
      </c>
      <c r="C5688" s="151" t="s">
        <v>310</v>
      </c>
      <c r="D5688" s="151"/>
      <c r="E5688" s="152"/>
      <c r="F5688" s="152"/>
      <c r="G5688" s="152"/>
      <c r="H5688" s="152"/>
      <c r="I5688" s="152"/>
      <c r="J5688" s="152"/>
      <c r="K5688" s="152"/>
      <c r="L5688" s="152"/>
      <c r="M5688" s="152"/>
      <c r="N5688" s="152"/>
      <c r="O5688" s="152"/>
      <c r="P5688" s="152"/>
      <c r="Q5688" s="152"/>
      <c r="R5688" s="152"/>
      <c r="S5688" s="152"/>
      <c r="T5688" s="152"/>
      <c r="U5688" s="152"/>
      <c r="V5688" s="152"/>
      <c r="W5688" s="152"/>
      <c r="X5688" s="152"/>
      <c r="Y5688" s="152"/>
      <c r="Z5688" s="152"/>
      <c r="AA5688" s="152"/>
      <c r="AB5688" s="152"/>
      <c r="AC5688" s="152"/>
      <c r="AD5688" s="152"/>
      <c r="AE5688" s="152"/>
      <c r="AF5688" s="152"/>
      <c r="AG5688" s="152"/>
      <c r="AH5688" s="152"/>
      <c r="AI5688" s="152"/>
      <c r="AJ5688" s="152"/>
      <c r="AK5688" s="152"/>
    </row>
    <row r="5689" spans="1:37" x14ac:dyDescent="0.3">
      <c r="A5689" s="151" t="str">
        <f t="shared" si="138"/>
        <v>SDGbaseWaS_2BF_v6_4</v>
      </c>
      <c r="B5689" s="151" t="s">
        <v>220</v>
      </c>
      <c r="C5689" s="151" t="s">
        <v>310</v>
      </c>
      <c r="D5689" s="151"/>
      <c r="E5689" s="152"/>
      <c r="F5689" s="152"/>
      <c r="G5689" s="152"/>
      <c r="H5689" s="152"/>
      <c r="I5689" s="152"/>
      <c r="J5689" s="152"/>
      <c r="K5689" s="152"/>
      <c r="L5689" s="152"/>
      <c r="M5689" s="152"/>
      <c r="N5689" s="152"/>
      <c r="O5689" s="152"/>
      <c r="P5689" s="152"/>
      <c r="Q5689" s="152"/>
      <c r="R5689" s="152"/>
      <c r="S5689" s="152"/>
      <c r="T5689" s="152"/>
      <c r="U5689" s="152"/>
      <c r="V5689" s="152"/>
      <c r="W5689" s="152"/>
      <c r="X5689" s="152"/>
      <c r="Y5689" s="152"/>
      <c r="Z5689" s="152"/>
      <c r="AA5689" s="152"/>
      <c r="AB5689" s="152"/>
      <c r="AC5689" s="152"/>
      <c r="AD5689" s="152"/>
      <c r="AE5689" s="152"/>
      <c r="AF5689" s="152"/>
      <c r="AG5689" s="152"/>
      <c r="AH5689" s="152"/>
      <c r="AI5689" s="152"/>
      <c r="AJ5689" s="152"/>
      <c r="AK5689" s="152"/>
    </row>
    <row r="5690" spans="1:37" x14ac:dyDescent="0.3">
      <c r="A5690" s="151" t="str">
        <f t="shared" si="138"/>
        <v>SDGbaseWaS_2BF_v6_4</v>
      </c>
      <c r="B5690" s="151" t="s">
        <v>220</v>
      </c>
      <c r="C5690" s="151" t="s">
        <v>310</v>
      </c>
      <c r="D5690" s="151"/>
      <c r="E5690" s="152"/>
      <c r="F5690" s="152"/>
      <c r="G5690" s="152"/>
      <c r="H5690" s="152"/>
      <c r="I5690" s="152"/>
      <c r="J5690" s="152"/>
      <c r="K5690" s="152"/>
      <c r="L5690" s="152"/>
      <c r="M5690" s="152"/>
      <c r="N5690" s="152"/>
      <c r="O5690" s="152"/>
      <c r="P5690" s="152"/>
      <c r="Q5690" s="152"/>
      <c r="R5690" s="152"/>
      <c r="S5690" s="152"/>
      <c r="T5690" s="152"/>
      <c r="U5690" s="152"/>
      <c r="V5690" s="152"/>
      <c r="W5690" s="152"/>
      <c r="X5690" s="152"/>
      <c r="Y5690" s="152"/>
      <c r="Z5690" s="152"/>
      <c r="AA5690" s="152"/>
      <c r="AB5690" s="152"/>
      <c r="AC5690" s="152"/>
      <c r="AD5690" s="152"/>
      <c r="AE5690" s="152"/>
      <c r="AF5690" s="152"/>
      <c r="AG5690" s="152"/>
      <c r="AH5690" s="152"/>
      <c r="AI5690" s="152"/>
      <c r="AJ5690" s="152"/>
      <c r="AK5690" s="152"/>
    </row>
    <row r="5691" spans="1:37" x14ac:dyDescent="0.3">
      <c r="A5691" s="151" t="str">
        <f t="shared" si="138"/>
        <v>SDGbaseWaS_2BF_v6_4</v>
      </c>
      <c r="B5691" s="151" t="s">
        <v>220</v>
      </c>
      <c r="C5691" s="151" t="s">
        <v>310</v>
      </c>
      <c r="D5691" s="151"/>
      <c r="E5691" s="152"/>
      <c r="F5691" s="152"/>
      <c r="G5691" s="152"/>
      <c r="H5691" s="152"/>
      <c r="I5691" s="152"/>
      <c r="J5691" s="152"/>
      <c r="K5691" s="152"/>
      <c r="L5691" s="152"/>
      <c r="M5691" s="152"/>
      <c r="N5691" s="152"/>
      <c r="O5691" s="152"/>
      <c r="P5691" s="152"/>
      <c r="Q5691" s="152"/>
      <c r="R5691" s="152"/>
      <c r="S5691" s="152"/>
      <c r="T5691" s="152"/>
      <c r="U5691" s="152"/>
      <c r="V5691" s="152"/>
      <c r="W5691" s="152"/>
      <c r="X5691" s="152"/>
      <c r="Y5691" s="152"/>
      <c r="Z5691" s="152"/>
      <c r="AA5691" s="152"/>
      <c r="AB5691" s="152"/>
      <c r="AC5691" s="152"/>
      <c r="AD5691" s="152"/>
      <c r="AE5691" s="152"/>
      <c r="AF5691" s="152"/>
      <c r="AG5691" s="152"/>
      <c r="AH5691" s="152"/>
      <c r="AI5691" s="152"/>
      <c r="AJ5691" s="152"/>
      <c r="AK5691" s="152"/>
    </row>
    <row r="5692" spans="1:37" x14ac:dyDescent="0.3">
      <c r="A5692" s="151" t="str">
        <f t="shared" si="138"/>
        <v>SDGbaseWaS_2BF_v6_4</v>
      </c>
      <c r="B5692" s="151" t="s">
        <v>220</v>
      </c>
      <c r="C5692" s="151" t="s">
        <v>310</v>
      </c>
      <c r="D5692" s="151"/>
      <c r="E5692" s="152"/>
      <c r="F5692" s="152"/>
      <c r="G5692" s="152"/>
      <c r="H5692" s="152"/>
      <c r="I5692" s="152"/>
      <c r="J5692" s="152"/>
      <c r="K5692" s="152"/>
      <c r="L5692" s="152"/>
      <c r="M5692" s="152"/>
      <c r="N5692" s="152"/>
      <c r="O5692" s="152"/>
      <c r="P5692" s="152"/>
      <c r="Q5692" s="152"/>
      <c r="R5692" s="152"/>
      <c r="S5692" s="152"/>
      <c r="T5692" s="152"/>
      <c r="U5692" s="152"/>
      <c r="V5692" s="152"/>
      <c r="W5692" s="152"/>
      <c r="X5692" s="152"/>
      <c r="Y5692" s="152"/>
      <c r="Z5692" s="152"/>
      <c r="AA5692" s="152"/>
      <c r="AB5692" s="152"/>
      <c r="AC5692" s="152"/>
      <c r="AD5692" s="152"/>
      <c r="AE5692" s="152"/>
      <c r="AF5692" s="152"/>
      <c r="AG5692" s="152"/>
      <c r="AH5692" s="152"/>
      <c r="AI5692" s="152"/>
      <c r="AJ5692" s="152"/>
      <c r="AK5692" s="152"/>
    </row>
    <row r="5693" spans="1:37" x14ac:dyDescent="0.3">
      <c r="A5693" s="151" t="str">
        <f t="shared" si="138"/>
        <v>SDGbaseWaS_2BF_v6_4</v>
      </c>
      <c r="B5693" s="151" t="s">
        <v>220</v>
      </c>
      <c r="C5693" s="151" t="s">
        <v>310</v>
      </c>
      <c r="D5693" s="151"/>
      <c r="E5693" s="152"/>
      <c r="F5693" s="152"/>
      <c r="G5693" s="152"/>
      <c r="H5693" s="152"/>
      <c r="I5693" s="152"/>
      <c r="J5693" s="152"/>
      <c r="K5693" s="152"/>
      <c r="L5693" s="152"/>
      <c r="M5693" s="152"/>
      <c r="N5693" s="152"/>
      <c r="O5693" s="152"/>
      <c r="P5693" s="152"/>
      <c r="Q5693" s="152"/>
      <c r="R5693" s="152"/>
      <c r="S5693" s="152"/>
      <c r="T5693" s="152"/>
      <c r="U5693" s="152"/>
      <c r="V5693" s="152"/>
      <c r="W5693" s="152"/>
      <c r="X5693" s="152"/>
      <c r="Y5693" s="152"/>
      <c r="Z5693" s="152"/>
      <c r="AA5693" s="152"/>
      <c r="AB5693" s="152"/>
      <c r="AC5693" s="152"/>
      <c r="AD5693" s="152"/>
      <c r="AE5693" s="152"/>
      <c r="AF5693" s="152"/>
      <c r="AG5693" s="152"/>
      <c r="AH5693" s="152"/>
      <c r="AI5693" s="152"/>
      <c r="AJ5693" s="152"/>
      <c r="AK5693" s="152"/>
    </row>
    <row r="5694" spans="1:37" x14ac:dyDescent="0.3">
      <c r="A5694" s="151" t="str">
        <f t="shared" si="138"/>
        <v>SDGbaseWaS_2BF_v6_4</v>
      </c>
      <c r="B5694" s="151" t="s">
        <v>220</v>
      </c>
      <c r="C5694" s="151" t="s">
        <v>310</v>
      </c>
      <c r="D5694" s="151"/>
      <c r="E5694" s="152"/>
      <c r="F5694" s="152"/>
      <c r="G5694" s="152"/>
      <c r="H5694" s="152"/>
      <c r="I5694" s="152"/>
      <c r="J5694" s="152"/>
      <c r="K5694" s="152"/>
      <c r="L5694" s="152"/>
      <c r="M5694" s="152"/>
      <c r="N5694" s="152"/>
      <c r="O5694" s="152"/>
      <c r="P5694" s="152"/>
      <c r="Q5694" s="152"/>
      <c r="R5694" s="152"/>
      <c r="S5694" s="152"/>
      <c r="T5694" s="152"/>
      <c r="U5694" s="152"/>
      <c r="V5694" s="152"/>
      <c r="W5694" s="152"/>
      <c r="X5694" s="152"/>
      <c r="Y5694" s="152"/>
      <c r="Z5694" s="152"/>
      <c r="AA5694" s="152"/>
      <c r="AB5694" s="152"/>
      <c r="AC5694" s="152"/>
      <c r="AD5694" s="152"/>
      <c r="AE5694" s="152"/>
      <c r="AF5694" s="152"/>
      <c r="AG5694" s="152"/>
      <c r="AH5694" s="152"/>
      <c r="AI5694" s="152"/>
      <c r="AJ5694" s="152"/>
      <c r="AK5694" s="152"/>
    </row>
    <row r="5695" spans="1:37" x14ac:dyDescent="0.3">
      <c r="A5695" s="151" t="str">
        <f t="shared" si="138"/>
        <v>SDGbaseWaS_2BF_v6_4</v>
      </c>
      <c r="B5695" s="151" t="s">
        <v>220</v>
      </c>
      <c r="C5695" s="151" t="s">
        <v>310</v>
      </c>
      <c r="D5695" s="151"/>
      <c r="E5695" s="152"/>
      <c r="F5695" s="152"/>
      <c r="G5695" s="152"/>
      <c r="H5695" s="152"/>
      <c r="I5695" s="152"/>
      <c r="J5695" s="152"/>
      <c r="K5695" s="152"/>
      <c r="L5695" s="152"/>
      <c r="M5695" s="152"/>
      <c r="N5695" s="152"/>
      <c r="O5695" s="152"/>
      <c r="P5695" s="152"/>
      <c r="Q5695" s="152"/>
      <c r="R5695" s="152"/>
      <c r="S5695" s="152"/>
      <c r="T5695" s="152"/>
      <c r="U5695" s="152"/>
      <c r="V5695" s="152"/>
      <c r="W5695" s="152"/>
      <c r="X5695" s="152"/>
      <c r="Y5695" s="152"/>
      <c r="Z5695" s="152"/>
      <c r="AA5695" s="152"/>
      <c r="AB5695" s="152"/>
      <c r="AC5695" s="152"/>
      <c r="AD5695" s="152"/>
      <c r="AE5695" s="152"/>
      <c r="AF5695" s="152"/>
      <c r="AG5695" s="152"/>
      <c r="AH5695" s="152"/>
      <c r="AI5695" s="152"/>
      <c r="AJ5695" s="152"/>
      <c r="AK5695" s="152"/>
    </row>
    <row r="5696" spans="1:37" x14ac:dyDescent="0.3">
      <c r="A5696" s="151" t="str">
        <f t="shared" si="138"/>
        <v>SDGbaseWaS_2BF_v6_4</v>
      </c>
      <c r="B5696" s="151" t="s">
        <v>220</v>
      </c>
      <c r="C5696" s="151" t="s">
        <v>310</v>
      </c>
      <c r="D5696" s="151"/>
      <c r="E5696" s="152"/>
      <c r="F5696" s="152"/>
      <c r="G5696" s="152"/>
      <c r="H5696" s="152"/>
      <c r="I5696" s="152"/>
      <c r="J5696" s="152"/>
      <c r="K5696" s="152"/>
      <c r="L5696" s="152"/>
      <c r="M5696" s="152"/>
      <c r="N5696" s="152"/>
      <c r="O5696" s="152"/>
      <c r="P5696" s="152"/>
      <c r="Q5696" s="152"/>
      <c r="R5696" s="152"/>
      <c r="S5696" s="152"/>
      <c r="T5696" s="152"/>
      <c r="U5696" s="152"/>
      <c r="V5696" s="152"/>
      <c r="W5696" s="152"/>
      <c r="X5696" s="152"/>
      <c r="Y5696" s="152"/>
      <c r="Z5696" s="152"/>
      <c r="AA5696" s="152"/>
      <c r="AB5696" s="152"/>
      <c r="AC5696" s="152"/>
      <c r="AD5696" s="152"/>
      <c r="AE5696" s="152"/>
      <c r="AF5696" s="152"/>
      <c r="AG5696" s="152"/>
      <c r="AH5696" s="152"/>
      <c r="AI5696" s="152"/>
      <c r="AJ5696" s="152"/>
      <c r="AK5696" s="152"/>
    </row>
    <row r="5697" spans="1:37" x14ac:dyDescent="0.3">
      <c r="A5697" s="151" t="str">
        <f t="shared" si="138"/>
        <v>SDGbaseWaS_2BF_v6_4</v>
      </c>
      <c r="B5697" s="151" t="s">
        <v>220</v>
      </c>
      <c r="C5697" s="151" t="s">
        <v>310</v>
      </c>
      <c r="D5697" s="151"/>
      <c r="E5697" s="152"/>
      <c r="F5697" s="152"/>
      <c r="G5697" s="152"/>
      <c r="H5697" s="152"/>
      <c r="I5697" s="152"/>
      <c r="J5697" s="152"/>
      <c r="K5697" s="152"/>
      <c r="L5697" s="152"/>
      <c r="M5697" s="152"/>
      <c r="N5697" s="152"/>
      <c r="O5697" s="152"/>
      <c r="P5697" s="152"/>
      <c r="Q5697" s="152"/>
      <c r="R5697" s="152"/>
      <c r="S5697" s="152"/>
      <c r="T5697" s="152"/>
      <c r="U5697" s="152"/>
      <c r="V5697" s="152"/>
      <c r="W5697" s="152"/>
      <c r="X5697" s="152"/>
      <c r="Y5697" s="152"/>
      <c r="Z5697" s="152"/>
      <c r="AA5697" s="152"/>
      <c r="AB5697" s="152"/>
      <c r="AC5697" s="152"/>
      <c r="AD5697" s="152"/>
      <c r="AE5697" s="152"/>
      <c r="AF5697" s="152"/>
      <c r="AG5697" s="152"/>
      <c r="AH5697" s="152"/>
      <c r="AI5697" s="152"/>
      <c r="AJ5697" s="152"/>
      <c r="AK5697" s="152"/>
    </row>
    <row r="5698" spans="1:37" x14ac:dyDescent="0.3">
      <c r="A5698" s="151" t="str">
        <f t="shared" si="138"/>
        <v>SDGbaseWaS_2BF_v6_4</v>
      </c>
      <c r="B5698" s="151" t="s">
        <v>220</v>
      </c>
      <c r="C5698" s="151" t="s">
        <v>310</v>
      </c>
      <c r="D5698" s="151"/>
      <c r="E5698" s="152"/>
      <c r="F5698" s="152"/>
      <c r="G5698" s="152"/>
      <c r="H5698" s="152"/>
      <c r="I5698" s="152"/>
      <c r="J5698" s="152"/>
      <c r="K5698" s="152"/>
      <c r="L5698" s="152"/>
      <c r="M5698" s="152"/>
      <c r="N5698" s="152"/>
      <c r="O5698" s="152"/>
      <c r="P5698" s="152"/>
      <c r="Q5698" s="152"/>
      <c r="R5698" s="152"/>
      <c r="S5698" s="152"/>
      <c r="T5698" s="152"/>
      <c r="U5698" s="152"/>
      <c r="V5698" s="152"/>
      <c r="W5698" s="152"/>
      <c r="X5698" s="152"/>
      <c r="Y5698" s="152"/>
      <c r="Z5698" s="152"/>
      <c r="AA5698" s="152"/>
      <c r="AB5698" s="152"/>
      <c r="AC5698" s="152"/>
      <c r="AD5698" s="152"/>
      <c r="AE5698" s="152"/>
      <c r="AF5698" s="152"/>
      <c r="AG5698" s="152"/>
      <c r="AH5698" s="152"/>
      <c r="AI5698" s="152"/>
      <c r="AJ5698" s="152"/>
      <c r="AK5698" s="152"/>
    </row>
    <row r="5699" spans="1:37" x14ac:dyDescent="0.3">
      <c r="A5699" s="151" t="str">
        <f t="shared" si="138"/>
        <v>SDGbaseWaS_2BF_v6_4</v>
      </c>
      <c r="B5699" s="151" t="s">
        <v>220</v>
      </c>
      <c r="C5699" s="151" t="s">
        <v>310</v>
      </c>
      <c r="D5699" s="151"/>
      <c r="E5699" s="152"/>
      <c r="F5699" s="152"/>
      <c r="G5699" s="152"/>
      <c r="H5699" s="152"/>
      <c r="I5699" s="152"/>
      <c r="J5699" s="152"/>
      <c r="K5699" s="152"/>
      <c r="L5699" s="152"/>
      <c r="M5699" s="152"/>
      <c r="N5699" s="152"/>
      <c r="O5699" s="152"/>
      <c r="P5699" s="152"/>
      <c r="Q5699" s="152"/>
      <c r="R5699" s="152"/>
      <c r="S5699" s="152"/>
      <c r="T5699" s="152"/>
      <c r="U5699" s="152"/>
      <c r="V5699" s="152"/>
      <c r="W5699" s="152"/>
      <c r="X5699" s="152"/>
      <c r="Y5699" s="152"/>
      <c r="Z5699" s="152"/>
      <c r="AA5699" s="152"/>
      <c r="AB5699" s="152"/>
      <c r="AC5699" s="152"/>
      <c r="AD5699" s="152"/>
      <c r="AE5699" s="152"/>
      <c r="AF5699" s="152"/>
      <c r="AG5699" s="152"/>
      <c r="AH5699" s="152"/>
      <c r="AI5699" s="152"/>
      <c r="AJ5699" s="152"/>
      <c r="AK5699" s="152"/>
    </row>
    <row r="5700" spans="1:37" x14ac:dyDescent="0.3">
      <c r="A5700" s="151" t="str">
        <f t="shared" si="138"/>
        <v>SDGbaseWaS_2BF_v6_4</v>
      </c>
      <c r="B5700" s="151" t="s">
        <v>220</v>
      </c>
      <c r="C5700" s="151" t="s">
        <v>310</v>
      </c>
      <c r="D5700" s="151"/>
      <c r="E5700" s="152"/>
      <c r="F5700" s="152"/>
      <c r="G5700" s="152"/>
      <c r="H5700" s="152"/>
      <c r="I5700" s="152"/>
      <c r="J5700" s="152"/>
      <c r="K5700" s="152"/>
      <c r="L5700" s="152"/>
      <c r="M5700" s="152"/>
      <c r="N5700" s="152"/>
      <c r="O5700" s="152"/>
      <c r="P5700" s="152"/>
      <c r="Q5700" s="152"/>
      <c r="R5700" s="152"/>
      <c r="S5700" s="152"/>
      <c r="T5700" s="152"/>
      <c r="U5700" s="152"/>
      <c r="V5700" s="152"/>
      <c r="W5700" s="152"/>
      <c r="X5700" s="152"/>
      <c r="Y5700" s="152"/>
      <c r="Z5700" s="152"/>
      <c r="AA5700" s="152"/>
      <c r="AB5700" s="152"/>
      <c r="AC5700" s="152"/>
      <c r="AD5700" s="152"/>
      <c r="AE5700" s="152"/>
      <c r="AF5700" s="152"/>
      <c r="AG5700" s="152"/>
      <c r="AH5700" s="152"/>
      <c r="AI5700" s="152"/>
      <c r="AJ5700" s="152"/>
      <c r="AK5700" s="152"/>
    </row>
    <row r="5701" spans="1:37" x14ac:dyDescent="0.3">
      <c r="A5701" s="151" t="str">
        <f t="shared" si="138"/>
        <v>SDGbaseWaS_2BF_v6_4</v>
      </c>
      <c r="B5701" s="151" t="s">
        <v>220</v>
      </c>
      <c r="C5701" s="151" t="s">
        <v>310</v>
      </c>
      <c r="D5701" s="151"/>
      <c r="E5701" s="152"/>
      <c r="F5701" s="152"/>
      <c r="G5701" s="152"/>
      <c r="H5701" s="152"/>
      <c r="I5701" s="152"/>
      <c r="J5701" s="152"/>
      <c r="K5701" s="152"/>
      <c r="L5701" s="152"/>
      <c r="M5701" s="152"/>
      <c r="N5701" s="152"/>
      <c r="O5701" s="152"/>
      <c r="P5701" s="152"/>
      <c r="Q5701" s="152"/>
      <c r="R5701" s="152"/>
      <c r="S5701" s="152"/>
      <c r="T5701" s="152"/>
      <c r="U5701" s="152"/>
      <c r="V5701" s="152"/>
      <c r="W5701" s="152"/>
      <c r="X5701" s="152"/>
      <c r="Y5701" s="152"/>
      <c r="Z5701" s="152"/>
      <c r="AA5701" s="152"/>
      <c r="AB5701" s="152"/>
      <c r="AC5701" s="152"/>
      <c r="AD5701" s="152"/>
      <c r="AE5701" s="152"/>
      <c r="AF5701" s="152"/>
      <c r="AG5701" s="152"/>
      <c r="AH5701" s="152"/>
      <c r="AI5701" s="152"/>
      <c r="AJ5701" s="152"/>
      <c r="AK5701" s="152"/>
    </row>
    <row r="5702" spans="1:37" x14ac:dyDescent="0.3">
      <c r="A5702" s="151" t="str">
        <f t="shared" si="138"/>
        <v>SDGbaseWaS_2BF_v6_4</v>
      </c>
      <c r="B5702" s="151" t="s">
        <v>220</v>
      </c>
      <c r="C5702" s="151" t="s">
        <v>310</v>
      </c>
      <c r="D5702" s="151"/>
      <c r="E5702" s="152"/>
      <c r="F5702" s="152"/>
      <c r="G5702" s="152"/>
      <c r="H5702" s="152"/>
      <c r="I5702" s="152"/>
      <c r="J5702" s="152"/>
      <c r="K5702" s="152"/>
      <c r="L5702" s="152"/>
      <c r="M5702" s="152"/>
      <c r="N5702" s="152"/>
      <c r="O5702" s="152"/>
      <c r="P5702" s="152"/>
      <c r="Q5702" s="152"/>
      <c r="R5702" s="152"/>
      <c r="S5702" s="152"/>
      <c r="T5702" s="152"/>
      <c r="U5702" s="152"/>
      <c r="V5702" s="152"/>
      <c r="W5702" s="152"/>
      <c r="X5702" s="152"/>
      <c r="Y5702" s="152"/>
      <c r="Z5702" s="152"/>
      <c r="AA5702" s="152"/>
      <c r="AB5702" s="152"/>
      <c r="AC5702" s="152"/>
      <c r="AD5702" s="152"/>
      <c r="AE5702" s="152"/>
      <c r="AF5702" s="152"/>
      <c r="AG5702" s="152"/>
      <c r="AH5702" s="152"/>
      <c r="AI5702" s="152"/>
      <c r="AJ5702" s="152"/>
      <c r="AK5702" s="152"/>
    </row>
    <row r="5703" spans="1:37" x14ac:dyDescent="0.3">
      <c r="A5703" s="151" t="str">
        <f t="shared" si="138"/>
        <v>SDGbaseWaS_2BF_v6_4</v>
      </c>
      <c r="B5703" s="151" t="s">
        <v>220</v>
      </c>
      <c r="C5703" s="151" t="s">
        <v>310</v>
      </c>
      <c r="D5703" s="151"/>
      <c r="E5703" s="152"/>
      <c r="F5703" s="152"/>
      <c r="G5703" s="152"/>
      <c r="H5703" s="152"/>
      <c r="I5703" s="152"/>
      <c r="J5703" s="152"/>
      <c r="K5703" s="152"/>
      <c r="L5703" s="152"/>
      <c r="M5703" s="152"/>
      <c r="N5703" s="152"/>
      <c r="O5703" s="152"/>
      <c r="P5703" s="152"/>
      <c r="Q5703" s="152"/>
      <c r="R5703" s="152"/>
      <c r="S5703" s="152"/>
      <c r="T5703" s="152"/>
      <c r="U5703" s="152"/>
      <c r="V5703" s="152"/>
      <c r="W5703" s="152"/>
      <c r="X5703" s="152"/>
      <c r="Y5703" s="152"/>
      <c r="Z5703" s="152"/>
      <c r="AA5703" s="152"/>
      <c r="AB5703" s="152"/>
      <c r="AC5703" s="152"/>
      <c r="AD5703" s="152"/>
      <c r="AE5703" s="152"/>
      <c r="AF5703" s="152"/>
      <c r="AG5703" s="152"/>
      <c r="AH5703" s="152"/>
      <c r="AI5703" s="152"/>
      <c r="AJ5703" s="152"/>
      <c r="AK5703" s="152"/>
    </row>
    <row r="5704" spans="1:37" x14ac:dyDescent="0.3">
      <c r="A5704" s="151" t="str">
        <f t="shared" si="138"/>
        <v>SDGbaseWaS_2BF_v6_4</v>
      </c>
      <c r="B5704" s="151" t="s">
        <v>220</v>
      </c>
      <c r="C5704" s="151" t="s">
        <v>310</v>
      </c>
      <c r="D5704" s="151"/>
      <c r="E5704" s="152"/>
      <c r="F5704" s="152"/>
      <c r="G5704" s="153"/>
      <c r="H5704" s="152"/>
      <c r="I5704" s="152"/>
      <c r="J5704" s="152"/>
      <c r="K5704" s="152"/>
      <c r="L5704" s="152"/>
      <c r="M5704" s="152"/>
      <c r="N5704" s="152"/>
      <c r="O5704" s="152"/>
      <c r="P5704" s="152"/>
      <c r="Q5704" s="152"/>
      <c r="R5704" s="152"/>
      <c r="S5704" s="152"/>
      <c r="T5704" s="152"/>
      <c r="U5704" s="152"/>
      <c r="V5704" s="152"/>
      <c r="W5704" s="152"/>
      <c r="X5704" s="152"/>
      <c r="Y5704" s="152"/>
      <c r="Z5704" s="152"/>
      <c r="AA5704" s="152"/>
      <c r="AB5704" s="152"/>
      <c r="AC5704" s="152"/>
      <c r="AD5704" s="152"/>
      <c r="AE5704" s="152"/>
      <c r="AF5704" s="152"/>
      <c r="AG5704" s="152"/>
      <c r="AH5704" s="152"/>
      <c r="AI5704" s="152"/>
      <c r="AJ5704" s="152"/>
      <c r="AK5704" s="152"/>
    </row>
    <row r="5705" spans="1:37" x14ac:dyDescent="0.3">
      <c r="A5705" s="151" t="str">
        <f t="shared" si="138"/>
        <v>SDGbaseWaS_2BF_v6_4</v>
      </c>
      <c r="B5705" s="151" t="s">
        <v>220</v>
      </c>
      <c r="C5705" s="151" t="s">
        <v>310</v>
      </c>
      <c r="D5705" s="151"/>
      <c r="E5705" s="152"/>
      <c r="F5705" s="152"/>
      <c r="G5705" s="153"/>
      <c r="H5705" s="152"/>
      <c r="I5705" s="152"/>
      <c r="J5705" s="152"/>
      <c r="K5705" s="152"/>
      <c r="L5705" s="152"/>
      <c r="M5705" s="152"/>
      <c r="N5705" s="152"/>
      <c r="O5705" s="152"/>
      <c r="P5705" s="152"/>
      <c r="Q5705" s="152"/>
      <c r="R5705" s="152"/>
      <c r="S5705" s="152"/>
      <c r="T5705" s="152"/>
      <c r="U5705" s="152"/>
      <c r="V5705" s="152"/>
      <c r="W5705" s="152"/>
      <c r="X5705" s="152"/>
      <c r="Y5705" s="152"/>
      <c r="Z5705" s="152"/>
      <c r="AA5705" s="152"/>
      <c r="AB5705" s="152"/>
      <c r="AC5705" s="152"/>
      <c r="AD5705" s="152"/>
      <c r="AE5705" s="152"/>
      <c r="AF5705" s="152"/>
      <c r="AG5705" s="152"/>
      <c r="AH5705" s="152"/>
      <c r="AI5705" s="152"/>
      <c r="AJ5705" s="152"/>
      <c r="AK5705" s="152"/>
    </row>
    <row r="5706" spans="1:37" x14ac:dyDescent="0.3">
      <c r="A5706" s="151" t="str">
        <f t="shared" si="138"/>
        <v>SDGbaseWaS_2BF_v6_4</v>
      </c>
      <c r="B5706" s="151" t="s">
        <v>220</v>
      </c>
      <c r="C5706" s="151" t="s">
        <v>310</v>
      </c>
      <c r="D5706" s="151"/>
      <c r="E5706" s="152"/>
      <c r="F5706" s="152"/>
      <c r="G5706" s="152"/>
      <c r="H5706" s="152"/>
      <c r="I5706" s="152"/>
      <c r="J5706" s="152"/>
      <c r="K5706" s="152"/>
      <c r="L5706" s="152"/>
      <c r="M5706" s="152"/>
      <c r="N5706" s="152"/>
      <c r="O5706" s="152"/>
      <c r="P5706" s="152"/>
      <c r="Q5706" s="152"/>
      <c r="R5706" s="152"/>
      <c r="S5706" s="152"/>
      <c r="T5706" s="152"/>
      <c r="U5706" s="152"/>
      <c r="V5706" s="152"/>
      <c r="W5706" s="152"/>
      <c r="X5706" s="152"/>
      <c r="Y5706" s="152"/>
      <c r="Z5706" s="152"/>
      <c r="AA5706" s="152"/>
      <c r="AB5706" s="152"/>
      <c r="AC5706" s="152"/>
      <c r="AD5706" s="152"/>
      <c r="AE5706" s="152"/>
      <c r="AF5706" s="152"/>
      <c r="AG5706" s="152"/>
      <c r="AH5706" s="152"/>
      <c r="AI5706" s="152"/>
      <c r="AJ5706" s="152"/>
      <c r="AK5706" s="152"/>
    </row>
    <row r="5707" spans="1:37" x14ac:dyDescent="0.3">
      <c r="A5707" s="151" t="str">
        <f t="shared" si="138"/>
        <v>SDGbaseWaS_2BF_v6_4</v>
      </c>
      <c r="B5707" s="151" t="s">
        <v>220</v>
      </c>
      <c r="C5707" s="151" t="s">
        <v>310</v>
      </c>
      <c r="D5707" s="151"/>
      <c r="E5707" s="152"/>
      <c r="F5707" s="152"/>
      <c r="G5707" s="152"/>
      <c r="H5707" s="152"/>
      <c r="I5707" s="152"/>
      <c r="J5707" s="152"/>
      <c r="K5707" s="152"/>
      <c r="L5707" s="152"/>
      <c r="M5707" s="152"/>
      <c r="N5707" s="152"/>
      <c r="O5707" s="152"/>
      <c r="P5707" s="152"/>
      <c r="Q5707" s="152"/>
      <c r="R5707" s="152"/>
      <c r="S5707" s="152"/>
      <c r="T5707" s="152"/>
      <c r="U5707" s="152"/>
      <c r="V5707" s="152"/>
      <c r="W5707" s="152"/>
      <c r="X5707" s="152"/>
      <c r="Y5707" s="152"/>
      <c r="Z5707" s="152"/>
      <c r="AA5707" s="152"/>
      <c r="AB5707" s="152"/>
      <c r="AC5707" s="152"/>
      <c r="AD5707" s="152"/>
      <c r="AE5707" s="152"/>
      <c r="AF5707" s="152"/>
      <c r="AG5707" s="152"/>
      <c r="AH5707" s="152"/>
      <c r="AI5707" s="152"/>
      <c r="AJ5707" s="152"/>
      <c r="AK5707" s="152"/>
    </row>
    <row r="5708" spans="1:37" x14ac:dyDescent="0.3">
      <c r="A5708" s="151" t="str">
        <f t="shared" si="138"/>
        <v>SDGbaseWaS_2BF_v6_4</v>
      </c>
      <c r="B5708" s="151" t="s">
        <v>220</v>
      </c>
      <c r="C5708" s="151" t="s">
        <v>310</v>
      </c>
      <c r="D5708" s="151"/>
      <c r="E5708" s="152"/>
      <c r="F5708" s="152"/>
      <c r="G5708" s="152"/>
      <c r="H5708" s="152"/>
      <c r="I5708" s="152"/>
      <c r="J5708" s="152"/>
      <c r="K5708" s="152"/>
      <c r="L5708" s="152"/>
      <c r="M5708" s="152"/>
      <c r="N5708" s="152"/>
      <c r="O5708" s="152"/>
      <c r="P5708" s="152"/>
      <c r="Q5708" s="152"/>
      <c r="R5708" s="152"/>
      <c r="S5708" s="152"/>
      <c r="T5708" s="152"/>
      <c r="U5708" s="152"/>
      <c r="V5708" s="152"/>
      <c r="W5708" s="152"/>
      <c r="X5708" s="152"/>
      <c r="Y5708" s="152"/>
      <c r="Z5708" s="152"/>
      <c r="AA5708" s="152"/>
      <c r="AB5708" s="152"/>
      <c r="AC5708" s="152"/>
      <c r="AD5708" s="152"/>
      <c r="AE5708" s="152"/>
      <c r="AF5708" s="152"/>
      <c r="AG5708" s="152"/>
      <c r="AH5708" s="152"/>
      <c r="AI5708" s="152"/>
      <c r="AJ5708" s="152"/>
      <c r="AK5708" s="152"/>
    </row>
    <row r="5709" spans="1:37" x14ac:dyDescent="0.3">
      <c r="A5709" s="151" t="str">
        <f t="shared" si="138"/>
        <v>SDGbaseWaS_2BF_v6_4</v>
      </c>
      <c r="B5709" s="151" t="s">
        <v>220</v>
      </c>
      <c r="C5709" s="151" t="s">
        <v>310</v>
      </c>
      <c r="D5709" s="151"/>
      <c r="E5709" s="152"/>
      <c r="F5709" s="152"/>
      <c r="G5709" s="152"/>
      <c r="H5709" s="152"/>
      <c r="I5709" s="152"/>
      <c r="J5709" s="152"/>
      <c r="K5709" s="152"/>
      <c r="L5709" s="152"/>
      <c r="M5709" s="152"/>
      <c r="N5709" s="152"/>
      <c r="O5709" s="152"/>
      <c r="P5709" s="152"/>
      <c r="Q5709" s="152"/>
      <c r="R5709" s="152"/>
      <c r="S5709" s="152"/>
      <c r="T5709" s="152"/>
      <c r="U5709" s="152"/>
      <c r="V5709" s="152"/>
      <c r="W5709" s="152"/>
      <c r="X5709" s="152"/>
      <c r="Y5709" s="152"/>
      <c r="Z5709" s="152"/>
      <c r="AA5709" s="152"/>
      <c r="AB5709" s="152"/>
      <c r="AC5709" s="152"/>
      <c r="AD5709" s="152"/>
      <c r="AE5709" s="152"/>
      <c r="AF5709" s="152"/>
      <c r="AG5709" s="152"/>
      <c r="AH5709" s="152"/>
      <c r="AI5709" s="152"/>
      <c r="AJ5709" s="152"/>
      <c r="AK5709" s="152"/>
    </row>
    <row r="5710" spans="1:37" x14ac:dyDescent="0.3">
      <c r="A5710" s="151" t="str">
        <f t="shared" si="138"/>
        <v>SDGbaseWaS_2BF_v6_4</v>
      </c>
      <c r="B5710" s="151" t="s">
        <v>220</v>
      </c>
      <c r="C5710" s="151" t="s">
        <v>310</v>
      </c>
      <c r="D5710" s="151"/>
      <c r="E5710" s="152"/>
      <c r="F5710" s="152"/>
      <c r="G5710" s="152"/>
      <c r="H5710" s="152"/>
      <c r="I5710" s="152"/>
      <c r="J5710" s="152"/>
      <c r="K5710" s="152"/>
      <c r="L5710" s="152"/>
      <c r="M5710" s="152"/>
      <c r="N5710" s="152"/>
      <c r="O5710" s="152"/>
      <c r="P5710" s="152"/>
      <c r="Q5710" s="152"/>
      <c r="R5710" s="152"/>
      <c r="S5710" s="152"/>
      <c r="T5710" s="152"/>
      <c r="U5710" s="152"/>
      <c r="V5710" s="152"/>
      <c r="W5710" s="152"/>
      <c r="X5710" s="152"/>
      <c r="Y5710" s="152"/>
      <c r="Z5710" s="152"/>
      <c r="AA5710" s="152"/>
      <c r="AB5710" s="152"/>
      <c r="AC5710" s="152"/>
      <c r="AD5710" s="152"/>
      <c r="AE5710" s="152"/>
      <c r="AF5710" s="152"/>
      <c r="AG5710" s="152"/>
      <c r="AH5710" s="152"/>
      <c r="AI5710" s="152"/>
      <c r="AJ5710" s="152"/>
      <c r="AK5710" s="152"/>
    </row>
    <row r="5711" spans="1:37" x14ac:dyDescent="0.3">
      <c r="A5711" s="151" t="str">
        <f t="shared" si="138"/>
        <v>SDGbaseWaS_2BF_v6_4</v>
      </c>
      <c r="B5711" s="151" t="s">
        <v>220</v>
      </c>
      <c r="C5711" s="151" t="s">
        <v>310</v>
      </c>
      <c r="D5711" s="151"/>
      <c r="E5711" s="152"/>
      <c r="F5711" s="152"/>
      <c r="G5711" s="152"/>
      <c r="H5711" s="152"/>
      <c r="I5711" s="152"/>
      <c r="J5711" s="152"/>
      <c r="K5711" s="152"/>
      <c r="L5711" s="152"/>
      <c r="M5711" s="152"/>
      <c r="N5711" s="152"/>
      <c r="O5711" s="152"/>
      <c r="P5711" s="152"/>
      <c r="Q5711" s="152"/>
      <c r="R5711" s="152"/>
      <c r="S5711" s="152"/>
      <c r="T5711" s="152"/>
      <c r="U5711" s="152"/>
      <c r="V5711" s="152"/>
      <c r="W5711" s="152"/>
      <c r="X5711" s="152"/>
      <c r="Y5711" s="152"/>
      <c r="Z5711" s="152"/>
      <c r="AA5711" s="152"/>
      <c r="AB5711" s="152"/>
      <c r="AC5711" s="152"/>
      <c r="AD5711" s="152"/>
      <c r="AE5711" s="152"/>
      <c r="AF5711" s="152"/>
      <c r="AG5711" s="152"/>
      <c r="AH5711" s="152"/>
      <c r="AI5711" s="152"/>
      <c r="AJ5711" s="152"/>
      <c r="AK5711" s="152"/>
    </row>
    <row r="5712" spans="1:37" x14ac:dyDescent="0.3">
      <c r="A5712" s="151" t="str">
        <f t="shared" si="138"/>
        <v>SDGbaseWaS_2BF_v6_4</v>
      </c>
      <c r="B5712" s="151" t="s">
        <v>220</v>
      </c>
      <c r="C5712" s="151" t="s">
        <v>310</v>
      </c>
      <c r="D5712" s="151"/>
      <c r="E5712" s="152"/>
      <c r="F5712" s="152"/>
      <c r="G5712" s="152"/>
      <c r="H5712" s="152"/>
      <c r="I5712" s="152"/>
      <c r="J5712" s="152"/>
      <c r="K5712" s="152"/>
      <c r="L5712" s="152"/>
      <c r="M5712" s="152"/>
      <c r="N5712" s="152"/>
      <c r="O5712" s="152"/>
      <c r="P5712" s="152"/>
      <c r="Q5712" s="152"/>
      <c r="R5712" s="152"/>
      <c r="S5712" s="152"/>
      <c r="T5712" s="152"/>
      <c r="U5712" s="152"/>
      <c r="V5712" s="152"/>
      <c r="W5712" s="152"/>
      <c r="X5712" s="152"/>
      <c r="Y5712" s="152"/>
      <c r="Z5712" s="152"/>
      <c r="AA5712" s="152"/>
      <c r="AB5712" s="152"/>
      <c r="AC5712" s="152"/>
      <c r="AD5712" s="152"/>
      <c r="AE5712" s="152"/>
      <c r="AF5712" s="152"/>
      <c r="AG5712" s="152"/>
      <c r="AH5712" s="152"/>
      <c r="AI5712" s="152"/>
      <c r="AJ5712" s="152"/>
      <c r="AK5712" s="152"/>
    </row>
    <row r="5713" spans="1:37" x14ac:dyDescent="0.3">
      <c r="A5713" s="151" t="str">
        <f t="shared" si="138"/>
        <v>SDGbaseWaS_2BF_v6_4</v>
      </c>
      <c r="B5713" s="151" t="s">
        <v>220</v>
      </c>
      <c r="C5713" s="151" t="s">
        <v>310</v>
      </c>
      <c r="D5713" s="151"/>
      <c r="E5713" s="152"/>
      <c r="F5713" s="152"/>
      <c r="G5713" s="152"/>
      <c r="H5713" s="152"/>
      <c r="I5713" s="152"/>
      <c r="J5713" s="152"/>
      <c r="K5713" s="152"/>
      <c r="L5713" s="152"/>
      <c r="M5713" s="152"/>
      <c r="N5713" s="152"/>
      <c r="O5713" s="152"/>
      <c r="P5713" s="152"/>
      <c r="Q5713" s="152"/>
      <c r="R5713" s="152"/>
      <c r="S5713" s="152"/>
      <c r="T5713" s="152"/>
      <c r="U5713" s="152"/>
      <c r="V5713" s="152"/>
      <c r="W5713" s="152"/>
      <c r="X5713" s="152"/>
      <c r="Y5713" s="152"/>
      <c r="Z5713" s="152"/>
      <c r="AA5713" s="152"/>
      <c r="AB5713" s="152"/>
      <c r="AC5713" s="152"/>
      <c r="AD5713" s="152"/>
      <c r="AE5713" s="152"/>
      <c r="AF5713" s="152"/>
      <c r="AG5713" s="152"/>
      <c r="AH5713" s="152"/>
      <c r="AI5713" s="152"/>
      <c r="AJ5713" s="152"/>
      <c r="AK5713" s="152"/>
    </row>
    <row r="5714" spans="1:37" x14ac:dyDescent="0.3">
      <c r="A5714" s="151" t="str">
        <f t="shared" si="138"/>
        <v>SDGbaseWaS_2BF_v6_4</v>
      </c>
      <c r="B5714" s="151" t="s">
        <v>220</v>
      </c>
      <c r="C5714" s="151" t="s">
        <v>310</v>
      </c>
      <c r="D5714" s="151"/>
      <c r="E5714" s="152"/>
      <c r="F5714" s="152"/>
      <c r="G5714" s="152"/>
      <c r="H5714" s="152"/>
      <c r="I5714" s="152"/>
      <c r="J5714" s="152"/>
      <c r="K5714" s="152"/>
      <c r="L5714" s="152"/>
      <c r="M5714" s="152"/>
      <c r="N5714" s="152"/>
      <c r="O5714" s="152"/>
      <c r="P5714" s="152"/>
      <c r="Q5714" s="152"/>
      <c r="R5714" s="152"/>
      <c r="S5714" s="152"/>
      <c r="T5714" s="152"/>
      <c r="U5714" s="152"/>
      <c r="V5714" s="152"/>
      <c r="W5714" s="152"/>
      <c r="X5714" s="152"/>
      <c r="Y5714" s="152"/>
      <c r="Z5714" s="152"/>
      <c r="AA5714" s="152"/>
      <c r="AB5714" s="152"/>
      <c r="AC5714" s="152"/>
      <c r="AD5714" s="152"/>
      <c r="AE5714" s="152"/>
      <c r="AF5714" s="152"/>
      <c r="AG5714" s="152"/>
      <c r="AH5714" s="152"/>
      <c r="AI5714" s="152"/>
      <c r="AJ5714" s="152"/>
      <c r="AK5714" s="152"/>
    </row>
    <row r="5715" spans="1:37" x14ac:dyDescent="0.3">
      <c r="A5715" s="151" t="str">
        <f t="shared" si="138"/>
        <v>SDGbaseWaS_2BF_v6_4</v>
      </c>
      <c r="B5715" s="151" t="s">
        <v>220</v>
      </c>
      <c r="C5715" s="151" t="s">
        <v>310</v>
      </c>
      <c r="D5715" s="151"/>
      <c r="E5715" s="152"/>
      <c r="F5715" s="152"/>
      <c r="G5715" s="152"/>
      <c r="H5715" s="152"/>
      <c r="I5715" s="152"/>
      <c r="J5715" s="152"/>
      <c r="K5715" s="152"/>
      <c r="L5715" s="152"/>
      <c r="M5715" s="152"/>
      <c r="N5715" s="152"/>
      <c r="O5715" s="152"/>
      <c r="P5715" s="152"/>
      <c r="Q5715" s="152"/>
      <c r="R5715" s="152"/>
      <c r="S5715" s="152"/>
      <c r="T5715" s="152"/>
      <c r="U5715" s="152"/>
      <c r="V5715" s="152"/>
      <c r="W5715" s="152"/>
      <c r="X5715" s="152"/>
      <c r="Y5715" s="152"/>
      <c r="Z5715" s="152"/>
      <c r="AA5715" s="152"/>
      <c r="AB5715" s="152"/>
      <c r="AC5715" s="152"/>
      <c r="AD5715" s="152"/>
      <c r="AE5715" s="152"/>
      <c r="AF5715" s="152"/>
      <c r="AG5715" s="152"/>
      <c r="AH5715" s="152"/>
      <c r="AI5715" s="152"/>
      <c r="AJ5715" s="152"/>
      <c r="AK5715" s="152"/>
    </row>
    <row r="5716" spans="1:37" x14ac:dyDescent="0.3">
      <c r="A5716" s="151" t="str">
        <f t="shared" si="138"/>
        <v>SDGbaseWaS_2BF_v6_4</v>
      </c>
      <c r="B5716" s="151" t="s">
        <v>220</v>
      </c>
      <c r="C5716" s="151" t="s">
        <v>310</v>
      </c>
      <c r="D5716" s="151"/>
      <c r="E5716" s="152"/>
      <c r="F5716" s="152"/>
      <c r="G5716" s="152"/>
      <c r="H5716" s="152"/>
      <c r="I5716" s="152"/>
      <c r="J5716" s="152"/>
      <c r="K5716" s="152"/>
      <c r="L5716" s="152"/>
      <c r="M5716" s="152"/>
      <c r="N5716" s="152"/>
      <c r="O5716" s="152"/>
      <c r="P5716" s="152"/>
      <c r="Q5716" s="152"/>
      <c r="R5716" s="152"/>
      <c r="S5716" s="152"/>
      <c r="T5716" s="152"/>
      <c r="U5716" s="152"/>
      <c r="V5716" s="152"/>
      <c r="W5716" s="152"/>
      <c r="X5716" s="152"/>
      <c r="Y5716" s="152"/>
      <c r="Z5716" s="152"/>
      <c r="AA5716" s="152"/>
      <c r="AB5716" s="152"/>
      <c r="AC5716" s="152"/>
      <c r="AD5716" s="152"/>
      <c r="AE5716" s="152"/>
      <c r="AF5716" s="152"/>
      <c r="AG5716" s="152"/>
      <c r="AH5716" s="152"/>
      <c r="AI5716" s="152"/>
      <c r="AJ5716" s="152"/>
      <c r="AK5716" s="152"/>
    </row>
    <row r="5717" spans="1:37" x14ac:dyDescent="0.3">
      <c r="A5717" s="151" t="str">
        <f t="shared" si="138"/>
        <v>SDGbaseWaS_2BF_v6_4</v>
      </c>
      <c r="B5717" s="151" t="s">
        <v>220</v>
      </c>
      <c r="C5717" s="151" t="s">
        <v>310</v>
      </c>
      <c r="D5717" s="151"/>
      <c r="E5717" s="152"/>
      <c r="F5717" s="152"/>
      <c r="G5717" s="152"/>
      <c r="H5717" s="152"/>
      <c r="I5717" s="152"/>
      <c r="J5717" s="152"/>
      <c r="K5717" s="152"/>
      <c r="L5717" s="152"/>
      <c r="M5717" s="152"/>
      <c r="N5717" s="152"/>
      <c r="O5717" s="152"/>
      <c r="P5717" s="152"/>
      <c r="Q5717" s="152"/>
      <c r="R5717" s="152"/>
      <c r="S5717" s="152"/>
      <c r="T5717" s="152"/>
      <c r="U5717" s="152"/>
      <c r="V5717" s="152"/>
      <c r="W5717" s="152"/>
      <c r="X5717" s="152"/>
      <c r="Y5717" s="152"/>
      <c r="Z5717" s="152"/>
      <c r="AA5717" s="152"/>
      <c r="AB5717" s="152"/>
      <c r="AC5717" s="152"/>
      <c r="AD5717" s="152"/>
      <c r="AE5717" s="152"/>
      <c r="AF5717" s="152"/>
      <c r="AG5717" s="152"/>
      <c r="AH5717" s="152"/>
      <c r="AI5717" s="152"/>
      <c r="AJ5717" s="152"/>
      <c r="AK5717" s="152"/>
    </row>
    <row r="5718" spans="1:37" x14ac:dyDescent="0.3">
      <c r="A5718" s="151" t="str">
        <f t="shared" si="138"/>
        <v>SDGbaseWaS_2BF_v6_4</v>
      </c>
      <c r="B5718" s="151" t="s">
        <v>220</v>
      </c>
      <c r="C5718" s="151" t="s">
        <v>310</v>
      </c>
      <c r="D5718" s="151"/>
      <c r="E5718" s="152"/>
      <c r="F5718" s="152"/>
      <c r="G5718" s="152"/>
      <c r="H5718" s="152"/>
      <c r="I5718" s="152"/>
      <c r="J5718" s="152"/>
      <c r="K5718" s="152"/>
      <c r="L5718" s="152"/>
      <c r="M5718" s="152"/>
      <c r="N5718" s="152"/>
      <c r="O5718" s="152"/>
      <c r="P5718" s="152"/>
      <c r="Q5718" s="152"/>
      <c r="R5718" s="152"/>
      <c r="S5718" s="152"/>
      <c r="T5718" s="152"/>
      <c r="U5718" s="152"/>
      <c r="V5718" s="152"/>
      <c r="W5718" s="152"/>
      <c r="X5718" s="152"/>
      <c r="Y5718" s="152"/>
      <c r="Z5718" s="152"/>
      <c r="AA5718" s="152"/>
      <c r="AB5718" s="152"/>
      <c r="AC5718" s="152"/>
      <c r="AD5718" s="152"/>
      <c r="AE5718" s="152"/>
      <c r="AF5718" s="152"/>
      <c r="AG5718" s="152"/>
      <c r="AH5718" s="152"/>
      <c r="AI5718" s="152"/>
      <c r="AJ5718" s="152"/>
      <c r="AK5718" s="152"/>
    </row>
    <row r="5719" spans="1:37" x14ac:dyDescent="0.3">
      <c r="A5719" s="151" t="str">
        <f t="shared" si="138"/>
        <v>SDGbaseWaS_2BF_v6_4</v>
      </c>
      <c r="B5719" s="151" t="s">
        <v>220</v>
      </c>
      <c r="C5719" s="151" t="s">
        <v>310</v>
      </c>
      <c r="D5719" s="151"/>
      <c r="E5719" s="152"/>
      <c r="F5719" s="152"/>
      <c r="G5719" s="152"/>
      <c r="H5719" s="152"/>
      <c r="I5719" s="152"/>
      <c r="J5719" s="152"/>
      <c r="K5719" s="152"/>
      <c r="L5719" s="152"/>
      <c r="M5719" s="152"/>
      <c r="N5719" s="152"/>
      <c r="O5719" s="152"/>
      <c r="P5719" s="152"/>
      <c r="Q5719" s="152"/>
      <c r="R5719" s="152"/>
      <c r="S5719" s="152"/>
      <c r="T5719" s="152"/>
      <c r="U5719" s="152"/>
      <c r="V5719" s="152"/>
      <c r="W5719" s="152"/>
      <c r="X5719" s="152"/>
      <c r="Y5719" s="152"/>
      <c r="Z5719" s="152"/>
      <c r="AA5719" s="152"/>
      <c r="AB5719" s="152"/>
      <c r="AC5719" s="152"/>
      <c r="AD5719" s="152"/>
      <c r="AE5719" s="152"/>
      <c r="AF5719" s="152"/>
      <c r="AG5719" s="152"/>
      <c r="AH5719" s="152"/>
      <c r="AI5719" s="152"/>
      <c r="AJ5719" s="152"/>
      <c r="AK5719" s="152"/>
    </row>
    <row r="5720" spans="1:37" x14ac:dyDescent="0.3">
      <c r="A5720" s="151" t="str">
        <f t="shared" si="138"/>
        <v>SDGbaseWaS_2BF_v6_4</v>
      </c>
      <c r="B5720" s="151" t="s">
        <v>220</v>
      </c>
      <c r="C5720" s="151" t="s">
        <v>310</v>
      </c>
      <c r="D5720" s="151"/>
      <c r="E5720" s="152"/>
      <c r="F5720" s="152"/>
      <c r="G5720" s="152"/>
      <c r="H5720" s="152"/>
      <c r="I5720" s="152"/>
      <c r="J5720" s="152"/>
      <c r="K5720" s="152"/>
      <c r="L5720" s="152"/>
      <c r="M5720" s="152"/>
      <c r="N5720" s="152"/>
      <c r="O5720" s="152"/>
      <c r="P5720" s="152"/>
      <c r="Q5720" s="152"/>
      <c r="R5720" s="152"/>
      <c r="S5720" s="152"/>
      <c r="T5720" s="152"/>
      <c r="U5720" s="152"/>
      <c r="V5720" s="152"/>
      <c r="W5720" s="152"/>
      <c r="X5720" s="152"/>
      <c r="Y5720" s="152"/>
      <c r="Z5720" s="152"/>
      <c r="AA5720" s="152"/>
      <c r="AB5720" s="152"/>
      <c r="AC5720" s="152"/>
      <c r="AD5720" s="152"/>
      <c r="AE5720" s="152"/>
      <c r="AF5720" s="152"/>
      <c r="AG5720" s="152"/>
      <c r="AH5720" s="152"/>
      <c r="AI5720" s="152"/>
      <c r="AJ5720" s="152"/>
      <c r="AK5720" s="152"/>
    </row>
    <row r="5721" spans="1:37" x14ac:dyDescent="0.3">
      <c r="A5721" s="151" t="str">
        <f t="shared" si="138"/>
        <v>SDGbaseWaS_2BF_v6_4</v>
      </c>
      <c r="B5721" s="151" t="s">
        <v>220</v>
      </c>
      <c r="C5721" s="151" t="s">
        <v>310</v>
      </c>
      <c r="D5721" s="151"/>
      <c r="E5721" s="152"/>
      <c r="F5721" s="152"/>
      <c r="G5721" s="152"/>
      <c r="H5721" s="152"/>
      <c r="I5721" s="152"/>
      <c r="J5721" s="152"/>
      <c r="K5721" s="152"/>
      <c r="L5721" s="152"/>
      <c r="M5721" s="152"/>
      <c r="N5721" s="152"/>
      <c r="O5721" s="152"/>
      <c r="P5721" s="152"/>
      <c r="Q5721" s="152"/>
      <c r="R5721" s="152"/>
      <c r="S5721" s="152"/>
      <c r="T5721" s="152"/>
      <c r="U5721" s="152"/>
      <c r="V5721" s="152"/>
      <c r="W5721" s="152"/>
      <c r="X5721" s="152"/>
      <c r="Y5721" s="152"/>
      <c r="Z5721" s="152"/>
      <c r="AA5721" s="152"/>
      <c r="AB5721" s="152"/>
      <c r="AC5721" s="152"/>
      <c r="AD5721" s="152"/>
      <c r="AE5721" s="152"/>
      <c r="AF5721" s="152"/>
      <c r="AG5721" s="152"/>
      <c r="AH5721" s="152"/>
      <c r="AI5721" s="152"/>
      <c r="AJ5721" s="152"/>
      <c r="AK5721" s="152"/>
    </row>
    <row r="5722" spans="1:37" x14ac:dyDescent="0.3">
      <c r="A5722" s="151" t="str">
        <f t="shared" ref="A5722:A5785" si="139">_xlfn.CONCAT(C5722,D5722,E5722)</f>
        <v>SDGbaseWaS_2BF_v6_4</v>
      </c>
      <c r="B5722" s="151" t="s">
        <v>220</v>
      </c>
      <c r="C5722" s="151" t="s">
        <v>310</v>
      </c>
      <c r="D5722" s="151"/>
      <c r="E5722" s="152"/>
      <c r="F5722" s="152"/>
      <c r="G5722" s="152"/>
      <c r="H5722" s="152"/>
      <c r="I5722" s="152"/>
      <c r="J5722" s="152"/>
      <c r="K5722" s="152"/>
      <c r="L5722" s="152"/>
      <c r="M5722" s="152"/>
      <c r="N5722" s="152"/>
      <c r="O5722" s="152"/>
      <c r="P5722" s="152"/>
      <c r="Q5722" s="152"/>
      <c r="R5722" s="152"/>
      <c r="S5722" s="152"/>
      <c r="T5722" s="152"/>
      <c r="U5722" s="152"/>
      <c r="V5722" s="152"/>
      <c r="W5722" s="152"/>
      <c r="X5722" s="152"/>
      <c r="Y5722" s="152"/>
      <c r="Z5722" s="152"/>
      <c r="AA5722" s="152"/>
      <c r="AB5722" s="152"/>
      <c r="AC5722" s="152"/>
      <c r="AD5722" s="152"/>
      <c r="AE5722" s="152"/>
      <c r="AF5722" s="152"/>
      <c r="AG5722" s="152"/>
      <c r="AH5722" s="152"/>
      <c r="AI5722" s="152"/>
      <c r="AJ5722" s="152"/>
      <c r="AK5722" s="152"/>
    </row>
    <row r="5723" spans="1:37" x14ac:dyDescent="0.3">
      <c r="A5723" s="151" t="str">
        <f t="shared" si="139"/>
        <v>SDGbaseWaS_2BF_v6_4</v>
      </c>
      <c r="B5723" s="151" t="s">
        <v>220</v>
      </c>
      <c r="C5723" s="151" t="s">
        <v>310</v>
      </c>
      <c r="D5723" s="151"/>
      <c r="E5723" s="152"/>
      <c r="F5723" s="152"/>
      <c r="G5723" s="152"/>
      <c r="H5723" s="152"/>
      <c r="I5723" s="152"/>
      <c r="J5723" s="152"/>
      <c r="K5723" s="152"/>
      <c r="L5723" s="152"/>
      <c r="M5723" s="152"/>
      <c r="N5723" s="152"/>
      <c r="O5723" s="152"/>
      <c r="P5723" s="152"/>
      <c r="Q5723" s="152"/>
      <c r="R5723" s="152"/>
      <c r="S5723" s="152"/>
      <c r="T5723" s="152"/>
      <c r="U5723" s="152"/>
      <c r="V5723" s="152"/>
      <c r="W5723" s="152"/>
      <c r="X5723" s="152"/>
      <c r="Y5723" s="152"/>
      <c r="Z5723" s="152"/>
      <c r="AA5723" s="152"/>
      <c r="AB5723" s="152"/>
      <c r="AC5723" s="152"/>
      <c r="AD5723" s="152"/>
      <c r="AE5723" s="152"/>
      <c r="AF5723" s="152"/>
      <c r="AG5723" s="152"/>
      <c r="AH5723" s="152"/>
      <c r="AI5723" s="152"/>
      <c r="AJ5723" s="152"/>
      <c r="AK5723" s="152"/>
    </row>
    <row r="5724" spans="1:37" x14ac:dyDescent="0.3">
      <c r="A5724" s="151" t="str">
        <f t="shared" si="139"/>
        <v>SDGbaseWaS_2BF_v6_4</v>
      </c>
      <c r="B5724" s="151" t="s">
        <v>220</v>
      </c>
      <c r="C5724" s="151" t="s">
        <v>310</v>
      </c>
      <c r="D5724" s="151"/>
      <c r="E5724" s="152"/>
      <c r="F5724" s="152"/>
      <c r="G5724" s="152"/>
      <c r="H5724" s="152"/>
      <c r="I5724" s="152"/>
      <c r="J5724" s="152"/>
      <c r="K5724" s="152"/>
      <c r="L5724" s="152"/>
      <c r="M5724" s="152"/>
      <c r="N5724" s="152"/>
      <c r="O5724" s="152"/>
      <c r="P5724" s="152"/>
      <c r="Q5724" s="152"/>
      <c r="R5724" s="152"/>
      <c r="S5724" s="152"/>
      <c r="T5724" s="152"/>
      <c r="U5724" s="152"/>
      <c r="V5724" s="152"/>
      <c r="W5724" s="152"/>
      <c r="X5724" s="152"/>
      <c r="Y5724" s="152"/>
      <c r="Z5724" s="152"/>
      <c r="AA5724" s="152"/>
      <c r="AB5724" s="152"/>
      <c r="AC5724" s="152"/>
      <c r="AD5724" s="152"/>
      <c r="AE5724" s="152"/>
      <c r="AF5724" s="152"/>
      <c r="AG5724" s="152"/>
      <c r="AH5724" s="152"/>
      <c r="AI5724" s="152"/>
      <c r="AJ5724" s="152"/>
      <c r="AK5724" s="152"/>
    </row>
    <row r="5725" spans="1:37" x14ac:dyDescent="0.3">
      <c r="A5725" s="151" t="str">
        <f t="shared" si="139"/>
        <v>SDGbaseWaS_2BF_v6_4</v>
      </c>
      <c r="B5725" s="151" t="s">
        <v>220</v>
      </c>
      <c r="C5725" s="151" t="s">
        <v>310</v>
      </c>
      <c r="D5725" s="151"/>
      <c r="E5725" s="152"/>
      <c r="F5725" s="152"/>
      <c r="G5725" s="152"/>
      <c r="H5725" s="152"/>
      <c r="I5725" s="152"/>
      <c r="J5725" s="152"/>
      <c r="K5725" s="152"/>
      <c r="L5725" s="152"/>
      <c r="M5725" s="152"/>
      <c r="N5725" s="152"/>
      <c r="O5725" s="152"/>
      <c r="P5725" s="152"/>
      <c r="Q5725" s="152"/>
      <c r="R5725" s="152"/>
      <c r="S5725" s="152"/>
      <c r="T5725" s="152"/>
      <c r="U5725" s="152"/>
      <c r="V5725" s="152"/>
      <c r="W5725" s="152"/>
      <c r="X5725" s="152"/>
      <c r="Y5725" s="152"/>
      <c r="Z5725" s="152"/>
      <c r="AA5725" s="152"/>
      <c r="AB5725" s="152"/>
      <c r="AC5725" s="152"/>
      <c r="AD5725" s="152"/>
      <c r="AE5725" s="152"/>
      <c r="AF5725" s="152"/>
      <c r="AG5725" s="152"/>
      <c r="AH5725" s="152"/>
      <c r="AI5725" s="152"/>
      <c r="AJ5725" s="152"/>
      <c r="AK5725" s="152"/>
    </row>
    <row r="5726" spans="1:37" x14ac:dyDescent="0.3">
      <c r="A5726" s="151" t="str">
        <f t="shared" si="139"/>
        <v>SDGbaseWaS_2BF_v6_4</v>
      </c>
      <c r="B5726" s="151" t="s">
        <v>220</v>
      </c>
      <c r="C5726" s="151" t="s">
        <v>310</v>
      </c>
      <c r="D5726" s="151"/>
      <c r="E5726" s="152"/>
      <c r="F5726" s="152"/>
      <c r="G5726" s="152"/>
      <c r="H5726" s="152"/>
      <c r="I5726" s="152"/>
      <c r="J5726" s="152"/>
      <c r="K5726" s="152"/>
      <c r="L5726" s="152"/>
      <c r="M5726" s="152"/>
      <c r="N5726" s="152"/>
      <c r="O5726" s="152"/>
      <c r="P5726" s="152"/>
      <c r="Q5726" s="152"/>
      <c r="R5726" s="152"/>
      <c r="S5726" s="152"/>
      <c r="T5726" s="152"/>
      <c r="U5726" s="152"/>
      <c r="V5726" s="152"/>
      <c r="W5726" s="152"/>
      <c r="X5726" s="152"/>
      <c r="Y5726" s="152"/>
      <c r="Z5726" s="152"/>
      <c r="AA5726" s="152"/>
      <c r="AB5726" s="152"/>
      <c r="AC5726" s="152"/>
      <c r="AD5726" s="152"/>
      <c r="AE5726" s="152"/>
      <c r="AF5726" s="152"/>
      <c r="AG5726" s="152"/>
      <c r="AH5726" s="152"/>
      <c r="AI5726" s="152"/>
      <c r="AJ5726" s="152"/>
      <c r="AK5726" s="152"/>
    </row>
    <row r="5727" spans="1:37" x14ac:dyDescent="0.3">
      <c r="A5727" s="151" t="str">
        <f t="shared" si="139"/>
        <v>SDGbaseWaS_2BF_v6_4</v>
      </c>
      <c r="B5727" s="151" t="s">
        <v>220</v>
      </c>
      <c r="C5727" s="151" t="s">
        <v>310</v>
      </c>
      <c r="D5727" s="151"/>
      <c r="E5727" s="152"/>
      <c r="F5727" s="152"/>
      <c r="G5727" s="152"/>
      <c r="H5727" s="152"/>
      <c r="I5727" s="152"/>
      <c r="J5727" s="152"/>
      <c r="K5727" s="152"/>
      <c r="L5727" s="152"/>
      <c r="M5727" s="152"/>
      <c r="N5727" s="152"/>
      <c r="O5727" s="152"/>
      <c r="P5727" s="152"/>
      <c r="Q5727" s="152"/>
      <c r="R5727" s="152"/>
      <c r="S5727" s="152"/>
      <c r="T5727" s="152"/>
      <c r="U5727" s="152"/>
      <c r="V5727" s="152"/>
      <c r="W5727" s="152"/>
      <c r="X5727" s="152"/>
      <c r="Y5727" s="152"/>
      <c r="Z5727" s="152"/>
      <c r="AA5727" s="152"/>
      <c r="AB5727" s="152"/>
      <c r="AC5727" s="152"/>
      <c r="AD5727" s="152"/>
      <c r="AE5727" s="152"/>
      <c r="AF5727" s="152"/>
      <c r="AG5727" s="152"/>
      <c r="AH5727" s="152"/>
      <c r="AI5727" s="152"/>
      <c r="AJ5727" s="152"/>
      <c r="AK5727" s="152"/>
    </row>
    <row r="5728" spans="1:37" x14ac:dyDescent="0.3">
      <c r="A5728" s="151" t="str">
        <f t="shared" si="139"/>
        <v>SDGbaseWaS_2BF_v6_4</v>
      </c>
      <c r="B5728" s="151" t="s">
        <v>220</v>
      </c>
      <c r="C5728" s="151" t="s">
        <v>310</v>
      </c>
      <c r="D5728" s="151"/>
      <c r="E5728" s="152"/>
      <c r="F5728" s="152"/>
      <c r="G5728" s="152"/>
      <c r="H5728" s="152"/>
      <c r="I5728" s="152"/>
      <c r="J5728" s="152"/>
      <c r="K5728" s="152"/>
      <c r="L5728" s="152"/>
      <c r="M5728" s="152"/>
      <c r="N5728" s="152"/>
      <c r="O5728" s="152"/>
      <c r="P5728" s="152"/>
      <c r="Q5728" s="152"/>
      <c r="R5728" s="152"/>
      <c r="S5728" s="152"/>
      <c r="T5728" s="152"/>
      <c r="U5728" s="152"/>
      <c r="V5728" s="152"/>
      <c r="W5728" s="152"/>
      <c r="X5728" s="152"/>
      <c r="Y5728" s="152"/>
      <c r="Z5728" s="152"/>
      <c r="AA5728" s="152"/>
      <c r="AB5728" s="152"/>
      <c r="AC5728" s="152"/>
      <c r="AD5728" s="152"/>
      <c r="AE5728" s="152"/>
      <c r="AF5728" s="152"/>
      <c r="AG5728" s="152"/>
      <c r="AH5728" s="152"/>
      <c r="AI5728" s="152"/>
      <c r="AJ5728" s="152"/>
      <c r="AK5728" s="152"/>
    </row>
    <row r="5729" spans="1:37" x14ac:dyDescent="0.3">
      <c r="A5729" s="151" t="str">
        <f t="shared" si="139"/>
        <v>SDGbaseWaS_2BF_v6_4</v>
      </c>
      <c r="B5729" s="151" t="s">
        <v>220</v>
      </c>
      <c r="C5729" s="151" t="s">
        <v>310</v>
      </c>
      <c r="D5729" s="151"/>
      <c r="E5729" s="152"/>
      <c r="F5729" s="152"/>
      <c r="G5729" s="152"/>
      <c r="H5729" s="152"/>
      <c r="I5729" s="152"/>
      <c r="J5729" s="152"/>
      <c r="K5729" s="152"/>
      <c r="L5729" s="152"/>
      <c r="M5729" s="152"/>
      <c r="N5729" s="152"/>
      <c r="O5729" s="152"/>
      <c r="P5729" s="152"/>
      <c r="Q5729" s="152"/>
      <c r="R5729" s="152"/>
      <c r="S5729" s="152"/>
      <c r="T5729" s="152"/>
      <c r="U5729" s="152"/>
      <c r="V5729" s="152"/>
      <c r="W5729" s="152"/>
      <c r="X5729" s="152"/>
      <c r="Y5729" s="152"/>
      <c r="Z5729" s="152"/>
      <c r="AA5729" s="152"/>
      <c r="AB5729" s="152"/>
      <c r="AC5729" s="152"/>
      <c r="AD5729" s="152"/>
      <c r="AE5729" s="152"/>
      <c r="AF5729" s="152"/>
      <c r="AG5729" s="152"/>
      <c r="AH5729" s="152"/>
      <c r="AI5729" s="152"/>
      <c r="AJ5729" s="152"/>
      <c r="AK5729" s="152"/>
    </row>
    <row r="5730" spans="1:37" x14ac:dyDescent="0.3">
      <c r="A5730" s="151" t="str">
        <f t="shared" si="139"/>
        <v>SDGbaseWaS_2BF_v6_4</v>
      </c>
      <c r="B5730" s="151" t="s">
        <v>220</v>
      </c>
      <c r="C5730" s="151" t="s">
        <v>310</v>
      </c>
      <c r="D5730" s="151"/>
      <c r="E5730" s="152"/>
      <c r="F5730" s="152"/>
      <c r="G5730" s="152"/>
      <c r="H5730" s="152"/>
      <c r="I5730" s="152"/>
      <c r="J5730" s="152"/>
      <c r="K5730" s="152"/>
      <c r="L5730" s="152"/>
      <c r="M5730" s="152"/>
      <c r="N5730" s="152"/>
      <c r="O5730" s="152"/>
      <c r="P5730" s="152"/>
      <c r="Q5730" s="152"/>
      <c r="R5730" s="152"/>
      <c r="S5730" s="152"/>
      <c r="T5730" s="152"/>
      <c r="U5730" s="152"/>
      <c r="V5730" s="152"/>
      <c r="W5730" s="152"/>
      <c r="X5730" s="152"/>
      <c r="Y5730" s="152"/>
      <c r="Z5730" s="152"/>
      <c r="AA5730" s="152"/>
      <c r="AB5730" s="152"/>
      <c r="AC5730" s="152"/>
      <c r="AD5730" s="152"/>
      <c r="AE5730" s="152"/>
      <c r="AF5730" s="152"/>
      <c r="AG5730" s="152"/>
      <c r="AH5730" s="152"/>
      <c r="AI5730" s="152"/>
      <c r="AJ5730" s="152"/>
      <c r="AK5730" s="152"/>
    </row>
    <row r="5731" spans="1:37" x14ac:dyDescent="0.3">
      <c r="A5731" s="151" t="str">
        <f t="shared" si="139"/>
        <v>SDGbaseWaS_2BF_v6_4</v>
      </c>
      <c r="B5731" s="151" t="s">
        <v>220</v>
      </c>
      <c r="C5731" s="151" t="s">
        <v>310</v>
      </c>
      <c r="D5731" s="151"/>
      <c r="E5731" s="152"/>
      <c r="F5731" s="152"/>
      <c r="G5731" s="152"/>
      <c r="H5731" s="152"/>
      <c r="I5731" s="152"/>
      <c r="J5731" s="152"/>
      <c r="K5731" s="152"/>
      <c r="L5731" s="152"/>
      <c r="M5731" s="152"/>
      <c r="N5731" s="152"/>
      <c r="O5731" s="152"/>
      <c r="P5731" s="152"/>
      <c r="Q5731" s="152"/>
      <c r="R5731" s="152"/>
      <c r="S5731" s="152"/>
      <c r="T5731" s="152"/>
      <c r="U5731" s="152"/>
      <c r="V5731" s="152"/>
      <c r="W5731" s="152"/>
      <c r="X5731" s="152"/>
      <c r="Y5731" s="152"/>
      <c r="Z5731" s="152"/>
      <c r="AA5731" s="152"/>
      <c r="AB5731" s="152"/>
      <c r="AC5731" s="152"/>
      <c r="AD5731" s="152"/>
      <c r="AE5731" s="152"/>
      <c r="AF5731" s="152"/>
      <c r="AG5731" s="152"/>
      <c r="AH5731" s="152"/>
      <c r="AI5731" s="152"/>
      <c r="AJ5731" s="152"/>
      <c r="AK5731" s="152"/>
    </row>
    <row r="5732" spans="1:37" x14ac:dyDescent="0.3">
      <c r="A5732" s="151" t="str">
        <f t="shared" si="139"/>
        <v>SDGbaseWaS_2BF_v6_4</v>
      </c>
      <c r="B5732" s="151" t="s">
        <v>220</v>
      </c>
      <c r="C5732" s="151" t="s">
        <v>310</v>
      </c>
      <c r="D5732" s="151"/>
      <c r="E5732" s="152"/>
      <c r="F5732" s="152"/>
      <c r="G5732" s="152"/>
      <c r="H5732" s="152"/>
      <c r="I5732" s="152"/>
      <c r="J5732" s="152"/>
      <c r="K5732" s="152"/>
      <c r="L5732" s="152"/>
      <c r="M5732" s="152"/>
      <c r="N5732" s="152"/>
      <c r="O5732" s="152"/>
      <c r="P5732" s="152"/>
      <c r="Q5732" s="152"/>
      <c r="R5732" s="152"/>
      <c r="S5732" s="152"/>
      <c r="T5732" s="152"/>
      <c r="U5732" s="152"/>
      <c r="V5732" s="152"/>
      <c r="W5732" s="152"/>
      <c r="X5732" s="152"/>
      <c r="Y5732" s="152"/>
      <c r="Z5732" s="152"/>
      <c r="AA5732" s="152"/>
      <c r="AB5732" s="152"/>
      <c r="AC5732" s="152"/>
      <c r="AD5732" s="152"/>
      <c r="AE5732" s="152"/>
      <c r="AF5732" s="152"/>
      <c r="AG5732" s="152"/>
      <c r="AH5732" s="152"/>
      <c r="AI5732" s="152"/>
      <c r="AJ5732" s="152"/>
      <c r="AK5732" s="152"/>
    </row>
    <row r="5733" spans="1:37" x14ac:dyDescent="0.3">
      <c r="A5733" s="151" t="str">
        <f t="shared" si="139"/>
        <v>SDGbaseWaS_2BF_v6_4</v>
      </c>
      <c r="B5733" s="151" t="s">
        <v>220</v>
      </c>
      <c r="C5733" s="151" t="s">
        <v>310</v>
      </c>
      <c r="D5733" s="151"/>
      <c r="E5733" s="152"/>
      <c r="F5733" s="152"/>
      <c r="G5733" s="152"/>
      <c r="H5733" s="152"/>
      <c r="I5733" s="152"/>
      <c r="J5733" s="152"/>
      <c r="K5733" s="152"/>
      <c r="L5733" s="152"/>
      <c r="M5733" s="152"/>
      <c r="N5733" s="152"/>
      <c r="O5733" s="152"/>
      <c r="P5733" s="152"/>
      <c r="Q5733" s="152"/>
      <c r="R5733" s="152"/>
      <c r="S5733" s="152"/>
      <c r="T5733" s="152"/>
      <c r="U5733" s="152"/>
      <c r="V5733" s="152"/>
      <c r="W5733" s="152"/>
      <c r="X5733" s="152"/>
      <c r="Y5733" s="152"/>
      <c r="Z5733" s="152"/>
      <c r="AA5733" s="152"/>
      <c r="AB5733" s="152"/>
      <c r="AC5733" s="152"/>
      <c r="AD5733" s="152"/>
      <c r="AE5733" s="152"/>
      <c r="AF5733" s="152"/>
      <c r="AG5733" s="152"/>
      <c r="AH5733" s="152"/>
      <c r="AI5733" s="152"/>
      <c r="AJ5733" s="152"/>
      <c r="AK5733" s="152"/>
    </row>
    <row r="5734" spans="1:37" x14ac:dyDescent="0.3">
      <c r="A5734" s="151" t="str">
        <f t="shared" si="139"/>
        <v>SDGbaseWaS_2BF_v6_4</v>
      </c>
      <c r="B5734" s="151" t="s">
        <v>220</v>
      </c>
      <c r="C5734" s="151" t="s">
        <v>310</v>
      </c>
      <c r="D5734" s="151"/>
      <c r="E5734" s="152"/>
      <c r="F5734" s="152"/>
      <c r="G5734" s="152"/>
      <c r="H5734" s="152"/>
      <c r="I5734" s="152"/>
      <c r="J5734" s="152"/>
      <c r="K5734" s="152"/>
      <c r="L5734" s="152"/>
      <c r="M5734" s="152"/>
      <c r="N5734" s="152"/>
      <c r="O5734" s="152"/>
      <c r="P5734" s="152"/>
      <c r="Q5734" s="152"/>
      <c r="R5734" s="152"/>
      <c r="S5734" s="152"/>
      <c r="T5734" s="152"/>
      <c r="U5734" s="152"/>
      <c r="V5734" s="152"/>
      <c r="W5734" s="152"/>
      <c r="X5734" s="152"/>
      <c r="Y5734" s="152"/>
      <c r="Z5734" s="152"/>
      <c r="AA5734" s="152"/>
      <c r="AB5734" s="152"/>
      <c r="AC5734" s="152"/>
      <c r="AD5734" s="152"/>
      <c r="AE5734" s="152"/>
      <c r="AF5734" s="152"/>
      <c r="AG5734" s="152"/>
      <c r="AH5734" s="152"/>
      <c r="AI5734" s="152"/>
      <c r="AJ5734" s="152"/>
      <c r="AK5734" s="152"/>
    </row>
    <row r="5735" spans="1:37" x14ac:dyDescent="0.3">
      <c r="A5735" s="151" t="str">
        <f t="shared" si="139"/>
        <v>SDGbaseWaS_2BF_v6_4</v>
      </c>
      <c r="B5735" s="151" t="s">
        <v>220</v>
      </c>
      <c r="C5735" s="151" t="s">
        <v>310</v>
      </c>
      <c r="D5735" s="151"/>
      <c r="E5735" s="152"/>
      <c r="F5735" s="152"/>
      <c r="G5735" s="152"/>
      <c r="H5735" s="152"/>
      <c r="I5735" s="152"/>
      <c r="J5735" s="152"/>
      <c r="K5735" s="152"/>
      <c r="L5735" s="152"/>
      <c r="M5735" s="152"/>
      <c r="N5735" s="152"/>
      <c r="O5735" s="152"/>
      <c r="P5735" s="152"/>
      <c r="Q5735" s="152"/>
      <c r="R5735" s="152"/>
      <c r="S5735" s="152"/>
      <c r="T5735" s="152"/>
      <c r="U5735" s="152"/>
      <c r="V5735" s="152"/>
      <c r="W5735" s="152"/>
      <c r="X5735" s="152"/>
      <c r="Y5735" s="152"/>
      <c r="Z5735" s="152"/>
      <c r="AA5735" s="152"/>
      <c r="AB5735" s="152"/>
      <c r="AC5735" s="152"/>
      <c r="AD5735" s="152"/>
      <c r="AE5735" s="152"/>
      <c r="AF5735" s="152"/>
      <c r="AG5735" s="152"/>
      <c r="AH5735" s="152"/>
      <c r="AI5735" s="152"/>
      <c r="AJ5735" s="152"/>
      <c r="AK5735" s="152"/>
    </row>
    <row r="5736" spans="1:37" x14ac:dyDescent="0.3">
      <c r="A5736" s="151" t="str">
        <f t="shared" si="139"/>
        <v>SDGbaseWaS_2BF_v6_4</v>
      </c>
      <c r="B5736" s="151" t="s">
        <v>220</v>
      </c>
      <c r="C5736" s="151" t="s">
        <v>310</v>
      </c>
      <c r="D5736" s="151"/>
      <c r="E5736" s="152"/>
      <c r="F5736" s="152"/>
      <c r="G5736" s="152"/>
      <c r="H5736" s="152"/>
      <c r="I5736" s="152"/>
      <c r="J5736" s="152"/>
      <c r="K5736" s="152"/>
      <c r="L5736" s="152"/>
      <c r="M5736" s="152"/>
      <c r="N5736" s="152"/>
      <c r="O5736" s="152"/>
      <c r="P5736" s="152"/>
      <c r="Q5736" s="152"/>
      <c r="R5736" s="152"/>
      <c r="S5736" s="152"/>
      <c r="T5736" s="152"/>
      <c r="U5736" s="152"/>
      <c r="V5736" s="152"/>
      <c r="W5736" s="152"/>
      <c r="X5736" s="152"/>
      <c r="Y5736" s="152"/>
      <c r="Z5736" s="152"/>
      <c r="AA5736" s="152"/>
      <c r="AB5736" s="152"/>
      <c r="AC5736" s="152"/>
      <c r="AD5736" s="152"/>
      <c r="AE5736" s="152"/>
      <c r="AF5736" s="152"/>
      <c r="AG5736" s="152"/>
      <c r="AH5736" s="152"/>
      <c r="AI5736" s="152"/>
      <c r="AJ5736" s="152"/>
      <c r="AK5736" s="152"/>
    </row>
    <row r="5737" spans="1:37" x14ac:dyDescent="0.3">
      <c r="A5737" s="151" t="str">
        <f t="shared" si="139"/>
        <v>SDGbaseWaS_2BF_v6_4</v>
      </c>
      <c r="B5737" s="151" t="s">
        <v>220</v>
      </c>
      <c r="C5737" s="151" t="s">
        <v>310</v>
      </c>
      <c r="D5737" s="151"/>
      <c r="E5737" s="152"/>
      <c r="F5737" s="153"/>
      <c r="G5737" s="153"/>
      <c r="H5737" s="153"/>
      <c r="I5737" s="153"/>
      <c r="J5737" s="153"/>
      <c r="K5737" s="153"/>
      <c r="L5737" s="153"/>
      <c r="M5737" s="153"/>
      <c r="N5737" s="153"/>
      <c r="O5737" s="153"/>
      <c r="P5737" s="153"/>
      <c r="Q5737" s="153"/>
      <c r="R5737" s="153"/>
      <c r="S5737" s="153"/>
      <c r="T5737" s="153"/>
      <c r="U5737" s="153"/>
      <c r="V5737" s="153"/>
      <c r="W5737" s="153"/>
      <c r="X5737" s="153"/>
      <c r="Y5737" s="153"/>
      <c r="Z5737" s="153"/>
      <c r="AA5737" s="153"/>
      <c r="AB5737" s="153"/>
      <c r="AC5737" s="153"/>
      <c r="AD5737" s="153"/>
      <c r="AE5737" s="153"/>
      <c r="AF5737" s="153"/>
      <c r="AG5737" s="153"/>
      <c r="AH5737" s="153"/>
      <c r="AI5737" s="153"/>
      <c r="AJ5737" s="153"/>
      <c r="AK5737" s="153"/>
    </row>
    <row r="5738" spans="1:37" x14ac:dyDescent="0.3">
      <c r="A5738" s="151" t="str">
        <f t="shared" si="139"/>
        <v>SDGbaseWaS_2BF_v6_4</v>
      </c>
      <c r="B5738" s="151" t="s">
        <v>220</v>
      </c>
      <c r="C5738" s="151" t="s">
        <v>310</v>
      </c>
      <c r="D5738" s="151"/>
      <c r="E5738" s="152"/>
      <c r="F5738" s="152"/>
      <c r="G5738" s="152"/>
      <c r="H5738" s="152"/>
      <c r="I5738" s="152"/>
      <c r="J5738" s="152"/>
      <c r="K5738" s="152"/>
      <c r="L5738" s="152"/>
      <c r="M5738" s="152"/>
      <c r="N5738" s="152"/>
      <c r="O5738" s="152"/>
      <c r="P5738" s="152"/>
      <c r="Q5738" s="152"/>
      <c r="R5738" s="152"/>
      <c r="S5738" s="152"/>
      <c r="T5738" s="152"/>
      <c r="U5738" s="152"/>
      <c r="V5738" s="152"/>
      <c r="W5738" s="152"/>
      <c r="X5738" s="152"/>
      <c r="Y5738" s="152"/>
      <c r="Z5738" s="152"/>
      <c r="AA5738" s="152"/>
      <c r="AB5738" s="152"/>
      <c r="AC5738" s="152"/>
      <c r="AD5738" s="152"/>
      <c r="AE5738" s="152"/>
      <c r="AF5738" s="152"/>
      <c r="AG5738" s="152"/>
      <c r="AH5738" s="152"/>
      <c r="AI5738" s="152"/>
      <c r="AJ5738" s="152"/>
      <c r="AK5738" s="152"/>
    </row>
    <row r="5739" spans="1:37" x14ac:dyDescent="0.3">
      <c r="A5739" s="151" t="str">
        <f t="shared" si="139"/>
        <v>SDGbaseWaS_2BF_v6_4</v>
      </c>
      <c r="B5739" s="151" t="s">
        <v>220</v>
      </c>
      <c r="C5739" s="151" t="s">
        <v>310</v>
      </c>
      <c r="D5739" s="151"/>
      <c r="E5739" s="152"/>
      <c r="F5739" s="152"/>
      <c r="G5739" s="152"/>
      <c r="H5739" s="152"/>
      <c r="I5739" s="152"/>
      <c r="J5739" s="152"/>
      <c r="K5739" s="152"/>
      <c r="L5739" s="152"/>
      <c r="M5739" s="152"/>
      <c r="N5739" s="152"/>
      <c r="O5739" s="152"/>
      <c r="P5739" s="152"/>
      <c r="Q5739" s="152"/>
      <c r="R5739" s="152"/>
      <c r="S5739" s="152"/>
      <c r="T5739" s="152"/>
      <c r="U5739" s="152"/>
      <c r="V5739" s="152"/>
      <c r="W5739" s="152"/>
      <c r="X5739" s="152"/>
      <c r="Y5739" s="152"/>
      <c r="Z5739" s="152"/>
      <c r="AA5739" s="152"/>
      <c r="AB5739" s="152"/>
      <c r="AC5739" s="152"/>
      <c r="AD5739" s="152"/>
      <c r="AE5739" s="152"/>
      <c r="AF5739" s="152"/>
      <c r="AG5739" s="152"/>
      <c r="AH5739" s="152"/>
      <c r="AI5739" s="152"/>
      <c r="AJ5739" s="152"/>
      <c r="AK5739" s="152"/>
    </row>
    <row r="5740" spans="1:37" x14ac:dyDescent="0.3">
      <c r="A5740" s="151" t="str">
        <f t="shared" si="139"/>
        <v>SDGbaseWaS_2BF_v6_4</v>
      </c>
      <c r="B5740" s="151" t="s">
        <v>220</v>
      </c>
      <c r="C5740" s="151" t="s">
        <v>310</v>
      </c>
      <c r="D5740" s="151"/>
      <c r="E5740" s="152"/>
      <c r="F5740" s="152"/>
      <c r="G5740" s="152"/>
      <c r="H5740" s="152"/>
      <c r="I5740" s="152"/>
      <c r="J5740" s="152"/>
      <c r="K5740" s="152"/>
      <c r="L5740" s="152"/>
      <c r="M5740" s="152"/>
      <c r="N5740" s="152"/>
      <c r="O5740" s="152"/>
      <c r="P5740" s="152"/>
      <c r="Q5740" s="152"/>
      <c r="R5740" s="152"/>
      <c r="S5740" s="152"/>
      <c r="T5740" s="152"/>
      <c r="U5740" s="152"/>
      <c r="V5740" s="152"/>
      <c r="W5740" s="152"/>
      <c r="X5740" s="152"/>
      <c r="Y5740" s="152"/>
      <c r="Z5740" s="152"/>
      <c r="AA5740" s="152"/>
      <c r="AB5740" s="152"/>
      <c r="AC5740" s="152"/>
      <c r="AD5740" s="152"/>
      <c r="AE5740" s="152"/>
      <c r="AF5740" s="152"/>
      <c r="AG5740" s="152"/>
      <c r="AH5740" s="152"/>
      <c r="AI5740" s="152"/>
      <c r="AJ5740" s="152"/>
      <c r="AK5740" s="152"/>
    </row>
    <row r="5741" spans="1:37" x14ac:dyDescent="0.3">
      <c r="A5741" s="151" t="str">
        <f t="shared" si="139"/>
        <v>SDGbaseWaS_2BF_v6_4</v>
      </c>
      <c r="B5741" s="151" t="s">
        <v>220</v>
      </c>
      <c r="C5741" s="151" t="s">
        <v>310</v>
      </c>
      <c r="D5741" s="151"/>
      <c r="E5741" s="152"/>
      <c r="F5741" s="152"/>
      <c r="G5741" s="152"/>
      <c r="H5741" s="152"/>
      <c r="I5741" s="152"/>
      <c r="J5741" s="152"/>
      <c r="K5741" s="152"/>
      <c r="L5741" s="152"/>
      <c r="M5741" s="152"/>
      <c r="N5741" s="152"/>
      <c r="O5741" s="152"/>
      <c r="P5741" s="152"/>
      <c r="Q5741" s="152"/>
      <c r="R5741" s="152"/>
      <c r="S5741" s="152"/>
      <c r="T5741" s="152"/>
      <c r="U5741" s="152"/>
      <c r="V5741" s="152"/>
      <c r="W5741" s="152"/>
      <c r="X5741" s="152"/>
      <c r="Y5741" s="152"/>
      <c r="Z5741" s="152"/>
      <c r="AA5741" s="152"/>
      <c r="AB5741" s="152"/>
      <c r="AC5741" s="152"/>
      <c r="AD5741" s="152"/>
      <c r="AE5741" s="152"/>
      <c r="AF5741" s="152"/>
      <c r="AG5741" s="152"/>
      <c r="AH5741" s="152"/>
      <c r="AI5741" s="152"/>
      <c r="AJ5741" s="152"/>
      <c r="AK5741" s="152"/>
    </row>
    <row r="5742" spans="1:37" x14ac:dyDescent="0.3">
      <c r="A5742" s="151" t="str">
        <f t="shared" si="139"/>
        <v>SDGbaseWaS_2BF_v6_4</v>
      </c>
      <c r="B5742" s="151" t="s">
        <v>220</v>
      </c>
      <c r="C5742" s="151" t="s">
        <v>310</v>
      </c>
      <c r="D5742" s="151"/>
      <c r="E5742" s="152"/>
      <c r="F5742" s="152"/>
      <c r="G5742" s="152"/>
      <c r="H5742" s="152"/>
      <c r="I5742" s="152"/>
      <c r="J5742" s="152"/>
      <c r="K5742" s="152"/>
      <c r="L5742" s="152"/>
      <c r="M5742" s="152"/>
      <c r="N5742" s="152"/>
      <c r="O5742" s="152"/>
      <c r="P5742" s="152"/>
      <c r="Q5742" s="152"/>
      <c r="R5742" s="152"/>
      <c r="S5742" s="152"/>
      <c r="T5742" s="152"/>
      <c r="U5742" s="152"/>
      <c r="V5742" s="152"/>
      <c r="W5742" s="152"/>
      <c r="X5742" s="152"/>
      <c r="Y5742" s="152"/>
      <c r="Z5742" s="152"/>
      <c r="AA5742" s="152"/>
      <c r="AB5742" s="152"/>
      <c r="AC5742" s="152"/>
      <c r="AD5742" s="152"/>
      <c r="AE5742" s="152"/>
      <c r="AF5742" s="152"/>
      <c r="AG5742" s="152"/>
      <c r="AH5742" s="152"/>
      <c r="AI5742" s="152"/>
      <c r="AJ5742" s="152"/>
      <c r="AK5742" s="152"/>
    </row>
    <row r="5743" spans="1:37" x14ac:dyDescent="0.3">
      <c r="A5743" s="151" t="str">
        <f t="shared" si="139"/>
        <v>SDGbaseWaS_2BF_v6_4</v>
      </c>
      <c r="B5743" s="151" t="s">
        <v>220</v>
      </c>
      <c r="C5743" s="151" t="s">
        <v>310</v>
      </c>
      <c r="D5743" s="151"/>
      <c r="E5743" s="152"/>
      <c r="F5743" s="152"/>
      <c r="G5743" s="152"/>
      <c r="H5743" s="152"/>
      <c r="I5743" s="152"/>
      <c r="J5743" s="152"/>
      <c r="K5743" s="152"/>
      <c r="L5743" s="152"/>
      <c r="M5743" s="152"/>
      <c r="N5743" s="152"/>
      <c r="O5743" s="152"/>
      <c r="P5743" s="152"/>
      <c r="Q5743" s="152"/>
      <c r="R5743" s="152"/>
      <c r="S5743" s="152"/>
      <c r="T5743" s="152"/>
      <c r="U5743" s="152"/>
      <c r="V5743" s="152"/>
      <c r="W5743" s="152"/>
      <c r="X5743" s="152"/>
      <c r="Y5743" s="152"/>
      <c r="Z5743" s="152"/>
      <c r="AA5743" s="152"/>
      <c r="AB5743" s="152"/>
      <c r="AC5743" s="152"/>
      <c r="AD5743" s="152"/>
      <c r="AE5743" s="152"/>
      <c r="AF5743" s="152"/>
      <c r="AG5743" s="152"/>
      <c r="AH5743" s="152"/>
      <c r="AI5743" s="152"/>
      <c r="AJ5743" s="152"/>
      <c r="AK5743" s="152"/>
    </row>
    <row r="5744" spans="1:37" x14ac:dyDescent="0.3">
      <c r="A5744" s="151" t="str">
        <f t="shared" si="139"/>
        <v>SDGbaseWaS_2BF_v6_4</v>
      </c>
      <c r="B5744" s="151" t="s">
        <v>220</v>
      </c>
      <c r="C5744" s="151" t="s">
        <v>310</v>
      </c>
      <c r="D5744" s="151"/>
      <c r="E5744" s="152"/>
      <c r="F5744" s="152"/>
      <c r="G5744" s="152"/>
      <c r="H5744" s="152"/>
      <c r="I5744" s="152"/>
      <c r="J5744" s="152"/>
      <c r="K5744" s="152"/>
      <c r="L5744" s="152"/>
      <c r="M5744" s="152"/>
      <c r="N5744" s="152"/>
      <c r="O5744" s="152"/>
      <c r="P5744" s="152"/>
      <c r="Q5744" s="152"/>
      <c r="R5744" s="152"/>
      <c r="S5744" s="152"/>
      <c r="T5744" s="152"/>
      <c r="U5744" s="152"/>
      <c r="V5744" s="152"/>
      <c r="W5744" s="152"/>
      <c r="X5744" s="152"/>
      <c r="Y5744" s="152"/>
      <c r="Z5744" s="152"/>
      <c r="AA5744" s="152"/>
      <c r="AB5744" s="152"/>
      <c r="AC5744" s="152"/>
      <c r="AD5744" s="152"/>
      <c r="AE5744" s="152"/>
      <c r="AF5744" s="152"/>
      <c r="AG5744" s="152"/>
      <c r="AH5744" s="152"/>
      <c r="AI5744" s="152"/>
      <c r="AJ5744" s="152"/>
      <c r="AK5744" s="152"/>
    </row>
    <row r="5745" spans="1:37" x14ac:dyDescent="0.3">
      <c r="A5745" s="151" t="str">
        <f t="shared" si="139"/>
        <v>SDGbaseWaS_2BF_v6_4</v>
      </c>
      <c r="B5745" s="151" t="s">
        <v>220</v>
      </c>
      <c r="C5745" s="151" t="s">
        <v>310</v>
      </c>
      <c r="D5745" s="151"/>
      <c r="E5745" s="152"/>
      <c r="F5745" s="152"/>
      <c r="G5745" s="152"/>
      <c r="H5745" s="152"/>
      <c r="I5745" s="152"/>
      <c r="J5745" s="152"/>
      <c r="K5745" s="152"/>
      <c r="L5745" s="152"/>
      <c r="M5745" s="152"/>
      <c r="N5745" s="152"/>
      <c r="O5745" s="152"/>
      <c r="P5745" s="152"/>
      <c r="Q5745" s="152"/>
      <c r="R5745" s="152"/>
      <c r="S5745" s="152"/>
      <c r="T5745" s="152"/>
      <c r="U5745" s="152"/>
      <c r="V5745" s="152"/>
      <c r="W5745" s="152"/>
      <c r="X5745" s="152"/>
      <c r="Y5745" s="152"/>
      <c r="Z5745" s="152"/>
      <c r="AA5745" s="152"/>
      <c r="AB5745" s="152"/>
      <c r="AC5745" s="152"/>
      <c r="AD5745" s="152"/>
      <c r="AE5745" s="152"/>
      <c r="AF5745" s="152"/>
      <c r="AG5745" s="152"/>
      <c r="AH5745" s="152"/>
      <c r="AI5745" s="152"/>
      <c r="AJ5745" s="152"/>
      <c r="AK5745" s="152"/>
    </row>
    <row r="5746" spans="1:37" x14ac:dyDescent="0.3">
      <c r="A5746" s="151" t="str">
        <f t="shared" si="139"/>
        <v>SDGbaseWaS_2BF_v6_4</v>
      </c>
      <c r="B5746" s="151" t="s">
        <v>220</v>
      </c>
      <c r="C5746" s="151" t="s">
        <v>310</v>
      </c>
      <c r="D5746" s="151"/>
      <c r="E5746" s="152"/>
      <c r="F5746" s="152"/>
      <c r="G5746" s="152"/>
      <c r="H5746" s="152"/>
      <c r="I5746" s="152"/>
      <c r="J5746" s="152"/>
      <c r="K5746" s="152"/>
      <c r="L5746" s="152"/>
      <c r="M5746" s="152"/>
      <c r="N5746" s="152"/>
      <c r="O5746" s="152"/>
      <c r="P5746" s="152"/>
      <c r="Q5746" s="152"/>
      <c r="R5746" s="152"/>
      <c r="S5746" s="152"/>
      <c r="T5746" s="152"/>
      <c r="U5746" s="152"/>
      <c r="V5746" s="152"/>
      <c r="W5746" s="152"/>
      <c r="X5746" s="152"/>
      <c r="Y5746" s="152"/>
      <c r="Z5746" s="152"/>
      <c r="AA5746" s="152"/>
      <c r="AB5746" s="152"/>
      <c r="AC5746" s="152"/>
      <c r="AD5746" s="152"/>
      <c r="AE5746" s="152"/>
      <c r="AF5746" s="152"/>
      <c r="AG5746" s="152"/>
      <c r="AH5746" s="152"/>
      <c r="AI5746" s="152"/>
      <c r="AJ5746" s="152"/>
      <c r="AK5746" s="152"/>
    </row>
    <row r="5747" spans="1:37" x14ac:dyDescent="0.3">
      <c r="A5747" s="151" t="str">
        <f t="shared" si="139"/>
        <v>SDGbaseWaS_2BF_v6_4</v>
      </c>
      <c r="B5747" s="151" t="s">
        <v>220</v>
      </c>
      <c r="C5747" s="151" t="s">
        <v>310</v>
      </c>
      <c r="D5747" s="151"/>
      <c r="E5747" s="152"/>
      <c r="F5747" s="152"/>
      <c r="G5747" s="152"/>
      <c r="H5747" s="152"/>
      <c r="I5747" s="152"/>
      <c r="J5747" s="152"/>
      <c r="K5747" s="152"/>
      <c r="L5747" s="152"/>
      <c r="M5747" s="152"/>
      <c r="N5747" s="152"/>
      <c r="O5747" s="152"/>
      <c r="P5747" s="152"/>
      <c r="Q5747" s="152"/>
      <c r="R5747" s="152"/>
      <c r="S5747" s="152"/>
      <c r="T5747" s="152"/>
      <c r="U5747" s="152"/>
      <c r="V5747" s="152"/>
      <c r="W5747" s="152"/>
      <c r="X5747" s="152"/>
      <c r="Y5747" s="152"/>
      <c r="Z5747" s="152"/>
      <c r="AA5747" s="152"/>
      <c r="AB5747" s="152"/>
      <c r="AC5747" s="152"/>
      <c r="AD5747" s="152"/>
      <c r="AE5747" s="152"/>
      <c r="AF5747" s="152"/>
      <c r="AG5747" s="152"/>
      <c r="AH5747" s="152"/>
      <c r="AI5747" s="152"/>
      <c r="AJ5747" s="152"/>
      <c r="AK5747" s="152"/>
    </row>
    <row r="5748" spans="1:37" x14ac:dyDescent="0.3">
      <c r="A5748" s="151" t="str">
        <f t="shared" si="139"/>
        <v>SDGbaseWaS_2BF_v6_4</v>
      </c>
      <c r="B5748" s="151" t="s">
        <v>220</v>
      </c>
      <c r="C5748" s="151" t="s">
        <v>310</v>
      </c>
      <c r="D5748" s="151"/>
      <c r="E5748" s="152"/>
      <c r="F5748" s="152"/>
      <c r="G5748" s="152"/>
      <c r="H5748" s="152"/>
      <c r="I5748" s="152"/>
      <c r="J5748" s="152"/>
      <c r="K5748" s="152"/>
      <c r="L5748" s="152"/>
      <c r="M5748" s="152"/>
      <c r="N5748" s="152"/>
      <c r="O5748" s="152"/>
      <c r="P5748" s="152"/>
      <c r="Q5748" s="152"/>
      <c r="R5748" s="152"/>
      <c r="S5748" s="152"/>
      <c r="T5748" s="152"/>
      <c r="U5748" s="152"/>
      <c r="V5748" s="152"/>
      <c r="W5748" s="152"/>
      <c r="X5748" s="152"/>
      <c r="Y5748" s="152"/>
      <c r="Z5748" s="152"/>
      <c r="AA5748" s="152"/>
      <c r="AB5748" s="152"/>
      <c r="AC5748" s="152"/>
      <c r="AD5748" s="152"/>
      <c r="AE5748" s="152"/>
      <c r="AF5748" s="152"/>
      <c r="AG5748" s="152"/>
      <c r="AH5748" s="152"/>
      <c r="AI5748" s="152"/>
      <c r="AJ5748" s="152"/>
      <c r="AK5748" s="152"/>
    </row>
    <row r="5749" spans="1:37" x14ac:dyDescent="0.3">
      <c r="A5749" s="151" t="str">
        <f t="shared" si="139"/>
        <v>SDGbaseWaS_2BF_v6_4</v>
      </c>
      <c r="B5749" s="151" t="s">
        <v>220</v>
      </c>
      <c r="C5749" s="151" t="s">
        <v>310</v>
      </c>
      <c r="D5749" s="151"/>
      <c r="E5749" s="152"/>
      <c r="F5749" s="152"/>
      <c r="G5749" s="152"/>
      <c r="H5749" s="152"/>
      <c r="I5749" s="152"/>
      <c r="J5749" s="152"/>
      <c r="K5749" s="152"/>
      <c r="L5749" s="152"/>
      <c r="M5749" s="152"/>
      <c r="N5749" s="152"/>
      <c r="O5749" s="152"/>
      <c r="P5749" s="152"/>
      <c r="Q5749" s="152"/>
      <c r="R5749" s="152"/>
      <c r="S5749" s="152"/>
      <c r="T5749" s="152"/>
      <c r="U5749" s="152"/>
      <c r="V5749" s="152"/>
      <c r="W5749" s="152"/>
      <c r="X5749" s="152"/>
      <c r="Y5749" s="152"/>
      <c r="Z5749" s="152"/>
      <c r="AA5749" s="152"/>
      <c r="AB5749" s="152"/>
      <c r="AC5749" s="152"/>
      <c r="AD5749" s="152"/>
      <c r="AE5749" s="152"/>
      <c r="AF5749" s="152"/>
      <c r="AG5749" s="152"/>
      <c r="AH5749" s="152"/>
      <c r="AI5749" s="152"/>
      <c r="AJ5749" s="152"/>
      <c r="AK5749" s="152"/>
    </row>
    <row r="5750" spans="1:37" x14ac:dyDescent="0.3">
      <c r="A5750" s="151" t="str">
        <f t="shared" si="139"/>
        <v>SDGbaseWaS_2BF_v6_4</v>
      </c>
      <c r="B5750" s="151" t="s">
        <v>220</v>
      </c>
      <c r="C5750" s="151" t="s">
        <v>310</v>
      </c>
      <c r="D5750" s="151"/>
      <c r="E5750" s="152"/>
      <c r="F5750" s="152"/>
      <c r="G5750" s="152"/>
      <c r="H5750" s="152"/>
      <c r="I5750" s="152"/>
      <c r="J5750" s="152"/>
      <c r="K5750" s="152"/>
      <c r="L5750" s="152"/>
      <c r="M5750" s="152"/>
      <c r="N5750" s="152"/>
      <c r="O5750" s="152"/>
      <c r="P5750" s="152"/>
      <c r="Q5750" s="152"/>
      <c r="R5750" s="152"/>
      <c r="S5750" s="152"/>
      <c r="T5750" s="152"/>
      <c r="U5750" s="152"/>
      <c r="V5750" s="152"/>
      <c r="W5750" s="152"/>
      <c r="X5750" s="152"/>
      <c r="Y5750" s="152"/>
      <c r="Z5750" s="152"/>
      <c r="AA5750" s="152"/>
      <c r="AB5750" s="152"/>
      <c r="AC5750" s="152"/>
      <c r="AD5750" s="152"/>
      <c r="AE5750" s="152"/>
      <c r="AF5750" s="152"/>
      <c r="AG5750" s="152"/>
      <c r="AH5750" s="152"/>
      <c r="AI5750" s="152"/>
      <c r="AJ5750" s="152"/>
      <c r="AK5750" s="152"/>
    </row>
    <row r="5751" spans="1:37" x14ac:dyDescent="0.3">
      <c r="A5751" s="151" t="str">
        <f t="shared" si="139"/>
        <v>SDGbaseWaS_2BF_v6_4</v>
      </c>
      <c r="B5751" s="151" t="s">
        <v>220</v>
      </c>
      <c r="C5751" s="151" t="s">
        <v>310</v>
      </c>
      <c r="D5751" s="151"/>
      <c r="E5751" s="152"/>
      <c r="F5751" s="152"/>
      <c r="G5751" s="152"/>
      <c r="H5751" s="152"/>
      <c r="I5751" s="152"/>
      <c r="J5751" s="152"/>
      <c r="K5751" s="152"/>
      <c r="L5751" s="152"/>
      <c r="M5751" s="152"/>
      <c r="N5751" s="152"/>
      <c r="O5751" s="152"/>
      <c r="P5751" s="152"/>
      <c r="Q5751" s="152"/>
      <c r="R5751" s="152"/>
      <c r="S5751" s="152"/>
      <c r="T5751" s="152"/>
      <c r="U5751" s="152"/>
      <c r="V5751" s="152"/>
      <c r="W5751" s="152"/>
      <c r="X5751" s="152"/>
      <c r="Y5751" s="152"/>
      <c r="Z5751" s="152"/>
      <c r="AA5751" s="152"/>
      <c r="AB5751" s="152"/>
      <c r="AC5751" s="152"/>
      <c r="AD5751" s="152"/>
      <c r="AE5751" s="152"/>
      <c r="AF5751" s="152"/>
      <c r="AG5751" s="152"/>
      <c r="AH5751" s="152"/>
      <c r="AI5751" s="152"/>
      <c r="AJ5751" s="152"/>
      <c r="AK5751" s="152"/>
    </row>
    <row r="5752" spans="1:37" x14ac:dyDescent="0.3">
      <c r="A5752" s="151" t="str">
        <f t="shared" si="139"/>
        <v>SDGbaseWaS_2BF_v6_4</v>
      </c>
      <c r="B5752" s="151" t="s">
        <v>220</v>
      </c>
      <c r="C5752" s="151" t="s">
        <v>310</v>
      </c>
      <c r="D5752" s="151"/>
      <c r="E5752" s="152"/>
      <c r="F5752" s="152"/>
      <c r="G5752" s="152"/>
      <c r="H5752" s="152"/>
      <c r="I5752" s="152"/>
      <c r="J5752" s="152"/>
      <c r="K5752" s="152"/>
      <c r="L5752" s="152"/>
      <c r="M5752" s="152"/>
      <c r="N5752" s="152"/>
      <c r="O5752" s="152"/>
      <c r="P5752" s="152"/>
      <c r="Q5752" s="152"/>
      <c r="R5752" s="152"/>
      <c r="S5752" s="152"/>
      <c r="T5752" s="152"/>
      <c r="U5752" s="152"/>
      <c r="V5752" s="152"/>
      <c r="W5752" s="152"/>
      <c r="X5752" s="152"/>
      <c r="Y5752" s="152"/>
      <c r="Z5752" s="152"/>
      <c r="AA5752" s="152"/>
      <c r="AB5752" s="152"/>
      <c r="AC5752" s="152"/>
      <c r="AD5752" s="152"/>
      <c r="AE5752" s="152"/>
      <c r="AF5752" s="152"/>
      <c r="AG5752" s="152"/>
      <c r="AH5752" s="152"/>
      <c r="AI5752" s="152"/>
      <c r="AJ5752" s="152"/>
      <c r="AK5752" s="152"/>
    </row>
    <row r="5753" spans="1:37" x14ac:dyDescent="0.3">
      <c r="A5753" s="151" t="str">
        <f t="shared" si="139"/>
        <v>SDGbaseWaS_2BF_v6_4</v>
      </c>
      <c r="B5753" s="151" t="s">
        <v>220</v>
      </c>
      <c r="C5753" s="151" t="s">
        <v>310</v>
      </c>
      <c r="D5753" s="151"/>
      <c r="E5753" s="152"/>
      <c r="F5753" s="152"/>
      <c r="G5753" s="152"/>
      <c r="H5753" s="152"/>
      <c r="I5753" s="152"/>
      <c r="J5753" s="152"/>
      <c r="K5753" s="152"/>
      <c r="L5753" s="152"/>
      <c r="M5753" s="152"/>
      <c r="N5753" s="152"/>
      <c r="O5753" s="152"/>
      <c r="P5753" s="152"/>
      <c r="Q5753" s="152"/>
      <c r="R5753" s="152"/>
      <c r="S5753" s="152"/>
      <c r="T5753" s="152"/>
      <c r="U5753" s="152"/>
      <c r="V5753" s="152"/>
      <c r="W5753" s="152"/>
      <c r="X5753" s="152"/>
      <c r="Y5753" s="152"/>
      <c r="Z5753" s="152"/>
      <c r="AA5753" s="152"/>
      <c r="AB5753" s="152"/>
      <c r="AC5753" s="152"/>
      <c r="AD5753" s="152"/>
      <c r="AE5753" s="152"/>
      <c r="AF5753" s="152"/>
      <c r="AG5753" s="152"/>
      <c r="AH5753" s="152"/>
      <c r="AI5753" s="152"/>
      <c r="AJ5753" s="152"/>
      <c r="AK5753" s="152"/>
    </row>
    <row r="5754" spans="1:37" x14ac:dyDescent="0.3">
      <c r="A5754" s="151" t="str">
        <f t="shared" si="139"/>
        <v>SDGbaseWaS_2BF_v6_4</v>
      </c>
      <c r="B5754" s="151" t="s">
        <v>220</v>
      </c>
      <c r="C5754" s="151" t="s">
        <v>310</v>
      </c>
      <c r="D5754" s="151"/>
      <c r="E5754" s="152"/>
      <c r="F5754" s="152"/>
      <c r="G5754" s="152"/>
      <c r="H5754" s="152"/>
      <c r="I5754" s="152"/>
      <c r="J5754" s="152"/>
      <c r="K5754" s="152"/>
      <c r="L5754" s="152"/>
      <c r="M5754" s="152"/>
      <c r="N5754" s="152"/>
      <c r="O5754" s="152"/>
      <c r="P5754" s="152"/>
      <c r="Q5754" s="152"/>
      <c r="R5754" s="152"/>
      <c r="S5754" s="152"/>
      <c r="T5754" s="152"/>
      <c r="U5754" s="152"/>
      <c r="V5754" s="152"/>
      <c r="W5754" s="152"/>
      <c r="X5754" s="152"/>
      <c r="Y5754" s="152"/>
      <c r="Z5754" s="152"/>
      <c r="AA5754" s="152"/>
      <c r="AB5754" s="152"/>
      <c r="AC5754" s="152"/>
      <c r="AD5754" s="152"/>
      <c r="AE5754" s="152"/>
      <c r="AF5754" s="152"/>
      <c r="AG5754" s="152"/>
      <c r="AH5754" s="152"/>
      <c r="AI5754" s="152"/>
      <c r="AJ5754" s="152"/>
      <c r="AK5754" s="152"/>
    </row>
    <row r="5755" spans="1:37" x14ac:dyDescent="0.3">
      <c r="A5755" s="151" t="str">
        <f t="shared" si="139"/>
        <v>SDGbaseWaS_2BF_v6_4</v>
      </c>
      <c r="B5755" s="151" t="s">
        <v>220</v>
      </c>
      <c r="C5755" s="151" t="s">
        <v>310</v>
      </c>
      <c r="D5755" s="151"/>
      <c r="E5755" s="152"/>
      <c r="F5755" s="152"/>
      <c r="G5755" s="152"/>
      <c r="H5755" s="152"/>
      <c r="I5755" s="152"/>
      <c r="J5755" s="152"/>
      <c r="K5755" s="152"/>
      <c r="L5755" s="152"/>
      <c r="M5755" s="152"/>
      <c r="N5755" s="152"/>
      <c r="O5755" s="152"/>
      <c r="P5755" s="152"/>
      <c r="Q5755" s="152"/>
      <c r="R5755" s="152"/>
      <c r="S5755" s="152"/>
      <c r="T5755" s="152"/>
      <c r="U5755" s="152"/>
      <c r="V5755" s="152"/>
      <c r="W5755" s="152"/>
      <c r="X5755" s="152"/>
      <c r="Y5755" s="152"/>
      <c r="Z5755" s="152"/>
      <c r="AA5755" s="152"/>
      <c r="AB5755" s="152"/>
      <c r="AC5755" s="152"/>
      <c r="AD5755" s="152"/>
      <c r="AE5755" s="152"/>
      <c r="AF5755" s="152"/>
      <c r="AG5755" s="152"/>
      <c r="AH5755" s="152"/>
      <c r="AI5755" s="152"/>
      <c r="AJ5755" s="152"/>
      <c r="AK5755" s="152"/>
    </row>
    <row r="5756" spans="1:37" x14ac:dyDescent="0.3">
      <c r="A5756" s="151" t="str">
        <f t="shared" si="139"/>
        <v>SDGbaseWaS_2BF_v6_4</v>
      </c>
      <c r="B5756" s="151" t="s">
        <v>220</v>
      </c>
      <c r="C5756" s="151" t="s">
        <v>310</v>
      </c>
      <c r="D5756" s="151"/>
      <c r="E5756" s="152"/>
      <c r="F5756" s="152"/>
      <c r="G5756" s="152"/>
      <c r="H5756" s="152"/>
      <c r="I5756" s="152"/>
      <c r="J5756" s="152"/>
      <c r="K5756" s="152"/>
      <c r="L5756" s="152"/>
      <c r="M5756" s="152"/>
      <c r="N5756" s="152"/>
      <c r="O5756" s="152"/>
      <c r="P5756" s="152"/>
      <c r="Q5756" s="152"/>
      <c r="R5756" s="152"/>
      <c r="S5756" s="152"/>
      <c r="T5756" s="152"/>
      <c r="U5756" s="152"/>
      <c r="V5756" s="152"/>
      <c r="W5756" s="152"/>
      <c r="X5756" s="152"/>
      <c r="Y5756" s="152"/>
      <c r="Z5756" s="152"/>
      <c r="AA5756" s="152"/>
      <c r="AB5756" s="152"/>
      <c r="AC5756" s="152"/>
      <c r="AD5756" s="152"/>
      <c r="AE5756" s="152"/>
      <c r="AF5756" s="152"/>
      <c r="AG5756" s="152"/>
      <c r="AH5756" s="152"/>
      <c r="AI5756" s="152"/>
      <c r="AJ5756" s="152"/>
      <c r="AK5756" s="152"/>
    </row>
    <row r="5757" spans="1:37" x14ac:dyDescent="0.3">
      <c r="A5757" s="151" t="str">
        <f t="shared" si="139"/>
        <v>SDGbaseWaS_2BF_v6_4</v>
      </c>
      <c r="B5757" s="151" t="s">
        <v>220</v>
      </c>
      <c r="C5757" s="151" t="s">
        <v>310</v>
      </c>
      <c r="D5757" s="151"/>
      <c r="E5757" s="152"/>
      <c r="F5757" s="152"/>
      <c r="G5757" s="152"/>
      <c r="H5757" s="152"/>
      <c r="I5757" s="152"/>
      <c r="J5757" s="152"/>
      <c r="K5757" s="152"/>
      <c r="L5757" s="152"/>
      <c r="M5757" s="152"/>
      <c r="N5757" s="152"/>
      <c r="O5757" s="152"/>
      <c r="P5757" s="152"/>
      <c r="Q5757" s="152"/>
      <c r="R5757" s="152"/>
      <c r="S5757" s="152"/>
      <c r="T5757" s="152"/>
      <c r="U5757" s="152"/>
      <c r="V5757" s="152"/>
      <c r="W5757" s="152"/>
      <c r="X5757" s="152"/>
      <c r="Y5757" s="152"/>
      <c r="Z5757" s="152"/>
      <c r="AA5757" s="152"/>
      <c r="AB5757" s="152"/>
      <c r="AC5757" s="152"/>
      <c r="AD5757" s="152"/>
      <c r="AE5757" s="152"/>
      <c r="AF5757" s="152"/>
      <c r="AG5757" s="152"/>
      <c r="AH5757" s="152"/>
      <c r="AI5757" s="152"/>
      <c r="AJ5757" s="152"/>
      <c r="AK5757" s="152"/>
    </row>
    <row r="5758" spans="1:37" x14ac:dyDescent="0.3">
      <c r="A5758" s="151" t="str">
        <f t="shared" si="139"/>
        <v>SDGbaseWaS_2BF_v6_4</v>
      </c>
      <c r="B5758" s="151" t="s">
        <v>220</v>
      </c>
      <c r="C5758" s="151" t="s">
        <v>310</v>
      </c>
      <c r="D5758" s="151"/>
      <c r="E5758" s="152"/>
      <c r="F5758" s="152"/>
      <c r="G5758" s="152"/>
      <c r="H5758" s="152"/>
      <c r="I5758" s="152"/>
      <c r="J5758" s="152"/>
      <c r="K5758" s="152"/>
      <c r="L5758" s="152"/>
      <c r="M5758" s="152"/>
      <c r="N5758" s="152"/>
      <c r="O5758" s="152"/>
      <c r="P5758" s="152"/>
      <c r="Q5758" s="152"/>
      <c r="R5758" s="152"/>
      <c r="S5758" s="152"/>
      <c r="T5758" s="152"/>
      <c r="U5758" s="152"/>
      <c r="V5758" s="152"/>
      <c r="W5758" s="152"/>
      <c r="X5758" s="152"/>
      <c r="Y5758" s="152"/>
      <c r="Z5758" s="152"/>
      <c r="AA5758" s="152"/>
      <c r="AB5758" s="152"/>
      <c r="AC5758" s="152"/>
      <c r="AD5758" s="152"/>
      <c r="AE5758" s="152"/>
      <c r="AF5758" s="152"/>
      <c r="AG5758" s="152"/>
      <c r="AH5758" s="152"/>
      <c r="AI5758" s="152"/>
      <c r="AJ5758" s="152"/>
      <c r="AK5758" s="152"/>
    </row>
    <row r="5759" spans="1:37" x14ac:dyDescent="0.3">
      <c r="A5759" s="151" t="str">
        <f t="shared" si="139"/>
        <v>SDGbaseWaS_2BF_v6_4</v>
      </c>
      <c r="B5759" s="151" t="s">
        <v>220</v>
      </c>
      <c r="C5759" s="151" t="s">
        <v>310</v>
      </c>
      <c r="D5759" s="151"/>
      <c r="E5759" s="152"/>
      <c r="F5759" s="152"/>
      <c r="G5759" s="152"/>
      <c r="H5759" s="152"/>
      <c r="I5759" s="152"/>
      <c r="J5759" s="152"/>
      <c r="K5759" s="152"/>
      <c r="L5759" s="152"/>
      <c r="M5759" s="152"/>
      <c r="N5759" s="152"/>
      <c r="O5759" s="152"/>
      <c r="P5759" s="152"/>
      <c r="Q5759" s="152"/>
      <c r="R5759" s="152"/>
      <c r="S5759" s="152"/>
      <c r="T5759" s="152"/>
      <c r="U5759" s="152"/>
      <c r="V5759" s="152"/>
      <c r="W5759" s="152"/>
      <c r="X5759" s="152"/>
      <c r="Y5759" s="152"/>
      <c r="Z5759" s="152"/>
      <c r="AA5759" s="152"/>
      <c r="AB5759" s="152"/>
      <c r="AC5759" s="152"/>
      <c r="AD5759" s="152"/>
      <c r="AE5759" s="152"/>
      <c r="AF5759" s="152"/>
      <c r="AG5759" s="152"/>
      <c r="AH5759" s="152"/>
      <c r="AI5759" s="152"/>
      <c r="AJ5759" s="152"/>
      <c r="AK5759" s="152"/>
    </row>
    <row r="5760" spans="1:37" x14ac:dyDescent="0.3">
      <c r="A5760" s="151" t="str">
        <f t="shared" si="139"/>
        <v>SDGbaseWaS_2BF_v6_4</v>
      </c>
      <c r="B5760" s="151" t="s">
        <v>220</v>
      </c>
      <c r="C5760" s="151" t="s">
        <v>310</v>
      </c>
      <c r="D5760" s="151"/>
      <c r="E5760" s="152"/>
      <c r="F5760" s="152"/>
      <c r="G5760" s="152"/>
      <c r="H5760" s="152"/>
      <c r="I5760" s="152"/>
      <c r="J5760" s="152"/>
      <c r="K5760" s="152"/>
      <c r="L5760" s="152"/>
      <c r="M5760" s="152"/>
      <c r="N5760" s="152"/>
      <c r="O5760" s="152"/>
      <c r="P5760" s="152"/>
      <c r="Q5760" s="152"/>
      <c r="R5760" s="152"/>
      <c r="S5760" s="152"/>
      <c r="T5760" s="152"/>
      <c r="U5760" s="152"/>
      <c r="V5760" s="152"/>
      <c r="W5760" s="152"/>
      <c r="X5760" s="152"/>
      <c r="Y5760" s="152"/>
      <c r="Z5760" s="152"/>
      <c r="AA5760" s="152"/>
      <c r="AB5760" s="152"/>
      <c r="AC5760" s="152"/>
      <c r="AD5760" s="152"/>
      <c r="AE5760" s="152"/>
      <c r="AF5760" s="152"/>
      <c r="AG5760" s="152"/>
      <c r="AH5760" s="152"/>
      <c r="AI5760" s="152"/>
      <c r="AJ5760" s="152"/>
      <c r="AK5760" s="152"/>
    </row>
    <row r="5761" spans="1:37" x14ac:dyDescent="0.3">
      <c r="A5761" s="151" t="str">
        <f t="shared" si="139"/>
        <v>SDGbaseWaS_2BF_v6_4</v>
      </c>
      <c r="B5761" s="151" t="s">
        <v>220</v>
      </c>
      <c r="C5761" s="151" t="s">
        <v>310</v>
      </c>
      <c r="D5761" s="151"/>
      <c r="E5761" s="152"/>
      <c r="F5761" s="152"/>
      <c r="G5761" s="152"/>
      <c r="H5761" s="152"/>
      <c r="I5761" s="152"/>
      <c r="J5761" s="152"/>
      <c r="K5761" s="152"/>
      <c r="L5761" s="152"/>
      <c r="M5761" s="152"/>
      <c r="N5761" s="152"/>
      <c r="O5761" s="152"/>
      <c r="P5761" s="152"/>
      <c r="Q5761" s="152"/>
      <c r="R5761" s="152"/>
      <c r="S5761" s="152"/>
      <c r="T5761" s="152"/>
      <c r="U5761" s="152"/>
      <c r="V5761" s="152"/>
      <c r="W5761" s="152"/>
      <c r="X5761" s="152"/>
      <c r="Y5761" s="152"/>
      <c r="Z5761" s="152"/>
      <c r="AA5761" s="152"/>
      <c r="AB5761" s="152"/>
      <c r="AC5761" s="152"/>
      <c r="AD5761" s="152"/>
      <c r="AE5761" s="152"/>
      <c r="AF5761" s="152"/>
      <c r="AG5761" s="152"/>
      <c r="AH5761" s="152"/>
      <c r="AI5761" s="152"/>
      <c r="AJ5761" s="152"/>
      <c r="AK5761" s="152"/>
    </row>
    <row r="5762" spans="1:37" x14ac:dyDescent="0.3">
      <c r="A5762" s="151" t="str">
        <f t="shared" si="139"/>
        <v>SDGbaseWaS_2BF_v6_4</v>
      </c>
      <c r="B5762" s="151" t="s">
        <v>220</v>
      </c>
      <c r="C5762" s="151" t="s">
        <v>310</v>
      </c>
      <c r="D5762" s="151"/>
      <c r="E5762" s="152"/>
      <c r="F5762" s="152"/>
      <c r="G5762" s="152"/>
      <c r="H5762" s="152"/>
      <c r="I5762" s="152"/>
      <c r="J5762" s="152"/>
      <c r="K5762" s="152"/>
      <c r="L5762" s="152"/>
      <c r="M5762" s="152"/>
      <c r="N5762" s="152"/>
      <c r="O5762" s="152"/>
      <c r="P5762" s="152"/>
      <c r="Q5762" s="152"/>
      <c r="R5762" s="152"/>
      <c r="S5762" s="152"/>
      <c r="T5762" s="152"/>
      <c r="U5762" s="152"/>
      <c r="V5762" s="152"/>
      <c r="W5762" s="152"/>
      <c r="X5762" s="152"/>
      <c r="Y5762" s="152"/>
      <c r="Z5762" s="152"/>
      <c r="AA5762" s="152"/>
      <c r="AB5762" s="152"/>
      <c r="AC5762" s="152"/>
      <c r="AD5762" s="152"/>
      <c r="AE5762" s="152"/>
      <c r="AF5762" s="152"/>
      <c r="AG5762" s="152"/>
      <c r="AH5762" s="152"/>
      <c r="AI5762" s="152"/>
      <c r="AJ5762" s="152"/>
      <c r="AK5762" s="152"/>
    </row>
    <row r="5763" spans="1:37" x14ac:dyDescent="0.3">
      <c r="A5763" s="151" t="str">
        <f t="shared" si="139"/>
        <v>SDGbaseWaS_2BF_v6_4</v>
      </c>
      <c r="B5763" s="151" t="s">
        <v>220</v>
      </c>
      <c r="C5763" s="151" t="s">
        <v>310</v>
      </c>
      <c r="D5763" s="151"/>
      <c r="E5763" s="152"/>
      <c r="F5763" s="152"/>
      <c r="G5763" s="152"/>
      <c r="H5763" s="152"/>
      <c r="I5763" s="152"/>
      <c r="J5763" s="152"/>
      <c r="K5763" s="152"/>
      <c r="L5763" s="152"/>
      <c r="M5763" s="152"/>
      <c r="N5763" s="152"/>
      <c r="O5763" s="152"/>
      <c r="P5763" s="152"/>
      <c r="Q5763" s="152"/>
      <c r="R5763" s="152"/>
      <c r="S5763" s="152"/>
      <c r="T5763" s="152"/>
      <c r="U5763" s="152"/>
      <c r="V5763" s="152"/>
      <c r="W5763" s="152"/>
      <c r="X5763" s="152"/>
      <c r="Y5763" s="152"/>
      <c r="Z5763" s="152"/>
      <c r="AA5763" s="152"/>
      <c r="AB5763" s="152"/>
      <c r="AC5763" s="152"/>
      <c r="AD5763" s="152"/>
      <c r="AE5763" s="152"/>
      <c r="AF5763" s="152"/>
      <c r="AG5763" s="152"/>
      <c r="AH5763" s="152"/>
      <c r="AI5763" s="152"/>
      <c r="AJ5763" s="152"/>
      <c r="AK5763" s="152"/>
    </row>
    <row r="5764" spans="1:37" x14ac:dyDescent="0.3">
      <c r="A5764" s="151" t="str">
        <f t="shared" si="139"/>
        <v>SDGbaseWaS_2BF_v6_4</v>
      </c>
      <c r="B5764" s="151" t="s">
        <v>220</v>
      </c>
      <c r="C5764" s="151" t="s">
        <v>310</v>
      </c>
      <c r="D5764" s="151"/>
      <c r="E5764" s="152"/>
      <c r="F5764" s="152"/>
      <c r="G5764" s="152"/>
      <c r="H5764" s="152"/>
      <c r="I5764" s="152"/>
      <c r="J5764" s="152"/>
      <c r="K5764" s="152"/>
      <c r="L5764" s="152"/>
      <c r="M5764" s="152"/>
      <c r="N5764" s="152"/>
      <c r="O5764" s="152"/>
      <c r="P5764" s="152"/>
      <c r="Q5764" s="152"/>
      <c r="R5764" s="152"/>
      <c r="S5764" s="152"/>
      <c r="T5764" s="152"/>
      <c r="U5764" s="152"/>
      <c r="V5764" s="152"/>
      <c r="W5764" s="152"/>
      <c r="X5764" s="152"/>
      <c r="Y5764" s="152"/>
      <c r="Z5764" s="152"/>
      <c r="AA5764" s="152"/>
      <c r="AB5764" s="152"/>
      <c r="AC5764" s="152"/>
      <c r="AD5764" s="152"/>
      <c r="AE5764" s="152"/>
      <c r="AF5764" s="152"/>
      <c r="AG5764" s="152"/>
      <c r="AH5764" s="152"/>
      <c r="AI5764" s="152"/>
      <c r="AJ5764" s="152"/>
      <c r="AK5764" s="152"/>
    </row>
    <row r="5765" spans="1:37" x14ac:dyDescent="0.3">
      <c r="A5765" s="151" t="str">
        <f t="shared" si="139"/>
        <v>SDGbaseWaS_2BF_v6_4</v>
      </c>
      <c r="B5765" s="151" t="s">
        <v>220</v>
      </c>
      <c r="C5765" s="151" t="s">
        <v>310</v>
      </c>
      <c r="D5765" s="151"/>
      <c r="E5765" s="152"/>
      <c r="F5765" s="152"/>
      <c r="G5765" s="152"/>
      <c r="H5765" s="152"/>
      <c r="I5765" s="152"/>
      <c r="J5765" s="152"/>
      <c r="K5765" s="152"/>
      <c r="L5765" s="152"/>
      <c r="M5765" s="152"/>
      <c r="N5765" s="152"/>
      <c r="O5765" s="152"/>
      <c r="P5765" s="152"/>
      <c r="Q5765" s="152"/>
      <c r="R5765" s="152"/>
      <c r="S5765" s="152"/>
      <c r="T5765" s="152"/>
      <c r="U5765" s="152"/>
      <c r="V5765" s="152"/>
      <c r="W5765" s="152"/>
      <c r="X5765" s="152"/>
      <c r="Y5765" s="152"/>
      <c r="Z5765" s="152"/>
      <c r="AA5765" s="152"/>
      <c r="AB5765" s="152"/>
      <c r="AC5765" s="152"/>
      <c r="AD5765" s="152"/>
      <c r="AE5765" s="152"/>
      <c r="AF5765" s="152"/>
      <c r="AG5765" s="152"/>
      <c r="AH5765" s="152"/>
      <c r="AI5765" s="152"/>
      <c r="AJ5765" s="152"/>
      <c r="AK5765" s="152"/>
    </row>
    <row r="5766" spans="1:37" x14ac:dyDescent="0.3">
      <c r="A5766" s="151" t="str">
        <f t="shared" si="139"/>
        <v>SDGbaseWaS_2BF_v6_4</v>
      </c>
      <c r="B5766" s="151" t="s">
        <v>220</v>
      </c>
      <c r="C5766" s="151" t="s">
        <v>310</v>
      </c>
      <c r="D5766" s="151"/>
      <c r="E5766" s="152"/>
      <c r="F5766" s="152"/>
      <c r="G5766" s="152"/>
      <c r="H5766" s="152"/>
      <c r="I5766" s="152"/>
      <c r="J5766" s="152"/>
      <c r="K5766" s="152"/>
      <c r="L5766" s="152"/>
      <c r="M5766" s="152"/>
      <c r="N5766" s="152"/>
      <c r="O5766" s="152"/>
      <c r="P5766" s="152"/>
      <c r="Q5766" s="152"/>
      <c r="R5766" s="152"/>
      <c r="S5766" s="152"/>
      <c r="T5766" s="152"/>
      <c r="U5766" s="152"/>
      <c r="V5766" s="152"/>
      <c r="W5766" s="152"/>
      <c r="X5766" s="152"/>
      <c r="Y5766" s="152"/>
      <c r="Z5766" s="152"/>
      <c r="AA5766" s="152"/>
      <c r="AB5766" s="152"/>
      <c r="AC5766" s="152"/>
      <c r="AD5766" s="152"/>
      <c r="AE5766" s="152"/>
      <c r="AF5766" s="152"/>
      <c r="AG5766" s="152"/>
      <c r="AH5766" s="152"/>
      <c r="AI5766" s="152"/>
      <c r="AJ5766" s="152"/>
      <c r="AK5766" s="152"/>
    </row>
    <row r="5767" spans="1:37" x14ac:dyDescent="0.3">
      <c r="A5767" s="151" t="str">
        <f t="shared" si="139"/>
        <v>SDGbaseWaS_2BF_v6_4</v>
      </c>
      <c r="B5767" s="151" t="s">
        <v>220</v>
      </c>
      <c r="C5767" s="151" t="s">
        <v>310</v>
      </c>
      <c r="D5767" s="151"/>
      <c r="E5767" s="152"/>
      <c r="F5767" s="152"/>
      <c r="G5767" s="152"/>
      <c r="H5767" s="152"/>
      <c r="I5767" s="152"/>
      <c r="J5767" s="152"/>
      <c r="K5767" s="152"/>
      <c r="L5767" s="152"/>
      <c r="M5767" s="152"/>
      <c r="N5767" s="152"/>
      <c r="O5767" s="152"/>
      <c r="P5767" s="152"/>
      <c r="Q5767" s="152"/>
      <c r="R5767" s="152"/>
      <c r="S5767" s="152"/>
      <c r="T5767" s="152"/>
      <c r="U5767" s="152"/>
      <c r="V5767" s="152"/>
      <c r="W5767" s="152"/>
      <c r="X5767" s="152"/>
      <c r="Y5767" s="152"/>
      <c r="Z5767" s="152"/>
      <c r="AA5767" s="152"/>
      <c r="AB5767" s="152"/>
      <c r="AC5767" s="152"/>
      <c r="AD5767" s="152"/>
      <c r="AE5767" s="152"/>
      <c r="AF5767" s="152"/>
      <c r="AG5767" s="152"/>
      <c r="AH5767" s="152"/>
      <c r="AI5767" s="152"/>
      <c r="AJ5767" s="152"/>
      <c r="AK5767" s="152"/>
    </row>
    <row r="5768" spans="1:37" x14ac:dyDescent="0.3">
      <c r="A5768" s="151" t="str">
        <f t="shared" si="139"/>
        <v>SDGbaseWaS_2BF_v6_4</v>
      </c>
      <c r="B5768" s="151" t="s">
        <v>220</v>
      </c>
      <c r="C5768" s="151" t="s">
        <v>310</v>
      </c>
      <c r="D5768" s="151"/>
      <c r="E5768" s="152"/>
      <c r="F5768" s="152"/>
      <c r="G5768" s="152"/>
      <c r="H5768" s="152"/>
      <c r="I5768" s="152"/>
      <c r="J5768" s="152"/>
      <c r="K5768" s="152"/>
      <c r="L5768" s="152"/>
      <c r="M5768" s="152"/>
      <c r="N5768" s="152"/>
      <c r="O5768" s="152"/>
      <c r="P5768" s="152"/>
      <c r="Q5768" s="152"/>
      <c r="R5768" s="152"/>
      <c r="S5768" s="152"/>
      <c r="T5768" s="152"/>
      <c r="U5768" s="152"/>
      <c r="V5768" s="152"/>
      <c r="W5768" s="152"/>
      <c r="X5768" s="152"/>
      <c r="Y5768" s="152"/>
      <c r="Z5768" s="152"/>
      <c r="AA5768" s="152"/>
      <c r="AB5768" s="152"/>
      <c r="AC5768" s="152"/>
      <c r="AD5768" s="152"/>
      <c r="AE5768" s="152"/>
      <c r="AF5768" s="152"/>
      <c r="AG5768" s="152"/>
      <c r="AH5768" s="152"/>
      <c r="AI5768" s="152"/>
      <c r="AJ5768" s="152"/>
      <c r="AK5768" s="152"/>
    </row>
    <row r="5769" spans="1:37" x14ac:dyDescent="0.3">
      <c r="A5769" s="151" t="str">
        <f t="shared" si="139"/>
        <v>SDGbaseWaS_2BF_v6_4</v>
      </c>
      <c r="B5769" s="151" t="s">
        <v>220</v>
      </c>
      <c r="C5769" s="151" t="s">
        <v>310</v>
      </c>
      <c r="D5769" s="151"/>
      <c r="E5769" s="152"/>
      <c r="F5769" s="152"/>
      <c r="G5769" s="152"/>
      <c r="H5769" s="152"/>
      <c r="I5769" s="152"/>
      <c r="J5769" s="152"/>
      <c r="K5769" s="152"/>
      <c r="L5769" s="152"/>
      <c r="M5769" s="152"/>
      <c r="N5769" s="152"/>
      <c r="O5769" s="152"/>
      <c r="P5769" s="152"/>
      <c r="Q5769" s="152"/>
      <c r="R5769" s="152"/>
      <c r="S5769" s="152"/>
      <c r="T5769" s="152"/>
      <c r="U5769" s="152"/>
      <c r="V5769" s="152"/>
      <c r="W5769" s="152"/>
      <c r="X5769" s="152"/>
      <c r="Y5769" s="152"/>
      <c r="Z5769" s="152"/>
      <c r="AA5769" s="152"/>
      <c r="AB5769" s="152"/>
      <c r="AC5769" s="152"/>
      <c r="AD5769" s="152"/>
      <c r="AE5769" s="152"/>
      <c r="AF5769" s="152"/>
      <c r="AG5769" s="152"/>
      <c r="AH5769" s="152"/>
      <c r="AI5769" s="152"/>
      <c r="AJ5769" s="152"/>
      <c r="AK5769" s="152"/>
    </row>
    <row r="5770" spans="1:37" x14ac:dyDescent="0.3">
      <c r="A5770" s="151" t="str">
        <f t="shared" si="139"/>
        <v>SDGbaseWaS_2BF_v6_4</v>
      </c>
      <c r="B5770" s="151" t="s">
        <v>220</v>
      </c>
      <c r="C5770" s="151" t="s">
        <v>310</v>
      </c>
      <c r="D5770" s="151"/>
      <c r="E5770" s="152"/>
      <c r="F5770" s="152"/>
      <c r="G5770" s="152"/>
      <c r="H5770" s="152"/>
      <c r="I5770" s="152"/>
      <c r="J5770" s="152"/>
      <c r="K5770" s="152"/>
      <c r="L5770" s="152"/>
      <c r="M5770" s="152"/>
      <c r="N5770" s="152"/>
      <c r="O5770" s="152"/>
      <c r="P5770" s="152"/>
      <c r="Q5770" s="152"/>
      <c r="R5770" s="152"/>
      <c r="S5770" s="152"/>
      <c r="T5770" s="152"/>
      <c r="U5770" s="152"/>
      <c r="V5770" s="152"/>
      <c r="W5770" s="152"/>
      <c r="X5770" s="152"/>
      <c r="Y5770" s="152"/>
      <c r="Z5770" s="152"/>
      <c r="AA5770" s="152"/>
      <c r="AB5770" s="152"/>
      <c r="AC5770" s="152"/>
      <c r="AD5770" s="152"/>
      <c r="AE5770" s="152"/>
      <c r="AF5770" s="152"/>
      <c r="AG5770" s="152"/>
      <c r="AH5770" s="152"/>
      <c r="AI5770" s="152"/>
      <c r="AJ5770" s="152"/>
      <c r="AK5770" s="152"/>
    </row>
    <row r="5771" spans="1:37" x14ac:dyDescent="0.3">
      <c r="A5771" s="151" t="str">
        <f t="shared" si="139"/>
        <v>SDGbaseWaS_2BF_v6_4</v>
      </c>
      <c r="B5771" s="151" t="s">
        <v>220</v>
      </c>
      <c r="C5771" s="151" t="s">
        <v>310</v>
      </c>
      <c r="D5771" s="151"/>
      <c r="E5771" s="152"/>
      <c r="F5771" s="152"/>
      <c r="G5771" s="152"/>
      <c r="H5771" s="152"/>
      <c r="I5771" s="152"/>
      <c r="J5771" s="152"/>
      <c r="K5771" s="152"/>
      <c r="L5771" s="152"/>
      <c r="M5771" s="152"/>
      <c r="N5771" s="152"/>
      <c r="O5771" s="152"/>
      <c r="P5771" s="152"/>
      <c r="Q5771" s="152"/>
      <c r="R5771" s="152"/>
      <c r="S5771" s="152"/>
      <c r="T5771" s="152"/>
      <c r="U5771" s="152"/>
      <c r="V5771" s="152"/>
      <c r="W5771" s="152"/>
      <c r="X5771" s="152"/>
      <c r="Y5771" s="152"/>
      <c r="Z5771" s="152"/>
      <c r="AA5771" s="152"/>
      <c r="AB5771" s="152"/>
      <c r="AC5771" s="152"/>
      <c r="AD5771" s="152"/>
      <c r="AE5771" s="152"/>
      <c r="AF5771" s="152"/>
      <c r="AG5771" s="152"/>
      <c r="AH5771" s="152"/>
      <c r="AI5771" s="152"/>
      <c r="AJ5771" s="152"/>
      <c r="AK5771" s="152"/>
    </row>
    <row r="5772" spans="1:37" x14ac:dyDescent="0.3">
      <c r="A5772" s="151" t="str">
        <f t="shared" si="139"/>
        <v>SDGbaseWaS_2BF_v6_4</v>
      </c>
      <c r="B5772" s="151" t="s">
        <v>220</v>
      </c>
      <c r="C5772" s="151" t="s">
        <v>310</v>
      </c>
      <c r="D5772" s="151"/>
      <c r="E5772" s="152"/>
      <c r="F5772" s="152"/>
      <c r="G5772" s="152"/>
      <c r="H5772" s="152"/>
      <c r="I5772" s="152"/>
      <c r="J5772" s="152"/>
      <c r="K5772" s="152"/>
      <c r="L5772" s="152"/>
      <c r="M5772" s="152"/>
      <c r="N5772" s="152"/>
      <c r="O5772" s="152"/>
      <c r="P5772" s="152"/>
      <c r="Q5772" s="152"/>
      <c r="R5772" s="152"/>
      <c r="S5772" s="152"/>
      <c r="T5772" s="152"/>
      <c r="U5772" s="152"/>
      <c r="V5772" s="152"/>
      <c r="W5772" s="152"/>
      <c r="X5772" s="152"/>
      <c r="Y5772" s="152"/>
      <c r="Z5772" s="152"/>
      <c r="AA5772" s="152"/>
      <c r="AB5772" s="152"/>
      <c r="AC5772" s="152"/>
      <c r="AD5772" s="152"/>
      <c r="AE5772" s="152"/>
      <c r="AF5772" s="152"/>
      <c r="AG5772" s="152"/>
      <c r="AH5772" s="152"/>
      <c r="AI5772" s="152"/>
      <c r="AJ5772" s="152"/>
      <c r="AK5772" s="152"/>
    </row>
    <row r="5773" spans="1:37" x14ac:dyDescent="0.3">
      <c r="A5773" s="151" t="str">
        <f t="shared" si="139"/>
        <v>SDGbaseWaS_2BF_v6_4</v>
      </c>
      <c r="B5773" s="151" t="s">
        <v>220</v>
      </c>
      <c r="C5773" s="151" t="s">
        <v>310</v>
      </c>
      <c r="D5773" s="151"/>
      <c r="E5773" s="152"/>
      <c r="F5773" s="152"/>
      <c r="G5773" s="152"/>
      <c r="H5773" s="152"/>
      <c r="I5773" s="152"/>
      <c r="J5773" s="152"/>
      <c r="K5773" s="152"/>
      <c r="L5773" s="152"/>
      <c r="M5773" s="152"/>
      <c r="N5773" s="152"/>
      <c r="O5773" s="152"/>
      <c r="P5773" s="152"/>
      <c r="Q5773" s="152"/>
      <c r="R5773" s="152"/>
      <c r="S5773" s="152"/>
      <c r="T5773" s="152"/>
      <c r="U5773" s="152"/>
      <c r="V5773" s="152"/>
      <c r="W5773" s="152"/>
      <c r="X5773" s="152"/>
      <c r="Y5773" s="152"/>
      <c r="Z5773" s="152"/>
      <c r="AA5773" s="152"/>
      <c r="AB5773" s="152"/>
      <c r="AC5773" s="152"/>
      <c r="AD5773" s="152"/>
      <c r="AE5773" s="152"/>
      <c r="AF5773" s="152"/>
      <c r="AG5773" s="152"/>
      <c r="AH5773" s="152"/>
      <c r="AI5773" s="152"/>
      <c r="AJ5773" s="152"/>
      <c r="AK5773" s="152"/>
    </row>
    <row r="5774" spans="1:37" x14ac:dyDescent="0.3">
      <c r="A5774" s="151" t="str">
        <f t="shared" si="139"/>
        <v>SDGbaseWaS_2BF_v6_4</v>
      </c>
      <c r="B5774" s="151" t="s">
        <v>220</v>
      </c>
      <c r="C5774" s="151" t="s">
        <v>310</v>
      </c>
      <c r="D5774" s="151"/>
      <c r="E5774" s="152"/>
      <c r="F5774" s="152"/>
      <c r="G5774" s="152"/>
      <c r="H5774" s="152"/>
      <c r="I5774" s="152"/>
      <c r="J5774" s="152"/>
      <c r="K5774" s="152"/>
      <c r="L5774" s="152"/>
      <c r="M5774" s="152"/>
      <c r="N5774" s="152"/>
      <c r="O5774" s="152"/>
      <c r="P5774" s="152"/>
      <c r="Q5774" s="152"/>
      <c r="R5774" s="152"/>
      <c r="S5774" s="152"/>
      <c r="T5774" s="152"/>
      <c r="U5774" s="152"/>
      <c r="V5774" s="152"/>
      <c r="W5774" s="152"/>
      <c r="X5774" s="152"/>
      <c r="Y5774" s="152"/>
      <c r="Z5774" s="152"/>
      <c r="AA5774" s="152"/>
      <c r="AB5774" s="152"/>
      <c r="AC5774" s="152"/>
      <c r="AD5774" s="152"/>
      <c r="AE5774" s="152"/>
      <c r="AF5774" s="152"/>
      <c r="AG5774" s="152"/>
      <c r="AH5774" s="152"/>
      <c r="AI5774" s="152"/>
      <c r="AJ5774" s="152"/>
      <c r="AK5774" s="152"/>
    </row>
    <row r="5775" spans="1:37" x14ac:dyDescent="0.3">
      <c r="A5775" s="151" t="str">
        <f t="shared" si="139"/>
        <v>SDGbaseWaS_2BF_v6_4</v>
      </c>
      <c r="B5775" s="151" t="s">
        <v>220</v>
      </c>
      <c r="C5775" s="151" t="s">
        <v>310</v>
      </c>
      <c r="D5775" s="151"/>
      <c r="E5775" s="152"/>
      <c r="F5775" s="152"/>
      <c r="G5775" s="152"/>
      <c r="H5775" s="152"/>
      <c r="I5775" s="152"/>
      <c r="J5775" s="152"/>
      <c r="K5775" s="152"/>
      <c r="L5775" s="152"/>
      <c r="M5775" s="152"/>
      <c r="N5775" s="152"/>
      <c r="O5775" s="152"/>
      <c r="P5775" s="152"/>
      <c r="Q5775" s="152"/>
      <c r="R5775" s="152"/>
      <c r="S5775" s="152"/>
      <c r="T5775" s="152"/>
      <c r="U5775" s="152"/>
      <c r="V5775" s="152"/>
      <c r="W5775" s="152"/>
      <c r="X5775" s="152"/>
      <c r="Y5775" s="152"/>
      <c r="Z5775" s="152"/>
      <c r="AA5775" s="152"/>
      <c r="AB5775" s="152"/>
      <c r="AC5775" s="152"/>
      <c r="AD5775" s="152"/>
      <c r="AE5775" s="152"/>
      <c r="AF5775" s="152"/>
      <c r="AG5775" s="152"/>
      <c r="AH5775" s="152"/>
      <c r="AI5775" s="152"/>
      <c r="AJ5775" s="152"/>
      <c r="AK5775" s="152"/>
    </row>
    <row r="5776" spans="1:37" x14ac:dyDescent="0.3">
      <c r="A5776" s="151" t="str">
        <f t="shared" si="139"/>
        <v>SDGbaseWaS_2BF_v6_4</v>
      </c>
      <c r="B5776" s="151" t="s">
        <v>220</v>
      </c>
      <c r="C5776" s="151" t="s">
        <v>310</v>
      </c>
      <c r="D5776" s="151"/>
      <c r="E5776" s="152"/>
      <c r="F5776" s="152"/>
      <c r="G5776" s="152"/>
      <c r="H5776" s="152"/>
      <c r="I5776" s="152"/>
      <c r="J5776" s="152"/>
      <c r="K5776" s="152"/>
      <c r="L5776" s="152"/>
      <c r="M5776" s="152"/>
      <c r="N5776" s="152"/>
      <c r="O5776" s="152"/>
      <c r="P5776" s="152"/>
      <c r="Q5776" s="152"/>
      <c r="R5776" s="152"/>
      <c r="S5776" s="152"/>
      <c r="T5776" s="152"/>
      <c r="U5776" s="152"/>
      <c r="V5776" s="152"/>
      <c r="W5776" s="152"/>
      <c r="X5776" s="152"/>
      <c r="Y5776" s="152"/>
      <c r="Z5776" s="152"/>
      <c r="AA5776" s="152"/>
      <c r="AB5776" s="152"/>
      <c r="AC5776" s="152"/>
      <c r="AD5776" s="152"/>
      <c r="AE5776" s="152"/>
      <c r="AF5776" s="152"/>
      <c r="AG5776" s="152"/>
      <c r="AH5776" s="152"/>
      <c r="AI5776" s="152"/>
      <c r="AJ5776" s="152"/>
      <c r="AK5776" s="152"/>
    </row>
    <row r="5777" spans="1:37" x14ac:dyDescent="0.3">
      <c r="A5777" s="151" t="str">
        <f t="shared" si="139"/>
        <v>SDGbaseWaS_2BF_v6_4</v>
      </c>
      <c r="B5777" s="151" t="s">
        <v>220</v>
      </c>
      <c r="C5777" s="151" t="s">
        <v>310</v>
      </c>
      <c r="D5777" s="151"/>
      <c r="E5777" s="152"/>
      <c r="F5777" s="152"/>
      <c r="G5777" s="152"/>
      <c r="H5777" s="152"/>
      <c r="I5777" s="152"/>
      <c r="J5777" s="152"/>
      <c r="K5777" s="152"/>
      <c r="L5777" s="152"/>
      <c r="M5777" s="152"/>
      <c r="N5777" s="152"/>
      <c r="O5777" s="152"/>
      <c r="P5777" s="152"/>
      <c r="Q5777" s="152"/>
      <c r="R5777" s="152"/>
      <c r="S5777" s="152"/>
      <c r="T5777" s="152"/>
      <c r="U5777" s="152"/>
      <c r="V5777" s="152"/>
      <c r="W5777" s="152"/>
      <c r="X5777" s="152"/>
      <c r="Y5777" s="152"/>
      <c r="Z5777" s="152"/>
      <c r="AA5777" s="152"/>
      <c r="AB5777" s="152"/>
      <c r="AC5777" s="152"/>
      <c r="AD5777" s="152"/>
      <c r="AE5777" s="152"/>
      <c r="AF5777" s="152"/>
      <c r="AG5777" s="152"/>
      <c r="AH5777" s="152"/>
      <c r="AI5777" s="152"/>
      <c r="AJ5777" s="152"/>
      <c r="AK5777" s="152"/>
    </row>
    <row r="5778" spans="1:37" x14ac:dyDescent="0.3">
      <c r="A5778" s="151" t="str">
        <f t="shared" si="139"/>
        <v>SDGbaseWaS_2BF_v6_4</v>
      </c>
      <c r="B5778" s="151" t="s">
        <v>220</v>
      </c>
      <c r="C5778" s="151" t="s">
        <v>310</v>
      </c>
      <c r="D5778" s="151"/>
      <c r="E5778" s="152"/>
      <c r="F5778" s="152"/>
      <c r="G5778" s="152"/>
      <c r="H5778" s="152"/>
      <c r="I5778" s="152"/>
      <c r="J5778" s="152"/>
      <c r="K5778" s="152"/>
      <c r="L5778" s="152"/>
      <c r="M5778" s="152"/>
      <c r="N5778" s="152"/>
      <c r="O5778" s="152"/>
      <c r="P5778" s="152"/>
      <c r="Q5778" s="152"/>
      <c r="R5778" s="152"/>
      <c r="S5778" s="152"/>
      <c r="T5778" s="152"/>
      <c r="U5778" s="152"/>
      <c r="V5778" s="152"/>
      <c r="W5778" s="152"/>
      <c r="X5778" s="152"/>
      <c r="Y5778" s="152"/>
      <c r="Z5778" s="152"/>
      <c r="AA5778" s="152"/>
      <c r="AB5778" s="152"/>
      <c r="AC5778" s="152"/>
      <c r="AD5778" s="152"/>
      <c r="AE5778" s="152"/>
      <c r="AF5778" s="152"/>
      <c r="AG5778" s="152"/>
      <c r="AH5778" s="152"/>
      <c r="AI5778" s="152"/>
      <c r="AJ5778" s="152"/>
      <c r="AK5778" s="152"/>
    </row>
    <row r="5779" spans="1:37" x14ac:dyDescent="0.3">
      <c r="A5779" s="151" t="str">
        <f t="shared" si="139"/>
        <v>SDGbaseWaS_2BF_v6_4</v>
      </c>
      <c r="B5779" s="151" t="s">
        <v>220</v>
      </c>
      <c r="C5779" s="151" t="s">
        <v>310</v>
      </c>
      <c r="D5779" s="151"/>
      <c r="E5779" s="152"/>
      <c r="F5779" s="152"/>
      <c r="G5779" s="152"/>
      <c r="H5779" s="152"/>
      <c r="I5779" s="152"/>
      <c r="J5779" s="152"/>
      <c r="K5779" s="152"/>
      <c r="L5779" s="152"/>
      <c r="M5779" s="152"/>
      <c r="N5779" s="152"/>
      <c r="O5779" s="152"/>
      <c r="P5779" s="152"/>
      <c r="Q5779" s="152"/>
      <c r="R5779" s="152"/>
      <c r="S5779" s="152"/>
      <c r="T5779" s="152"/>
      <c r="U5779" s="152"/>
      <c r="V5779" s="152"/>
      <c r="W5779" s="152"/>
      <c r="X5779" s="152"/>
      <c r="Y5779" s="152"/>
      <c r="Z5779" s="152"/>
      <c r="AA5779" s="152"/>
      <c r="AB5779" s="152"/>
      <c r="AC5779" s="152"/>
      <c r="AD5779" s="152"/>
      <c r="AE5779" s="152"/>
      <c r="AF5779" s="152"/>
      <c r="AG5779" s="152"/>
      <c r="AH5779" s="152"/>
      <c r="AI5779" s="152"/>
      <c r="AJ5779" s="152"/>
      <c r="AK5779" s="152"/>
    </row>
    <row r="5780" spans="1:37" x14ac:dyDescent="0.3">
      <c r="A5780" s="151" t="str">
        <f t="shared" si="139"/>
        <v>SDGbaseWaS_2BF_v6_4</v>
      </c>
      <c r="B5780" s="151" t="s">
        <v>220</v>
      </c>
      <c r="C5780" s="151" t="s">
        <v>310</v>
      </c>
      <c r="D5780" s="151"/>
      <c r="E5780" s="152"/>
      <c r="F5780" s="152"/>
      <c r="G5780" s="152"/>
      <c r="H5780" s="152"/>
      <c r="I5780" s="152"/>
      <c r="J5780" s="152"/>
      <c r="K5780" s="152"/>
      <c r="L5780" s="152"/>
      <c r="M5780" s="152"/>
      <c r="N5780" s="152"/>
      <c r="O5780" s="152"/>
      <c r="P5780" s="152"/>
      <c r="Q5780" s="152"/>
      <c r="R5780" s="152"/>
      <c r="S5780" s="152"/>
      <c r="T5780" s="152"/>
      <c r="U5780" s="152"/>
      <c r="V5780" s="152"/>
      <c r="W5780" s="152"/>
      <c r="X5780" s="152"/>
      <c r="Y5780" s="152"/>
      <c r="Z5780" s="152"/>
      <c r="AA5780" s="152"/>
      <c r="AB5780" s="152"/>
      <c r="AC5780" s="152"/>
      <c r="AD5780" s="152"/>
      <c r="AE5780" s="152"/>
      <c r="AF5780" s="152"/>
      <c r="AG5780" s="152"/>
      <c r="AH5780" s="152"/>
      <c r="AI5780" s="152"/>
      <c r="AJ5780" s="152"/>
      <c r="AK5780" s="152"/>
    </row>
    <row r="5781" spans="1:37" x14ac:dyDescent="0.3">
      <c r="A5781" s="151" t="str">
        <f t="shared" si="139"/>
        <v>SDGbaseWaS_2BF_v6_4</v>
      </c>
      <c r="B5781" s="151" t="s">
        <v>220</v>
      </c>
      <c r="C5781" s="151" t="s">
        <v>310</v>
      </c>
      <c r="D5781" s="151"/>
      <c r="E5781" s="152"/>
      <c r="F5781" s="152"/>
      <c r="G5781" s="152"/>
      <c r="H5781" s="152"/>
      <c r="I5781" s="152"/>
      <c r="J5781" s="152"/>
      <c r="K5781" s="152"/>
      <c r="L5781" s="152"/>
      <c r="M5781" s="152"/>
      <c r="N5781" s="152"/>
      <c r="O5781" s="152"/>
      <c r="P5781" s="152"/>
      <c r="Q5781" s="152"/>
      <c r="R5781" s="152"/>
      <c r="S5781" s="152"/>
      <c r="T5781" s="152"/>
      <c r="U5781" s="152"/>
      <c r="V5781" s="152"/>
      <c r="W5781" s="152"/>
      <c r="X5781" s="152"/>
      <c r="Y5781" s="152"/>
      <c r="Z5781" s="152"/>
      <c r="AA5781" s="152"/>
      <c r="AB5781" s="152"/>
      <c r="AC5781" s="152"/>
      <c r="AD5781" s="152"/>
      <c r="AE5781" s="152"/>
      <c r="AF5781" s="152"/>
      <c r="AG5781" s="152"/>
      <c r="AH5781" s="152"/>
      <c r="AI5781" s="152"/>
      <c r="AJ5781" s="152"/>
      <c r="AK5781" s="152"/>
    </row>
    <row r="5782" spans="1:37" x14ac:dyDescent="0.3">
      <c r="A5782" s="151" t="str">
        <f t="shared" si="139"/>
        <v>SDGbaseWaS_2BF_v6_4</v>
      </c>
      <c r="B5782" s="151" t="s">
        <v>220</v>
      </c>
      <c r="C5782" s="151" t="s">
        <v>310</v>
      </c>
      <c r="D5782" s="151"/>
      <c r="E5782" s="152"/>
      <c r="F5782" s="152"/>
      <c r="G5782" s="152"/>
      <c r="H5782" s="152"/>
      <c r="I5782" s="152"/>
      <c r="J5782" s="152"/>
      <c r="K5782" s="152"/>
      <c r="L5782" s="152"/>
      <c r="M5782" s="152"/>
      <c r="N5782" s="152"/>
      <c r="O5782" s="152"/>
      <c r="P5782" s="152"/>
      <c r="Q5782" s="152"/>
      <c r="R5782" s="152"/>
      <c r="S5782" s="152"/>
      <c r="T5782" s="152"/>
      <c r="U5782" s="152"/>
      <c r="V5782" s="152"/>
      <c r="W5782" s="152"/>
      <c r="X5782" s="152"/>
      <c r="Y5782" s="152"/>
      <c r="Z5782" s="152"/>
      <c r="AA5782" s="152"/>
      <c r="AB5782" s="152"/>
      <c r="AC5782" s="152"/>
      <c r="AD5782" s="152"/>
      <c r="AE5782" s="152"/>
      <c r="AF5782" s="152"/>
      <c r="AG5782" s="152"/>
      <c r="AH5782" s="152"/>
      <c r="AI5782" s="152"/>
      <c r="AJ5782" s="152"/>
      <c r="AK5782" s="152"/>
    </row>
    <row r="5783" spans="1:37" x14ac:dyDescent="0.3">
      <c r="A5783" s="151" t="str">
        <f t="shared" si="139"/>
        <v>SDGbaseWaS_2BF_v6_4</v>
      </c>
      <c r="B5783" s="151" t="s">
        <v>220</v>
      </c>
      <c r="C5783" s="151" t="s">
        <v>310</v>
      </c>
      <c r="D5783" s="151"/>
      <c r="E5783" s="152"/>
      <c r="F5783" s="152"/>
      <c r="G5783" s="152"/>
      <c r="H5783" s="152"/>
      <c r="I5783" s="152"/>
      <c r="J5783" s="152"/>
      <c r="K5783" s="152"/>
      <c r="L5783" s="152"/>
      <c r="M5783" s="152"/>
      <c r="N5783" s="152"/>
      <c r="O5783" s="152"/>
      <c r="P5783" s="152"/>
      <c r="Q5783" s="152"/>
      <c r="R5783" s="152"/>
      <c r="S5783" s="152"/>
      <c r="T5783" s="152"/>
      <c r="U5783" s="152"/>
      <c r="V5783" s="152"/>
      <c r="W5783" s="152"/>
      <c r="X5783" s="152"/>
      <c r="Y5783" s="152"/>
      <c r="Z5783" s="152"/>
      <c r="AA5783" s="152"/>
      <c r="AB5783" s="152"/>
      <c r="AC5783" s="152"/>
      <c r="AD5783" s="152"/>
      <c r="AE5783" s="152"/>
      <c r="AF5783" s="152"/>
      <c r="AG5783" s="152"/>
      <c r="AH5783" s="152"/>
      <c r="AI5783" s="152"/>
      <c r="AJ5783" s="152"/>
      <c r="AK5783" s="152"/>
    </row>
    <row r="5784" spans="1:37" x14ac:dyDescent="0.3">
      <c r="A5784" s="151" t="str">
        <f t="shared" si="139"/>
        <v>SDGbaseWaS_2BF_v6_4</v>
      </c>
      <c r="B5784" s="151" t="s">
        <v>220</v>
      </c>
      <c r="C5784" s="151" t="s">
        <v>310</v>
      </c>
      <c r="D5784" s="151"/>
      <c r="E5784" s="152"/>
      <c r="F5784" s="152"/>
      <c r="G5784" s="152"/>
      <c r="H5784" s="152"/>
      <c r="I5784" s="152"/>
      <c r="J5784" s="152"/>
      <c r="K5784" s="152"/>
      <c r="L5784" s="152"/>
      <c r="M5784" s="152"/>
      <c r="N5784" s="152"/>
      <c r="O5784" s="152"/>
      <c r="P5784" s="152"/>
      <c r="Q5784" s="152"/>
      <c r="R5784" s="152"/>
      <c r="S5784" s="152"/>
      <c r="T5784" s="152"/>
      <c r="U5784" s="152"/>
      <c r="V5784" s="152"/>
      <c r="W5784" s="152"/>
      <c r="X5784" s="152"/>
      <c r="Y5784" s="152"/>
      <c r="Z5784" s="152"/>
      <c r="AA5784" s="152"/>
      <c r="AB5784" s="152"/>
      <c r="AC5784" s="152"/>
      <c r="AD5784" s="152"/>
      <c r="AE5784" s="152"/>
      <c r="AF5784" s="152"/>
      <c r="AG5784" s="152"/>
      <c r="AH5784" s="152"/>
      <c r="AI5784" s="152"/>
      <c r="AJ5784" s="152"/>
      <c r="AK5784" s="152"/>
    </row>
    <row r="5785" spans="1:37" x14ac:dyDescent="0.3">
      <c r="A5785" s="151" t="str">
        <f t="shared" si="139"/>
        <v>SDGbaseWaS_2BF_v6_4</v>
      </c>
      <c r="B5785" s="151" t="s">
        <v>220</v>
      </c>
      <c r="C5785" s="151" t="s">
        <v>310</v>
      </c>
      <c r="D5785" s="151"/>
      <c r="E5785" s="152"/>
      <c r="F5785" s="152"/>
      <c r="G5785" s="152"/>
      <c r="H5785" s="152"/>
      <c r="I5785" s="152"/>
      <c r="J5785" s="152"/>
      <c r="K5785" s="152"/>
      <c r="L5785" s="152"/>
      <c r="M5785" s="152"/>
      <c r="N5785" s="152"/>
      <c r="O5785" s="152"/>
      <c r="P5785" s="152"/>
      <c r="Q5785" s="152"/>
      <c r="R5785" s="152"/>
      <c r="S5785" s="152"/>
      <c r="T5785" s="152"/>
      <c r="U5785" s="152"/>
      <c r="V5785" s="152"/>
      <c r="W5785" s="152"/>
      <c r="X5785" s="152"/>
      <c r="Y5785" s="152"/>
      <c r="Z5785" s="152"/>
      <c r="AA5785" s="152"/>
      <c r="AB5785" s="152"/>
      <c r="AC5785" s="152"/>
      <c r="AD5785" s="152"/>
      <c r="AE5785" s="152"/>
      <c r="AF5785" s="152"/>
      <c r="AG5785" s="152"/>
      <c r="AH5785" s="152"/>
      <c r="AI5785" s="152"/>
      <c r="AJ5785" s="152"/>
      <c r="AK5785" s="152"/>
    </row>
    <row r="5786" spans="1:37" x14ac:dyDescent="0.3">
      <c r="A5786" s="151" t="str">
        <f t="shared" ref="A5786:A5849" si="140">_xlfn.CONCAT(C5786,D5786,E5786)</f>
        <v>SDGbaseWaS_2BF_v6_4</v>
      </c>
      <c r="B5786" s="151" t="s">
        <v>220</v>
      </c>
      <c r="C5786" s="151" t="s">
        <v>310</v>
      </c>
      <c r="D5786" s="151"/>
      <c r="E5786" s="152"/>
      <c r="F5786" s="152"/>
      <c r="G5786" s="152"/>
      <c r="H5786" s="152"/>
      <c r="I5786" s="152"/>
      <c r="J5786" s="152"/>
      <c r="K5786" s="152"/>
      <c r="L5786" s="152"/>
      <c r="M5786" s="152"/>
      <c r="N5786" s="152"/>
      <c r="O5786" s="152"/>
      <c r="P5786" s="152"/>
      <c r="Q5786" s="152"/>
      <c r="R5786" s="152"/>
      <c r="S5786" s="152"/>
      <c r="T5786" s="152"/>
      <c r="U5786" s="152"/>
      <c r="V5786" s="152"/>
      <c r="W5786" s="152"/>
      <c r="X5786" s="152"/>
      <c r="Y5786" s="152"/>
      <c r="Z5786" s="152"/>
      <c r="AA5786" s="152"/>
      <c r="AB5786" s="152"/>
      <c r="AC5786" s="152"/>
      <c r="AD5786" s="152"/>
      <c r="AE5786" s="152"/>
      <c r="AF5786" s="152"/>
      <c r="AG5786" s="152"/>
      <c r="AH5786" s="152"/>
      <c r="AI5786" s="152"/>
      <c r="AJ5786" s="152"/>
      <c r="AK5786" s="152"/>
    </row>
    <row r="5787" spans="1:37" x14ac:dyDescent="0.3">
      <c r="A5787" s="151" t="str">
        <f t="shared" si="140"/>
        <v>SDGbaseWaS_2BF_v6_4</v>
      </c>
      <c r="B5787" s="151" t="s">
        <v>220</v>
      </c>
      <c r="C5787" s="151" t="s">
        <v>310</v>
      </c>
      <c r="D5787" s="151"/>
      <c r="E5787" s="152"/>
      <c r="F5787" s="152"/>
      <c r="G5787" s="152"/>
      <c r="H5787" s="152"/>
      <c r="I5787" s="152"/>
      <c r="J5787" s="152"/>
      <c r="K5787" s="152"/>
      <c r="L5787" s="152"/>
      <c r="M5787" s="152"/>
      <c r="N5787" s="152"/>
      <c r="O5787" s="152"/>
      <c r="P5787" s="152"/>
      <c r="Q5787" s="152"/>
      <c r="R5787" s="152"/>
      <c r="S5787" s="152"/>
      <c r="T5787" s="152"/>
      <c r="U5787" s="152"/>
      <c r="V5787" s="152"/>
      <c r="W5787" s="152"/>
      <c r="X5787" s="152"/>
      <c r="Y5787" s="152"/>
      <c r="Z5787" s="152"/>
      <c r="AA5787" s="152"/>
      <c r="AB5787" s="152"/>
      <c r="AC5787" s="152"/>
      <c r="AD5787" s="152"/>
      <c r="AE5787" s="152"/>
      <c r="AF5787" s="152"/>
      <c r="AG5787" s="152"/>
      <c r="AH5787" s="152"/>
      <c r="AI5787" s="152"/>
      <c r="AJ5787" s="152"/>
      <c r="AK5787" s="152"/>
    </row>
    <row r="5788" spans="1:37" x14ac:dyDescent="0.3">
      <c r="A5788" s="151" t="str">
        <f t="shared" si="140"/>
        <v>SDGbaseWaS_2BF_v6_4</v>
      </c>
      <c r="B5788" s="151" t="s">
        <v>220</v>
      </c>
      <c r="C5788" s="151" t="s">
        <v>310</v>
      </c>
      <c r="D5788" s="151"/>
      <c r="E5788" s="152"/>
      <c r="F5788" s="152"/>
      <c r="G5788" s="152"/>
      <c r="H5788" s="152"/>
      <c r="I5788" s="152"/>
      <c r="J5788" s="152"/>
      <c r="K5788" s="152"/>
      <c r="L5788" s="152"/>
      <c r="M5788" s="152"/>
      <c r="N5788" s="152"/>
      <c r="O5788" s="152"/>
      <c r="P5788" s="152"/>
      <c r="Q5788" s="152"/>
      <c r="R5788" s="152"/>
      <c r="S5788" s="152"/>
      <c r="T5788" s="152"/>
      <c r="U5788" s="152"/>
      <c r="V5788" s="152"/>
      <c r="W5788" s="152"/>
      <c r="X5788" s="152"/>
      <c r="Y5788" s="152"/>
      <c r="Z5788" s="152"/>
      <c r="AA5788" s="152"/>
      <c r="AB5788" s="152"/>
      <c r="AC5788" s="152"/>
      <c r="AD5788" s="152"/>
      <c r="AE5788" s="152"/>
      <c r="AF5788" s="152"/>
      <c r="AG5788" s="152"/>
      <c r="AH5788" s="152"/>
      <c r="AI5788" s="152"/>
      <c r="AJ5788" s="152"/>
      <c r="AK5788" s="152"/>
    </row>
    <row r="5789" spans="1:37" x14ac:dyDescent="0.3">
      <c r="A5789" s="151" t="str">
        <f t="shared" si="140"/>
        <v>SDGbaseWaS_2BF_v6_4</v>
      </c>
      <c r="B5789" s="151" t="s">
        <v>220</v>
      </c>
      <c r="C5789" s="151" t="s">
        <v>310</v>
      </c>
      <c r="D5789" s="151"/>
      <c r="E5789" s="152"/>
      <c r="F5789" s="152"/>
      <c r="G5789" s="152"/>
      <c r="H5789" s="152"/>
      <c r="I5789" s="152"/>
      <c r="J5789" s="152"/>
      <c r="K5789" s="152"/>
      <c r="L5789" s="152"/>
      <c r="M5789" s="152"/>
      <c r="N5789" s="152"/>
      <c r="O5789" s="152"/>
      <c r="P5789" s="152"/>
      <c r="Q5789" s="152"/>
      <c r="R5789" s="152"/>
      <c r="S5789" s="152"/>
      <c r="T5789" s="152"/>
      <c r="U5789" s="152"/>
      <c r="V5789" s="152"/>
      <c r="W5789" s="152"/>
      <c r="X5789" s="152"/>
      <c r="Y5789" s="152"/>
      <c r="Z5789" s="152"/>
      <c r="AA5789" s="152"/>
      <c r="AB5789" s="152"/>
      <c r="AC5789" s="152"/>
      <c r="AD5789" s="152"/>
      <c r="AE5789" s="152"/>
      <c r="AF5789" s="152"/>
      <c r="AG5789" s="152"/>
      <c r="AH5789" s="152"/>
      <c r="AI5789" s="152"/>
      <c r="AJ5789" s="152"/>
      <c r="AK5789" s="152"/>
    </row>
    <row r="5790" spans="1:37" x14ac:dyDescent="0.3">
      <c r="A5790" s="151" t="str">
        <f t="shared" si="140"/>
        <v>SDGbaseWaS_2BF_v6_4</v>
      </c>
      <c r="B5790" s="151" t="s">
        <v>220</v>
      </c>
      <c r="C5790" s="151" t="s">
        <v>310</v>
      </c>
      <c r="D5790" s="151"/>
      <c r="E5790" s="152"/>
      <c r="F5790" s="152"/>
      <c r="G5790" s="152"/>
      <c r="H5790" s="152"/>
      <c r="I5790" s="152"/>
      <c r="J5790" s="152"/>
      <c r="K5790" s="152"/>
      <c r="L5790" s="152"/>
      <c r="M5790" s="152"/>
      <c r="N5790" s="152"/>
      <c r="O5790" s="152"/>
      <c r="P5790" s="152"/>
      <c r="Q5790" s="152"/>
      <c r="R5790" s="152"/>
      <c r="S5790" s="152"/>
      <c r="T5790" s="152"/>
      <c r="U5790" s="152"/>
      <c r="V5790" s="152"/>
      <c r="W5790" s="152"/>
      <c r="X5790" s="152"/>
      <c r="Y5790" s="152"/>
      <c r="Z5790" s="152"/>
      <c r="AA5790" s="152"/>
      <c r="AB5790" s="152"/>
      <c r="AC5790" s="152"/>
      <c r="AD5790" s="152"/>
      <c r="AE5790" s="152"/>
      <c r="AF5790" s="152"/>
      <c r="AG5790" s="152"/>
      <c r="AH5790" s="152"/>
      <c r="AI5790" s="152"/>
      <c r="AJ5790" s="152"/>
      <c r="AK5790" s="152"/>
    </row>
    <row r="5791" spans="1:37" x14ac:dyDescent="0.3">
      <c r="A5791" s="151" t="str">
        <f t="shared" si="140"/>
        <v>SDGbaseWaS_2BF_v6_4</v>
      </c>
      <c r="B5791" s="151" t="s">
        <v>220</v>
      </c>
      <c r="C5791" s="151" t="s">
        <v>310</v>
      </c>
      <c r="D5791" s="151"/>
      <c r="E5791" s="152"/>
      <c r="F5791" s="152"/>
      <c r="G5791" s="152"/>
      <c r="H5791" s="152"/>
      <c r="I5791" s="152"/>
      <c r="J5791" s="152"/>
      <c r="K5791" s="152"/>
      <c r="L5791" s="152"/>
      <c r="M5791" s="152"/>
      <c r="N5791" s="152"/>
      <c r="O5791" s="152"/>
      <c r="P5791" s="152"/>
      <c r="Q5791" s="152"/>
      <c r="R5791" s="152"/>
      <c r="S5791" s="152"/>
      <c r="T5791" s="152"/>
      <c r="U5791" s="152"/>
      <c r="V5791" s="152"/>
      <c r="W5791" s="152"/>
      <c r="X5791" s="152"/>
      <c r="Y5791" s="152"/>
      <c r="Z5791" s="152"/>
      <c r="AA5791" s="152"/>
      <c r="AB5791" s="152"/>
      <c r="AC5791" s="152"/>
      <c r="AD5791" s="152"/>
      <c r="AE5791" s="152"/>
      <c r="AF5791" s="152"/>
      <c r="AG5791" s="152"/>
      <c r="AH5791" s="152"/>
      <c r="AI5791" s="152"/>
      <c r="AJ5791" s="152"/>
      <c r="AK5791" s="152"/>
    </row>
    <row r="5792" spans="1:37" x14ac:dyDescent="0.3">
      <c r="A5792" s="151" t="str">
        <f t="shared" si="140"/>
        <v>SDGbaseWaS_2BF_v6_4</v>
      </c>
      <c r="B5792" s="151" t="s">
        <v>220</v>
      </c>
      <c r="C5792" s="151" t="s">
        <v>310</v>
      </c>
      <c r="D5792" s="151"/>
      <c r="E5792" s="152"/>
      <c r="F5792" s="152"/>
      <c r="G5792" s="152"/>
      <c r="H5792" s="152"/>
      <c r="I5792" s="152"/>
      <c r="J5792" s="152"/>
      <c r="K5792" s="152"/>
      <c r="L5792" s="152"/>
      <c r="M5792" s="152"/>
      <c r="N5792" s="152"/>
      <c r="O5792" s="152"/>
      <c r="P5792" s="152"/>
      <c r="Q5792" s="152"/>
      <c r="R5792" s="152"/>
      <c r="S5792" s="152"/>
      <c r="T5792" s="152"/>
      <c r="U5792" s="152"/>
      <c r="V5792" s="152"/>
      <c r="W5792" s="152"/>
      <c r="X5792" s="152"/>
      <c r="Y5792" s="152"/>
      <c r="Z5792" s="152"/>
      <c r="AA5792" s="152"/>
      <c r="AB5792" s="152"/>
      <c r="AC5792" s="152"/>
      <c r="AD5792" s="152"/>
      <c r="AE5792" s="152"/>
      <c r="AF5792" s="152"/>
      <c r="AG5792" s="152"/>
      <c r="AH5792" s="152"/>
      <c r="AI5792" s="152"/>
      <c r="AJ5792" s="152"/>
      <c r="AK5792" s="152"/>
    </row>
    <row r="5793" spans="1:37" x14ac:dyDescent="0.3">
      <c r="A5793" s="151" t="str">
        <f t="shared" si="140"/>
        <v>SDGbaseWaS_2BF_v6_4</v>
      </c>
      <c r="B5793" s="151" t="s">
        <v>220</v>
      </c>
      <c r="C5793" s="151" t="s">
        <v>310</v>
      </c>
      <c r="D5793" s="151"/>
      <c r="E5793" s="152"/>
      <c r="F5793" s="152"/>
      <c r="G5793" s="152"/>
      <c r="H5793" s="152"/>
      <c r="I5793" s="152"/>
      <c r="J5793" s="152"/>
      <c r="K5793" s="152"/>
      <c r="L5793" s="152"/>
      <c r="M5793" s="152"/>
      <c r="N5793" s="152"/>
      <c r="O5793" s="152"/>
      <c r="P5793" s="152"/>
      <c r="Q5793" s="152"/>
      <c r="R5793" s="152"/>
      <c r="S5793" s="152"/>
      <c r="T5793" s="152"/>
      <c r="U5793" s="152"/>
      <c r="V5793" s="152"/>
      <c r="W5793" s="152"/>
      <c r="X5793" s="152"/>
      <c r="Y5793" s="152"/>
      <c r="Z5793" s="152"/>
      <c r="AA5793" s="152"/>
      <c r="AB5793" s="152"/>
      <c r="AC5793" s="152"/>
      <c r="AD5793" s="152"/>
      <c r="AE5793" s="152"/>
      <c r="AF5793" s="152"/>
      <c r="AG5793" s="152"/>
      <c r="AH5793" s="152"/>
      <c r="AI5793" s="152"/>
      <c r="AJ5793" s="152"/>
      <c r="AK5793" s="152"/>
    </row>
    <row r="5794" spans="1:37" x14ac:dyDescent="0.3">
      <c r="A5794" s="151" t="str">
        <f t="shared" si="140"/>
        <v>SDGbaseWaS_2BF_v6_4</v>
      </c>
      <c r="B5794" s="151" t="s">
        <v>220</v>
      </c>
      <c r="C5794" s="151" t="s">
        <v>310</v>
      </c>
      <c r="D5794" s="151"/>
      <c r="E5794" s="152"/>
      <c r="F5794" s="152"/>
      <c r="G5794" s="152"/>
      <c r="H5794" s="152"/>
      <c r="I5794" s="152"/>
      <c r="J5794" s="152"/>
      <c r="K5794" s="152"/>
      <c r="L5794" s="152"/>
      <c r="M5794" s="152"/>
      <c r="N5794" s="152"/>
      <c r="O5794" s="152"/>
      <c r="P5794" s="152"/>
      <c r="Q5794" s="152"/>
      <c r="R5794" s="152"/>
      <c r="S5794" s="152"/>
      <c r="T5794" s="152"/>
      <c r="U5794" s="152"/>
      <c r="V5794" s="152"/>
      <c r="W5794" s="152"/>
      <c r="X5794" s="152"/>
      <c r="Y5794" s="152"/>
      <c r="Z5794" s="152"/>
      <c r="AA5794" s="152"/>
      <c r="AB5794" s="152"/>
      <c r="AC5794" s="152"/>
      <c r="AD5794" s="152"/>
      <c r="AE5794" s="152"/>
      <c r="AF5794" s="152"/>
      <c r="AG5794" s="152"/>
      <c r="AH5794" s="152"/>
      <c r="AI5794" s="152"/>
      <c r="AJ5794" s="152"/>
      <c r="AK5794" s="152"/>
    </row>
    <row r="5795" spans="1:37" x14ac:dyDescent="0.3">
      <c r="A5795" s="151" t="str">
        <f t="shared" si="140"/>
        <v>SDGbaseWaS_2BF_v6_4</v>
      </c>
      <c r="B5795" s="151" t="s">
        <v>220</v>
      </c>
      <c r="C5795" s="151" t="s">
        <v>310</v>
      </c>
      <c r="D5795" s="151"/>
      <c r="E5795" s="152"/>
      <c r="F5795" s="152"/>
      <c r="G5795" s="152"/>
      <c r="H5795" s="152"/>
      <c r="I5795" s="152"/>
      <c r="J5795" s="152"/>
      <c r="K5795" s="152"/>
      <c r="L5795" s="152"/>
      <c r="M5795" s="152"/>
      <c r="N5795" s="152"/>
      <c r="O5795" s="152"/>
      <c r="P5795" s="152"/>
      <c r="Q5795" s="152"/>
      <c r="R5795" s="152"/>
      <c r="S5795" s="152"/>
      <c r="T5795" s="152"/>
      <c r="U5795" s="152"/>
      <c r="V5795" s="152"/>
      <c r="W5795" s="152"/>
      <c r="X5795" s="152"/>
      <c r="Y5795" s="152"/>
      <c r="Z5795" s="152"/>
      <c r="AA5795" s="152"/>
      <c r="AB5795" s="152"/>
      <c r="AC5795" s="152"/>
      <c r="AD5795" s="152"/>
      <c r="AE5795" s="152"/>
      <c r="AF5795" s="152"/>
      <c r="AG5795" s="152"/>
      <c r="AH5795" s="152"/>
      <c r="AI5795" s="152"/>
      <c r="AJ5795" s="152"/>
      <c r="AK5795" s="152"/>
    </row>
    <row r="5796" spans="1:37" x14ac:dyDescent="0.3">
      <c r="A5796" s="151" t="str">
        <f t="shared" si="140"/>
        <v>SDGbaseWaS_2BF_v6_4</v>
      </c>
      <c r="B5796" s="151" t="s">
        <v>220</v>
      </c>
      <c r="C5796" s="151" t="s">
        <v>310</v>
      </c>
      <c r="D5796" s="151"/>
      <c r="E5796" s="152"/>
      <c r="F5796" s="152"/>
      <c r="G5796" s="152"/>
      <c r="H5796" s="152"/>
      <c r="I5796" s="152"/>
      <c r="J5796" s="152"/>
      <c r="K5796" s="152"/>
      <c r="L5796" s="152"/>
      <c r="M5796" s="152"/>
      <c r="N5796" s="152"/>
      <c r="O5796" s="152"/>
      <c r="P5796" s="152"/>
      <c r="Q5796" s="152"/>
      <c r="R5796" s="152"/>
      <c r="S5796" s="152"/>
      <c r="T5796" s="152"/>
      <c r="U5796" s="152"/>
      <c r="V5796" s="152"/>
      <c r="W5796" s="152"/>
      <c r="X5796" s="152"/>
      <c r="Y5796" s="152"/>
      <c r="Z5796" s="152"/>
      <c r="AA5796" s="152"/>
      <c r="AB5796" s="152"/>
      <c r="AC5796" s="152"/>
      <c r="AD5796" s="152"/>
      <c r="AE5796" s="152"/>
      <c r="AF5796" s="152"/>
      <c r="AG5796" s="152"/>
      <c r="AH5796" s="152"/>
      <c r="AI5796" s="152"/>
      <c r="AJ5796" s="152"/>
      <c r="AK5796" s="152"/>
    </row>
    <row r="5797" spans="1:37" x14ac:dyDescent="0.3">
      <c r="A5797" s="151" t="str">
        <f t="shared" si="140"/>
        <v>SDGbaseWaS_2BF_v6_4</v>
      </c>
      <c r="B5797" s="151" t="s">
        <v>220</v>
      </c>
      <c r="C5797" s="151" t="s">
        <v>310</v>
      </c>
      <c r="D5797" s="151"/>
      <c r="E5797" s="152"/>
      <c r="F5797" s="152"/>
      <c r="G5797" s="152"/>
      <c r="H5797" s="152"/>
      <c r="I5797" s="152"/>
      <c r="J5797" s="152"/>
      <c r="K5797" s="152"/>
      <c r="L5797" s="152"/>
      <c r="M5797" s="152"/>
      <c r="N5797" s="152"/>
      <c r="O5797" s="152"/>
      <c r="P5797" s="152"/>
      <c r="Q5797" s="152"/>
      <c r="R5797" s="152"/>
      <c r="S5797" s="152"/>
      <c r="T5797" s="152"/>
      <c r="U5797" s="152"/>
      <c r="V5797" s="152"/>
      <c r="W5797" s="152"/>
      <c r="X5797" s="152"/>
      <c r="Y5797" s="152"/>
      <c r="Z5797" s="152"/>
      <c r="AA5797" s="152"/>
      <c r="AB5797" s="152"/>
      <c r="AC5797" s="152"/>
      <c r="AD5797" s="152"/>
      <c r="AE5797" s="152"/>
      <c r="AF5797" s="152"/>
      <c r="AG5797" s="152"/>
      <c r="AH5797" s="152"/>
      <c r="AI5797" s="152"/>
      <c r="AJ5797" s="152"/>
      <c r="AK5797" s="152"/>
    </row>
    <row r="5798" spans="1:37" x14ac:dyDescent="0.3">
      <c r="A5798" s="151" t="str">
        <f t="shared" si="140"/>
        <v>SDGbaseWaS_2BF_v6_4</v>
      </c>
      <c r="B5798" s="151" t="s">
        <v>220</v>
      </c>
      <c r="C5798" s="151" t="s">
        <v>310</v>
      </c>
      <c r="D5798" s="151"/>
      <c r="E5798" s="152"/>
      <c r="F5798" s="152"/>
      <c r="G5798" s="152"/>
      <c r="H5798" s="152"/>
      <c r="I5798" s="152"/>
      <c r="J5798" s="152"/>
      <c r="K5798" s="152"/>
      <c r="L5798" s="152"/>
      <c r="M5798" s="152"/>
      <c r="N5798" s="152"/>
      <c r="O5798" s="152"/>
      <c r="P5798" s="152"/>
      <c r="Q5798" s="152"/>
      <c r="R5798" s="152"/>
      <c r="S5798" s="152"/>
      <c r="T5798" s="152"/>
      <c r="U5798" s="152"/>
      <c r="V5798" s="152"/>
      <c r="W5798" s="152"/>
      <c r="X5798" s="152"/>
      <c r="Y5798" s="152"/>
      <c r="Z5798" s="152"/>
      <c r="AA5798" s="152"/>
      <c r="AB5798" s="152"/>
      <c r="AC5798" s="152"/>
      <c r="AD5798" s="152"/>
      <c r="AE5798" s="152"/>
      <c r="AF5798" s="152"/>
      <c r="AG5798" s="152"/>
      <c r="AH5798" s="152"/>
      <c r="AI5798" s="152"/>
      <c r="AJ5798" s="152"/>
      <c r="AK5798" s="152"/>
    </row>
    <row r="5799" spans="1:37" x14ac:dyDescent="0.3">
      <c r="A5799" s="151" t="str">
        <f t="shared" si="140"/>
        <v>SDGbaseWaS_2BF_v6_4</v>
      </c>
      <c r="B5799" s="151" t="s">
        <v>220</v>
      </c>
      <c r="C5799" s="151" t="s">
        <v>310</v>
      </c>
      <c r="D5799" s="151"/>
      <c r="E5799" s="152"/>
      <c r="F5799" s="152"/>
      <c r="G5799" s="152"/>
      <c r="H5799" s="152"/>
      <c r="I5799" s="152"/>
      <c r="J5799" s="152"/>
      <c r="K5799" s="152"/>
      <c r="L5799" s="152"/>
      <c r="M5799" s="152"/>
      <c r="N5799" s="152"/>
      <c r="O5799" s="152"/>
      <c r="P5799" s="152"/>
      <c r="Q5799" s="152"/>
      <c r="R5799" s="152"/>
      <c r="S5799" s="152"/>
      <c r="T5799" s="152"/>
      <c r="U5799" s="152"/>
      <c r="V5799" s="152"/>
      <c r="W5799" s="152"/>
      <c r="X5799" s="152"/>
      <c r="Y5799" s="152"/>
      <c r="Z5799" s="152"/>
      <c r="AA5799" s="152"/>
      <c r="AB5799" s="152"/>
      <c r="AC5799" s="152"/>
      <c r="AD5799" s="152"/>
      <c r="AE5799" s="152"/>
      <c r="AF5799" s="152"/>
      <c r="AG5799" s="152"/>
      <c r="AH5799" s="152"/>
      <c r="AI5799" s="152"/>
      <c r="AJ5799" s="152"/>
      <c r="AK5799" s="152"/>
    </row>
    <row r="5800" spans="1:37" x14ac:dyDescent="0.3">
      <c r="A5800" s="151" t="str">
        <f t="shared" si="140"/>
        <v>SDGbaseWaS_2BF_v6_4</v>
      </c>
      <c r="B5800" s="151" t="s">
        <v>220</v>
      </c>
      <c r="C5800" s="151" t="s">
        <v>310</v>
      </c>
      <c r="D5800" s="151"/>
      <c r="E5800" s="152"/>
      <c r="F5800" s="152"/>
      <c r="G5800" s="152"/>
      <c r="H5800" s="152"/>
      <c r="I5800" s="152"/>
      <c r="J5800" s="152"/>
      <c r="K5800" s="152"/>
      <c r="L5800" s="152"/>
      <c r="M5800" s="152"/>
      <c r="N5800" s="152"/>
      <c r="O5800" s="152"/>
      <c r="P5800" s="152"/>
      <c r="Q5800" s="152"/>
      <c r="R5800" s="152"/>
      <c r="S5800" s="152"/>
      <c r="T5800" s="152"/>
      <c r="U5800" s="152"/>
      <c r="V5800" s="152"/>
      <c r="W5800" s="152"/>
      <c r="X5800" s="152"/>
      <c r="Y5800" s="152"/>
      <c r="Z5800" s="152"/>
      <c r="AA5800" s="152"/>
      <c r="AB5800" s="152"/>
      <c r="AC5800" s="152"/>
      <c r="AD5800" s="152"/>
      <c r="AE5800" s="152"/>
      <c r="AF5800" s="152"/>
      <c r="AG5800" s="152"/>
      <c r="AH5800" s="152"/>
      <c r="AI5800" s="152"/>
      <c r="AJ5800" s="152"/>
      <c r="AK5800" s="152"/>
    </row>
    <row r="5801" spans="1:37" x14ac:dyDescent="0.3">
      <c r="A5801" s="151" t="str">
        <f t="shared" si="140"/>
        <v>SDGbaseWaS_2BF_v6_4</v>
      </c>
      <c r="B5801" s="151" t="s">
        <v>220</v>
      </c>
      <c r="C5801" s="151" t="s">
        <v>310</v>
      </c>
      <c r="D5801" s="151"/>
      <c r="E5801" s="152"/>
      <c r="F5801" s="152"/>
      <c r="G5801" s="152"/>
      <c r="H5801" s="152"/>
      <c r="I5801" s="152"/>
      <c r="J5801" s="152"/>
      <c r="K5801" s="152"/>
      <c r="L5801" s="152"/>
      <c r="M5801" s="152"/>
      <c r="N5801" s="152"/>
      <c r="O5801" s="152"/>
      <c r="P5801" s="152"/>
      <c r="Q5801" s="152"/>
      <c r="R5801" s="152"/>
      <c r="S5801" s="152"/>
      <c r="T5801" s="152"/>
      <c r="U5801" s="152"/>
      <c r="V5801" s="152"/>
      <c r="W5801" s="152"/>
      <c r="X5801" s="152"/>
      <c r="Y5801" s="152"/>
      <c r="Z5801" s="152"/>
      <c r="AA5801" s="152"/>
      <c r="AB5801" s="152"/>
      <c r="AC5801" s="152"/>
      <c r="AD5801" s="152"/>
      <c r="AE5801" s="152"/>
      <c r="AF5801" s="152"/>
      <c r="AG5801" s="152"/>
      <c r="AH5801" s="152"/>
      <c r="AI5801" s="152"/>
      <c r="AJ5801" s="152"/>
      <c r="AK5801" s="152"/>
    </row>
    <row r="5802" spans="1:37" x14ac:dyDescent="0.3">
      <c r="A5802" s="151" t="str">
        <f t="shared" si="140"/>
        <v>SDGbaseWaS_2BF_v6_4</v>
      </c>
      <c r="B5802" s="151" t="s">
        <v>220</v>
      </c>
      <c r="C5802" s="151" t="s">
        <v>310</v>
      </c>
      <c r="D5802" s="151"/>
      <c r="E5802" s="152"/>
      <c r="F5802" s="152"/>
      <c r="G5802" s="152"/>
      <c r="H5802" s="152"/>
      <c r="I5802" s="152"/>
      <c r="J5802" s="152"/>
      <c r="K5802" s="152"/>
      <c r="L5802" s="152"/>
      <c r="M5802" s="152"/>
      <c r="N5802" s="152"/>
      <c r="O5802" s="152"/>
      <c r="P5802" s="152"/>
      <c r="Q5802" s="152"/>
      <c r="R5802" s="152"/>
      <c r="S5802" s="152"/>
      <c r="T5802" s="152"/>
      <c r="U5802" s="152"/>
      <c r="V5802" s="152"/>
      <c r="W5802" s="152"/>
      <c r="X5802" s="152"/>
      <c r="Y5802" s="152"/>
      <c r="Z5802" s="152"/>
      <c r="AA5802" s="152"/>
      <c r="AB5802" s="152"/>
      <c r="AC5802" s="152"/>
      <c r="AD5802" s="152"/>
      <c r="AE5802" s="152"/>
      <c r="AF5802" s="152"/>
      <c r="AG5802" s="152"/>
      <c r="AH5802" s="152"/>
      <c r="AI5802" s="152"/>
      <c r="AJ5802" s="152"/>
      <c r="AK5802" s="152"/>
    </row>
    <row r="5803" spans="1:37" x14ac:dyDescent="0.3">
      <c r="A5803" s="151" t="str">
        <f t="shared" si="140"/>
        <v>SDGbaseWaS_2BF_v6_4</v>
      </c>
      <c r="B5803" s="151" t="s">
        <v>220</v>
      </c>
      <c r="C5803" s="151" t="s">
        <v>310</v>
      </c>
      <c r="D5803" s="151"/>
      <c r="E5803" s="152"/>
      <c r="F5803" s="152"/>
      <c r="G5803" s="152"/>
      <c r="H5803" s="152"/>
      <c r="I5803" s="152"/>
      <c r="J5803" s="152"/>
      <c r="K5803" s="152"/>
      <c r="L5803" s="152"/>
      <c r="M5803" s="152"/>
      <c r="N5803" s="152"/>
      <c r="O5803" s="152"/>
      <c r="P5803" s="152"/>
      <c r="Q5803" s="152"/>
      <c r="R5803" s="152"/>
      <c r="S5803" s="152"/>
      <c r="T5803" s="152"/>
      <c r="U5803" s="152"/>
      <c r="V5803" s="152"/>
      <c r="W5803" s="152"/>
      <c r="X5803" s="152"/>
      <c r="Y5803" s="152"/>
      <c r="Z5803" s="152"/>
      <c r="AA5803" s="152"/>
      <c r="AB5803" s="152"/>
      <c r="AC5803" s="152"/>
      <c r="AD5803" s="152"/>
      <c r="AE5803" s="152"/>
      <c r="AF5803" s="152"/>
      <c r="AG5803" s="152"/>
      <c r="AH5803" s="152"/>
      <c r="AI5803" s="152"/>
      <c r="AJ5803" s="152"/>
      <c r="AK5803" s="152"/>
    </row>
    <row r="5804" spans="1:37" x14ac:dyDescent="0.3">
      <c r="A5804" s="151" t="str">
        <f t="shared" si="140"/>
        <v>SDGbaseWaS_2BF_v6_4</v>
      </c>
      <c r="B5804" s="151" t="s">
        <v>220</v>
      </c>
      <c r="C5804" s="151" t="s">
        <v>310</v>
      </c>
      <c r="D5804" s="151"/>
      <c r="E5804" s="152"/>
      <c r="F5804" s="152"/>
      <c r="G5804" s="152"/>
      <c r="H5804" s="152"/>
      <c r="I5804" s="152"/>
      <c r="J5804" s="152"/>
      <c r="K5804" s="152"/>
      <c r="L5804" s="152"/>
      <c r="M5804" s="152"/>
      <c r="N5804" s="152"/>
      <c r="O5804" s="152"/>
      <c r="P5804" s="152"/>
      <c r="Q5804" s="152"/>
      <c r="R5804" s="152"/>
      <c r="S5804" s="152"/>
      <c r="T5804" s="152"/>
      <c r="U5804" s="152"/>
      <c r="V5804" s="152"/>
      <c r="W5804" s="152"/>
      <c r="X5804" s="152"/>
      <c r="Y5804" s="152"/>
      <c r="Z5804" s="152"/>
      <c r="AA5804" s="152"/>
      <c r="AB5804" s="152"/>
      <c r="AC5804" s="152"/>
      <c r="AD5804" s="152"/>
      <c r="AE5804" s="152"/>
      <c r="AF5804" s="152"/>
      <c r="AG5804" s="152"/>
      <c r="AH5804" s="152"/>
      <c r="AI5804" s="152"/>
      <c r="AJ5804" s="152"/>
      <c r="AK5804" s="152"/>
    </row>
    <row r="5805" spans="1:37" x14ac:dyDescent="0.3">
      <c r="A5805" s="151" t="str">
        <f t="shared" si="140"/>
        <v>SDGbaseWaS_2BF_v6_4</v>
      </c>
      <c r="B5805" s="151" t="s">
        <v>220</v>
      </c>
      <c r="C5805" s="151" t="s">
        <v>310</v>
      </c>
      <c r="D5805" s="151"/>
      <c r="E5805" s="152"/>
      <c r="F5805" s="152"/>
      <c r="G5805" s="152"/>
      <c r="H5805" s="152"/>
      <c r="I5805" s="152"/>
      <c r="J5805" s="152"/>
      <c r="K5805" s="152"/>
      <c r="L5805" s="152"/>
      <c r="M5805" s="152"/>
      <c r="N5805" s="152"/>
      <c r="O5805" s="152"/>
      <c r="P5805" s="152"/>
      <c r="Q5805" s="152"/>
      <c r="R5805" s="152"/>
      <c r="S5805" s="152"/>
      <c r="T5805" s="152"/>
      <c r="U5805" s="152"/>
      <c r="V5805" s="152"/>
      <c r="W5805" s="152"/>
      <c r="X5805" s="152"/>
      <c r="Y5805" s="152"/>
      <c r="Z5805" s="152"/>
      <c r="AA5805" s="152"/>
      <c r="AB5805" s="152"/>
      <c r="AC5805" s="152"/>
      <c r="AD5805" s="152"/>
      <c r="AE5805" s="152"/>
      <c r="AF5805" s="152"/>
      <c r="AG5805" s="152"/>
      <c r="AH5805" s="152"/>
      <c r="AI5805" s="152"/>
      <c r="AJ5805" s="152"/>
      <c r="AK5805" s="152"/>
    </row>
    <row r="5806" spans="1:37" x14ac:dyDescent="0.3">
      <c r="A5806" s="151" t="str">
        <f t="shared" si="140"/>
        <v>SDGbaseWaS_2BF_v6_4</v>
      </c>
      <c r="B5806" s="151" t="s">
        <v>220</v>
      </c>
      <c r="C5806" s="151" t="s">
        <v>310</v>
      </c>
      <c r="D5806" s="151"/>
      <c r="E5806" s="152"/>
      <c r="F5806" s="152"/>
      <c r="G5806" s="152"/>
      <c r="H5806" s="152"/>
      <c r="I5806" s="152"/>
      <c r="J5806" s="152"/>
      <c r="K5806" s="152"/>
      <c r="L5806" s="152"/>
      <c r="M5806" s="152"/>
      <c r="N5806" s="152"/>
      <c r="O5806" s="152"/>
      <c r="P5806" s="152"/>
      <c r="Q5806" s="152"/>
      <c r="R5806" s="152"/>
      <c r="S5806" s="152"/>
      <c r="T5806" s="152"/>
      <c r="U5806" s="152"/>
      <c r="V5806" s="152"/>
      <c r="W5806" s="152"/>
      <c r="X5806" s="152"/>
      <c r="Y5806" s="152"/>
      <c r="Z5806" s="152"/>
      <c r="AA5806" s="152"/>
      <c r="AB5806" s="152"/>
      <c r="AC5806" s="152"/>
      <c r="AD5806" s="152"/>
      <c r="AE5806" s="152"/>
      <c r="AF5806" s="152"/>
      <c r="AG5806" s="152"/>
      <c r="AH5806" s="152"/>
      <c r="AI5806" s="152"/>
      <c r="AJ5806" s="152"/>
      <c r="AK5806" s="152"/>
    </row>
    <row r="5807" spans="1:37" x14ac:dyDescent="0.3">
      <c r="A5807" s="151" t="str">
        <f t="shared" si="140"/>
        <v>SDGbaseWaS_2BF_v6_4</v>
      </c>
      <c r="B5807" s="151" t="s">
        <v>220</v>
      </c>
      <c r="C5807" s="151" t="s">
        <v>310</v>
      </c>
      <c r="D5807" s="151"/>
      <c r="E5807" s="152"/>
      <c r="F5807" s="152"/>
      <c r="G5807" s="152"/>
      <c r="H5807" s="152"/>
      <c r="I5807" s="152"/>
      <c r="J5807" s="152"/>
      <c r="K5807" s="152"/>
      <c r="L5807" s="152"/>
      <c r="M5807" s="152"/>
      <c r="N5807" s="152"/>
      <c r="O5807" s="152"/>
      <c r="P5807" s="152"/>
      <c r="Q5807" s="152"/>
      <c r="R5807" s="152"/>
      <c r="S5807" s="152"/>
      <c r="T5807" s="152"/>
      <c r="U5807" s="152"/>
      <c r="V5807" s="152"/>
      <c r="W5807" s="152"/>
      <c r="X5807" s="152"/>
      <c r="Y5807" s="152"/>
      <c r="Z5807" s="152"/>
      <c r="AA5807" s="152"/>
      <c r="AB5807" s="152"/>
      <c r="AC5807" s="152"/>
      <c r="AD5807" s="152"/>
      <c r="AE5807" s="152"/>
      <c r="AF5807" s="152"/>
      <c r="AG5807" s="152"/>
      <c r="AH5807" s="152"/>
      <c r="AI5807" s="152"/>
      <c r="AJ5807" s="152"/>
      <c r="AK5807" s="152"/>
    </row>
    <row r="5808" spans="1:37" x14ac:dyDescent="0.3">
      <c r="A5808" s="151" t="str">
        <f t="shared" si="140"/>
        <v>SDGbaseWaS_2BF_v6_4</v>
      </c>
      <c r="B5808" s="151" t="s">
        <v>220</v>
      </c>
      <c r="C5808" s="151" t="s">
        <v>310</v>
      </c>
      <c r="D5808" s="151"/>
      <c r="E5808" s="152"/>
      <c r="F5808" s="152"/>
      <c r="G5808" s="152"/>
      <c r="H5808" s="152"/>
      <c r="I5808" s="152"/>
      <c r="J5808" s="152"/>
      <c r="K5808" s="152"/>
      <c r="L5808" s="152"/>
      <c r="M5808" s="152"/>
      <c r="N5808" s="152"/>
      <c r="O5808" s="152"/>
      <c r="P5808" s="152"/>
      <c r="Q5808" s="152"/>
      <c r="R5808" s="152"/>
      <c r="S5808" s="152"/>
      <c r="T5808" s="152"/>
      <c r="U5808" s="152"/>
      <c r="V5808" s="152"/>
      <c r="W5808" s="152"/>
      <c r="X5808" s="152"/>
      <c r="Y5808" s="152"/>
      <c r="Z5808" s="152"/>
      <c r="AA5808" s="152"/>
      <c r="AB5808" s="152"/>
      <c r="AC5808" s="152"/>
      <c r="AD5808" s="152"/>
      <c r="AE5808" s="152"/>
      <c r="AF5808" s="152"/>
      <c r="AG5808" s="152"/>
      <c r="AH5808" s="152"/>
      <c r="AI5808" s="152"/>
      <c r="AJ5808" s="152"/>
      <c r="AK5808" s="152"/>
    </row>
    <row r="5809" spans="1:37" x14ac:dyDescent="0.3">
      <c r="A5809" s="151" t="str">
        <f t="shared" si="140"/>
        <v>SDGbaseWaS_2BF_v6_4</v>
      </c>
      <c r="B5809" s="151" t="s">
        <v>220</v>
      </c>
      <c r="C5809" s="151" t="s">
        <v>310</v>
      </c>
      <c r="D5809" s="151"/>
      <c r="E5809" s="152"/>
      <c r="F5809" s="152"/>
      <c r="G5809" s="152"/>
      <c r="H5809" s="152"/>
      <c r="I5809" s="152"/>
      <c r="J5809" s="152"/>
      <c r="K5809" s="152"/>
      <c r="L5809" s="152"/>
      <c r="M5809" s="152"/>
      <c r="N5809" s="152"/>
      <c r="O5809" s="152"/>
      <c r="P5809" s="152"/>
      <c r="Q5809" s="152"/>
      <c r="R5809" s="152"/>
      <c r="S5809" s="152"/>
      <c r="T5809" s="152"/>
      <c r="U5809" s="152"/>
      <c r="V5809" s="152"/>
      <c r="W5809" s="152"/>
      <c r="X5809" s="152"/>
      <c r="Y5809" s="152"/>
      <c r="Z5809" s="152"/>
      <c r="AA5809" s="152"/>
      <c r="AB5809" s="152"/>
      <c r="AC5809" s="152"/>
      <c r="AD5809" s="152"/>
      <c r="AE5809" s="152"/>
      <c r="AF5809" s="152"/>
      <c r="AG5809" s="152"/>
      <c r="AH5809" s="152"/>
      <c r="AI5809" s="152"/>
      <c r="AJ5809" s="152"/>
      <c r="AK5809" s="152"/>
    </row>
    <row r="5810" spans="1:37" x14ac:dyDescent="0.3">
      <c r="A5810" s="151" t="str">
        <f t="shared" si="140"/>
        <v>SDGbaseWaS_2BF_v6_4</v>
      </c>
      <c r="B5810" s="151" t="s">
        <v>220</v>
      </c>
      <c r="C5810" s="151" t="s">
        <v>310</v>
      </c>
      <c r="D5810" s="151"/>
      <c r="E5810" s="152"/>
      <c r="F5810" s="152"/>
      <c r="G5810" s="152"/>
      <c r="H5810" s="152"/>
      <c r="I5810" s="152"/>
      <c r="J5810" s="152"/>
      <c r="K5810" s="152"/>
      <c r="L5810" s="152"/>
      <c r="M5810" s="152"/>
      <c r="N5810" s="152"/>
      <c r="O5810" s="152"/>
      <c r="P5810" s="152"/>
      <c r="Q5810" s="152"/>
      <c r="R5810" s="152"/>
      <c r="S5810" s="152"/>
      <c r="T5810" s="152"/>
      <c r="U5810" s="152"/>
      <c r="V5810" s="152"/>
      <c r="W5810" s="152"/>
      <c r="X5810" s="152"/>
      <c r="Y5810" s="152"/>
      <c r="Z5810" s="152"/>
      <c r="AA5810" s="152"/>
      <c r="AB5810" s="152"/>
      <c r="AC5810" s="152"/>
      <c r="AD5810" s="152"/>
      <c r="AE5810" s="152"/>
      <c r="AF5810" s="152"/>
      <c r="AG5810" s="152"/>
      <c r="AH5810" s="152"/>
      <c r="AI5810" s="152"/>
      <c r="AJ5810" s="152"/>
      <c r="AK5810" s="152"/>
    </row>
    <row r="5811" spans="1:37" x14ac:dyDescent="0.3">
      <c r="A5811" s="151" t="str">
        <f t="shared" si="140"/>
        <v>SDGbaseWaS_2BF_v6_4</v>
      </c>
      <c r="B5811" s="151" t="s">
        <v>220</v>
      </c>
      <c r="C5811" s="151" t="s">
        <v>310</v>
      </c>
      <c r="D5811" s="151"/>
      <c r="E5811" s="152"/>
      <c r="F5811" s="152"/>
      <c r="G5811" s="152"/>
      <c r="H5811" s="152"/>
      <c r="I5811" s="152"/>
      <c r="J5811" s="152"/>
      <c r="K5811" s="152"/>
      <c r="L5811" s="152"/>
      <c r="M5811" s="152"/>
      <c r="N5811" s="152"/>
      <c r="O5811" s="152"/>
      <c r="P5811" s="152"/>
      <c r="Q5811" s="152"/>
      <c r="R5811" s="152"/>
      <c r="S5811" s="152"/>
      <c r="T5811" s="152"/>
      <c r="U5811" s="152"/>
      <c r="V5811" s="152"/>
      <c r="W5811" s="152"/>
      <c r="X5811" s="152"/>
      <c r="Y5811" s="152"/>
      <c r="Z5811" s="152"/>
      <c r="AA5811" s="152"/>
      <c r="AB5811" s="152"/>
      <c r="AC5811" s="152"/>
      <c r="AD5811" s="152"/>
      <c r="AE5811" s="152"/>
      <c r="AF5811" s="152"/>
      <c r="AG5811" s="152"/>
      <c r="AH5811" s="152"/>
      <c r="AI5811" s="152"/>
      <c r="AJ5811" s="152"/>
      <c r="AK5811" s="152"/>
    </row>
    <row r="5812" spans="1:37" x14ac:dyDescent="0.3">
      <c r="A5812" s="151" t="str">
        <f t="shared" si="140"/>
        <v>SDGbaseWaS_2BF_v6_4</v>
      </c>
      <c r="B5812" s="151" t="s">
        <v>220</v>
      </c>
      <c r="C5812" s="151" t="s">
        <v>310</v>
      </c>
      <c r="D5812" s="151"/>
      <c r="E5812" s="152"/>
      <c r="F5812" s="152"/>
      <c r="G5812" s="152"/>
      <c r="H5812" s="152"/>
      <c r="I5812" s="152"/>
      <c r="J5812" s="152"/>
      <c r="K5812" s="152"/>
      <c r="L5812" s="152"/>
      <c r="M5812" s="152"/>
      <c r="N5812" s="152"/>
      <c r="O5812" s="152"/>
      <c r="P5812" s="152"/>
      <c r="Q5812" s="152"/>
      <c r="R5812" s="152"/>
      <c r="S5812" s="152"/>
      <c r="T5812" s="152"/>
      <c r="U5812" s="152"/>
      <c r="V5812" s="152"/>
      <c r="W5812" s="152"/>
      <c r="X5812" s="152"/>
      <c r="Y5812" s="152"/>
      <c r="Z5812" s="152"/>
      <c r="AA5812" s="152"/>
      <c r="AB5812" s="152"/>
      <c r="AC5812" s="152"/>
      <c r="AD5812" s="152"/>
      <c r="AE5812" s="152"/>
      <c r="AF5812" s="152"/>
      <c r="AG5812" s="152"/>
      <c r="AH5812" s="152"/>
      <c r="AI5812" s="152"/>
      <c r="AJ5812" s="152"/>
      <c r="AK5812" s="152"/>
    </row>
    <row r="5813" spans="1:37" x14ac:dyDescent="0.3">
      <c r="A5813" s="151" t="str">
        <f t="shared" si="140"/>
        <v>SDGbaseWaS_2BF_v6_4</v>
      </c>
      <c r="B5813" s="151" t="s">
        <v>220</v>
      </c>
      <c r="C5813" s="151" t="s">
        <v>310</v>
      </c>
      <c r="D5813" s="151"/>
      <c r="E5813" s="152"/>
      <c r="F5813" s="152"/>
      <c r="G5813" s="152"/>
      <c r="H5813" s="152"/>
      <c r="I5813" s="152"/>
      <c r="J5813" s="152"/>
      <c r="K5813" s="152"/>
      <c r="L5813" s="152"/>
      <c r="M5813" s="152"/>
      <c r="N5813" s="152"/>
      <c r="O5813" s="152"/>
      <c r="P5813" s="152"/>
      <c r="Q5813" s="152"/>
      <c r="R5813" s="152"/>
      <c r="S5813" s="152"/>
      <c r="T5813" s="152"/>
      <c r="U5813" s="152"/>
      <c r="V5813" s="152"/>
      <c r="W5813" s="152"/>
      <c r="X5813" s="152"/>
      <c r="Y5813" s="152"/>
      <c r="Z5813" s="152"/>
      <c r="AA5813" s="152"/>
      <c r="AB5813" s="152"/>
      <c r="AC5813" s="152"/>
      <c r="AD5813" s="152"/>
      <c r="AE5813" s="152"/>
      <c r="AF5813" s="152"/>
      <c r="AG5813" s="152"/>
      <c r="AH5813" s="152"/>
      <c r="AI5813" s="152"/>
      <c r="AJ5813" s="152"/>
      <c r="AK5813" s="152"/>
    </row>
    <row r="5814" spans="1:37" x14ac:dyDescent="0.3">
      <c r="A5814" s="151" t="str">
        <f t="shared" si="140"/>
        <v>SDGbaseWaS_2BF_v6_4</v>
      </c>
      <c r="B5814" s="151" t="s">
        <v>220</v>
      </c>
      <c r="C5814" s="151" t="s">
        <v>310</v>
      </c>
      <c r="D5814" s="151"/>
      <c r="E5814" s="152"/>
      <c r="F5814" s="152"/>
      <c r="G5814" s="152"/>
      <c r="H5814" s="152"/>
      <c r="I5814" s="152"/>
      <c r="J5814" s="152"/>
      <c r="K5814" s="152"/>
      <c r="L5814" s="152"/>
      <c r="M5814" s="152"/>
      <c r="N5814" s="152"/>
      <c r="O5814" s="152"/>
      <c r="P5814" s="152"/>
      <c r="Q5814" s="152"/>
      <c r="R5814" s="152"/>
      <c r="S5814" s="152"/>
      <c r="T5814" s="152"/>
      <c r="U5814" s="152"/>
      <c r="V5814" s="152"/>
      <c r="W5814" s="152"/>
      <c r="X5814" s="152"/>
      <c r="Y5814" s="152"/>
      <c r="Z5814" s="152"/>
      <c r="AA5814" s="152"/>
      <c r="AB5814" s="152"/>
      <c r="AC5814" s="152"/>
      <c r="AD5814" s="152"/>
      <c r="AE5814" s="152"/>
      <c r="AF5814" s="152"/>
      <c r="AG5814" s="152"/>
      <c r="AH5814" s="152"/>
      <c r="AI5814" s="152"/>
      <c r="AJ5814" s="152"/>
      <c r="AK5814" s="152"/>
    </row>
    <row r="5815" spans="1:37" x14ac:dyDescent="0.3">
      <c r="A5815" s="151" t="str">
        <f t="shared" si="140"/>
        <v>SDGbaseWaS_2BF_v6_4</v>
      </c>
      <c r="B5815" s="151" t="s">
        <v>220</v>
      </c>
      <c r="C5815" s="151" t="s">
        <v>310</v>
      </c>
      <c r="D5815" s="151"/>
      <c r="E5815" s="152"/>
      <c r="F5815" s="152"/>
      <c r="G5815" s="152"/>
      <c r="H5815" s="152"/>
      <c r="I5815" s="152"/>
      <c r="J5815" s="152"/>
      <c r="K5815" s="152"/>
      <c r="L5815" s="152"/>
      <c r="M5815" s="152"/>
      <c r="N5815" s="152"/>
      <c r="O5815" s="152"/>
      <c r="P5815" s="152"/>
      <c r="Q5815" s="152"/>
      <c r="R5815" s="152"/>
      <c r="S5815" s="152"/>
      <c r="T5815" s="152"/>
      <c r="U5815" s="152"/>
      <c r="V5815" s="152"/>
      <c r="W5815" s="152"/>
      <c r="X5815" s="152"/>
      <c r="Y5815" s="152"/>
      <c r="Z5815" s="152"/>
      <c r="AA5815" s="152"/>
      <c r="AB5815" s="152"/>
      <c r="AC5815" s="152"/>
      <c r="AD5815" s="152"/>
      <c r="AE5815" s="152"/>
      <c r="AF5815" s="152"/>
      <c r="AG5815" s="152"/>
      <c r="AH5815" s="152"/>
      <c r="AI5815" s="152"/>
      <c r="AJ5815" s="152"/>
      <c r="AK5815" s="152"/>
    </row>
    <row r="5816" spans="1:37" x14ac:dyDescent="0.3">
      <c r="A5816" s="151" t="str">
        <f t="shared" si="140"/>
        <v>SDGbaseWaS_2BF_v6_4</v>
      </c>
      <c r="B5816" s="151" t="s">
        <v>220</v>
      </c>
      <c r="C5816" s="151" t="s">
        <v>310</v>
      </c>
      <c r="D5816" s="151"/>
      <c r="E5816" s="152"/>
      <c r="F5816" s="152"/>
      <c r="G5816" s="152"/>
      <c r="H5816" s="152"/>
      <c r="I5816" s="152"/>
      <c r="J5816" s="152"/>
      <c r="K5816" s="152"/>
      <c r="L5816" s="152"/>
      <c r="M5816" s="152"/>
      <c r="N5816" s="152"/>
      <c r="O5816" s="152"/>
      <c r="P5816" s="152"/>
      <c r="Q5816" s="152"/>
      <c r="R5816" s="152"/>
      <c r="S5816" s="152"/>
      <c r="T5816" s="152"/>
      <c r="U5816" s="152"/>
      <c r="V5816" s="152"/>
      <c r="W5816" s="152"/>
      <c r="X5816" s="152"/>
      <c r="Y5816" s="152"/>
      <c r="Z5816" s="152"/>
      <c r="AA5816" s="152"/>
      <c r="AB5816" s="152"/>
      <c r="AC5816" s="152"/>
      <c r="AD5816" s="152"/>
      <c r="AE5816" s="152"/>
      <c r="AF5816" s="152"/>
      <c r="AG5816" s="152"/>
      <c r="AH5816" s="152"/>
      <c r="AI5816" s="152"/>
      <c r="AJ5816" s="152"/>
      <c r="AK5816" s="152"/>
    </row>
    <row r="5817" spans="1:37" x14ac:dyDescent="0.3">
      <c r="A5817" s="151" t="str">
        <f t="shared" si="140"/>
        <v>SDGbaseWaS_2BF_v6_4</v>
      </c>
      <c r="B5817" s="151" t="s">
        <v>220</v>
      </c>
      <c r="C5817" s="151" t="s">
        <v>310</v>
      </c>
      <c r="D5817" s="151"/>
      <c r="E5817" s="152"/>
      <c r="F5817" s="152"/>
      <c r="G5817" s="152"/>
      <c r="H5817" s="152"/>
      <c r="I5817" s="152"/>
      <c r="J5817" s="152"/>
      <c r="K5817" s="152"/>
      <c r="L5817" s="152"/>
      <c r="M5817" s="152"/>
      <c r="N5817" s="152"/>
      <c r="O5817" s="152"/>
      <c r="P5817" s="152"/>
      <c r="Q5817" s="152"/>
      <c r="R5817" s="152"/>
      <c r="S5817" s="152"/>
      <c r="T5817" s="152"/>
      <c r="U5817" s="152"/>
      <c r="V5817" s="152"/>
      <c r="W5817" s="152"/>
      <c r="X5817" s="152"/>
      <c r="Y5817" s="152"/>
      <c r="Z5817" s="152"/>
      <c r="AA5817" s="152"/>
      <c r="AB5817" s="152"/>
      <c r="AC5817" s="152"/>
      <c r="AD5817" s="152"/>
      <c r="AE5817" s="152"/>
      <c r="AF5817" s="152"/>
      <c r="AG5817" s="152"/>
      <c r="AH5817" s="152"/>
      <c r="AI5817" s="152"/>
      <c r="AJ5817" s="152"/>
      <c r="AK5817" s="152"/>
    </row>
    <row r="5818" spans="1:37" x14ac:dyDescent="0.3">
      <c r="A5818" s="151" t="str">
        <f t="shared" si="140"/>
        <v>SDGbaseWaS_2BF_v6_4</v>
      </c>
      <c r="B5818" s="151" t="s">
        <v>220</v>
      </c>
      <c r="C5818" s="151" t="s">
        <v>310</v>
      </c>
      <c r="D5818" s="151"/>
      <c r="E5818" s="152"/>
      <c r="F5818" s="152"/>
      <c r="G5818" s="152"/>
      <c r="H5818" s="152"/>
      <c r="I5818" s="152"/>
      <c r="J5818" s="152"/>
      <c r="K5818" s="152"/>
      <c r="L5818" s="152"/>
      <c r="M5818" s="152"/>
      <c r="N5818" s="152"/>
      <c r="O5818" s="152"/>
      <c r="P5818" s="152"/>
      <c r="Q5818" s="152"/>
      <c r="R5818" s="152"/>
      <c r="S5818" s="152"/>
      <c r="T5818" s="152"/>
      <c r="U5818" s="152"/>
      <c r="V5818" s="152"/>
      <c r="W5818" s="152"/>
      <c r="X5818" s="152"/>
      <c r="Y5818" s="152"/>
      <c r="Z5818" s="152"/>
      <c r="AA5818" s="152"/>
      <c r="AB5818" s="152"/>
      <c r="AC5818" s="152"/>
      <c r="AD5818" s="152"/>
      <c r="AE5818" s="152"/>
      <c r="AF5818" s="152"/>
      <c r="AG5818" s="152"/>
      <c r="AH5818" s="152"/>
      <c r="AI5818" s="152"/>
      <c r="AJ5818" s="152"/>
      <c r="AK5818" s="152"/>
    </row>
    <row r="5819" spans="1:37" x14ac:dyDescent="0.3">
      <c r="A5819" s="151" t="str">
        <f t="shared" si="140"/>
        <v>SDGbaseWaS_2BF_v6_4</v>
      </c>
      <c r="B5819" s="151" t="s">
        <v>220</v>
      </c>
      <c r="C5819" s="151" t="s">
        <v>310</v>
      </c>
      <c r="D5819" s="151"/>
      <c r="E5819" s="152"/>
      <c r="F5819" s="152"/>
      <c r="G5819" s="152"/>
      <c r="H5819" s="152"/>
      <c r="I5819" s="152"/>
      <c r="J5819" s="152"/>
      <c r="K5819" s="152"/>
      <c r="L5819" s="152"/>
      <c r="M5819" s="152"/>
      <c r="N5819" s="152"/>
      <c r="O5819" s="152"/>
      <c r="P5819" s="152"/>
      <c r="Q5819" s="152"/>
      <c r="R5819" s="152"/>
      <c r="S5819" s="152"/>
      <c r="T5819" s="152"/>
      <c r="U5819" s="152"/>
      <c r="V5819" s="152"/>
      <c r="W5819" s="152"/>
      <c r="X5819" s="152"/>
      <c r="Y5819" s="152"/>
      <c r="Z5819" s="152"/>
      <c r="AA5819" s="152"/>
      <c r="AB5819" s="152"/>
      <c r="AC5819" s="152"/>
      <c r="AD5819" s="152"/>
      <c r="AE5819" s="152"/>
      <c r="AF5819" s="152"/>
      <c r="AG5819" s="152"/>
      <c r="AH5819" s="152"/>
      <c r="AI5819" s="152"/>
      <c r="AJ5819" s="152"/>
      <c r="AK5819" s="152"/>
    </row>
    <row r="5820" spans="1:37" x14ac:dyDescent="0.3">
      <c r="A5820" s="151" t="str">
        <f t="shared" si="140"/>
        <v>SDGbaseWaS_2BF_v6_4</v>
      </c>
      <c r="B5820" s="151" t="s">
        <v>220</v>
      </c>
      <c r="C5820" s="151" t="s">
        <v>310</v>
      </c>
      <c r="D5820" s="151"/>
      <c r="E5820" s="152"/>
      <c r="F5820" s="152"/>
      <c r="G5820" s="152"/>
      <c r="H5820" s="152"/>
      <c r="I5820" s="152"/>
      <c r="J5820" s="152"/>
      <c r="K5820" s="152"/>
      <c r="L5820" s="152"/>
      <c r="M5820" s="152"/>
      <c r="N5820" s="152"/>
      <c r="O5820" s="152"/>
      <c r="P5820" s="152"/>
      <c r="Q5820" s="152"/>
      <c r="R5820" s="152"/>
      <c r="S5820" s="152"/>
      <c r="T5820" s="152"/>
      <c r="U5820" s="152"/>
      <c r="V5820" s="152"/>
      <c r="W5820" s="152"/>
      <c r="X5820" s="152"/>
      <c r="Y5820" s="152"/>
      <c r="Z5820" s="152"/>
      <c r="AA5820" s="152"/>
      <c r="AB5820" s="152"/>
      <c r="AC5820" s="152"/>
      <c r="AD5820" s="152"/>
      <c r="AE5820" s="152"/>
      <c r="AF5820" s="152"/>
      <c r="AG5820" s="152"/>
      <c r="AH5820" s="152"/>
      <c r="AI5820" s="152"/>
      <c r="AJ5820" s="152"/>
      <c r="AK5820" s="152"/>
    </row>
    <row r="5821" spans="1:37" x14ac:dyDescent="0.3">
      <c r="A5821" s="151" t="str">
        <f t="shared" si="140"/>
        <v>SDGbaseWaS_2BF_v6_4</v>
      </c>
      <c r="B5821" s="151" t="s">
        <v>220</v>
      </c>
      <c r="C5821" s="151" t="s">
        <v>310</v>
      </c>
      <c r="D5821" s="151"/>
      <c r="E5821" s="152"/>
      <c r="F5821" s="152"/>
      <c r="G5821" s="152"/>
      <c r="H5821" s="152"/>
      <c r="I5821" s="152"/>
      <c r="J5821" s="152"/>
      <c r="K5821" s="152"/>
      <c r="L5821" s="152"/>
      <c r="M5821" s="152"/>
      <c r="N5821" s="152"/>
      <c r="O5821" s="152"/>
      <c r="P5821" s="152"/>
      <c r="Q5821" s="152"/>
      <c r="R5821" s="152"/>
      <c r="S5821" s="152"/>
      <c r="T5821" s="152"/>
      <c r="U5821" s="152"/>
      <c r="V5821" s="152"/>
      <c r="W5821" s="152"/>
      <c r="X5821" s="152"/>
      <c r="Y5821" s="152"/>
      <c r="Z5821" s="152"/>
      <c r="AA5821" s="152"/>
      <c r="AB5821" s="152"/>
      <c r="AC5821" s="152"/>
      <c r="AD5821" s="152"/>
      <c r="AE5821" s="152"/>
      <c r="AF5821" s="152"/>
      <c r="AG5821" s="152"/>
      <c r="AH5821" s="152"/>
      <c r="AI5821" s="152"/>
      <c r="AJ5821" s="152"/>
      <c r="AK5821" s="152"/>
    </row>
    <row r="5822" spans="1:37" x14ac:dyDescent="0.3">
      <c r="A5822" s="151" t="str">
        <f t="shared" si="140"/>
        <v>SDGbaseWaS_2BF_v6_4</v>
      </c>
      <c r="B5822" s="151" t="s">
        <v>220</v>
      </c>
      <c r="C5822" s="151" t="s">
        <v>310</v>
      </c>
      <c r="D5822" s="151"/>
      <c r="E5822" s="152"/>
      <c r="F5822" s="152"/>
      <c r="G5822" s="152"/>
      <c r="H5822" s="152"/>
      <c r="I5822" s="152"/>
      <c r="J5822" s="152"/>
      <c r="K5822" s="152"/>
      <c r="L5822" s="152"/>
      <c r="M5822" s="152"/>
      <c r="N5822" s="152"/>
      <c r="O5822" s="152"/>
      <c r="P5822" s="152"/>
      <c r="Q5822" s="152"/>
      <c r="R5822" s="152"/>
      <c r="S5822" s="152"/>
      <c r="T5822" s="152"/>
      <c r="U5822" s="152"/>
      <c r="V5822" s="152"/>
      <c r="W5822" s="152"/>
      <c r="X5822" s="152"/>
      <c r="Y5822" s="152"/>
      <c r="Z5822" s="152"/>
      <c r="AA5822" s="152"/>
      <c r="AB5822" s="152"/>
      <c r="AC5822" s="152"/>
      <c r="AD5822" s="152"/>
      <c r="AE5822" s="152"/>
      <c r="AF5822" s="152"/>
      <c r="AG5822" s="152"/>
      <c r="AH5822" s="152"/>
      <c r="AI5822" s="152"/>
      <c r="AJ5822" s="152"/>
      <c r="AK5822" s="152"/>
    </row>
    <row r="5823" spans="1:37" x14ac:dyDescent="0.3">
      <c r="A5823" s="151" t="str">
        <f t="shared" si="140"/>
        <v>SDGbaseWaS_2BF_v6_4</v>
      </c>
      <c r="B5823" s="151" t="s">
        <v>220</v>
      </c>
      <c r="C5823" s="151" t="s">
        <v>310</v>
      </c>
      <c r="D5823" s="151"/>
      <c r="E5823" s="152"/>
      <c r="F5823" s="152"/>
      <c r="G5823" s="152"/>
      <c r="H5823" s="152"/>
      <c r="I5823" s="152"/>
      <c r="J5823" s="152"/>
      <c r="K5823" s="152"/>
      <c r="L5823" s="152"/>
      <c r="M5823" s="152"/>
      <c r="N5823" s="152"/>
      <c r="O5823" s="152"/>
      <c r="P5823" s="152"/>
      <c r="Q5823" s="152"/>
      <c r="R5823" s="152"/>
      <c r="S5823" s="152"/>
      <c r="T5823" s="152"/>
      <c r="U5823" s="152"/>
      <c r="V5823" s="152"/>
      <c r="W5823" s="152"/>
      <c r="X5823" s="152"/>
      <c r="Y5823" s="152"/>
      <c r="Z5823" s="152"/>
      <c r="AA5823" s="152"/>
      <c r="AB5823" s="152"/>
      <c r="AC5823" s="152"/>
      <c r="AD5823" s="152"/>
      <c r="AE5823" s="152"/>
      <c r="AF5823" s="152"/>
      <c r="AG5823" s="152"/>
      <c r="AH5823" s="152"/>
      <c r="AI5823" s="152"/>
      <c r="AJ5823" s="152"/>
      <c r="AK5823" s="152"/>
    </row>
    <row r="5824" spans="1:37" x14ac:dyDescent="0.3">
      <c r="A5824" s="151" t="str">
        <f t="shared" si="140"/>
        <v>SDGbaseWaS_2BF_v6_4</v>
      </c>
      <c r="B5824" s="151" t="s">
        <v>220</v>
      </c>
      <c r="C5824" s="151" t="s">
        <v>310</v>
      </c>
      <c r="D5824" s="151"/>
      <c r="E5824" s="152"/>
      <c r="F5824" s="152"/>
      <c r="G5824" s="152"/>
      <c r="H5824" s="152"/>
      <c r="I5824" s="152"/>
      <c r="J5824" s="152"/>
      <c r="K5824" s="152"/>
      <c r="L5824" s="152"/>
      <c r="M5824" s="152"/>
      <c r="N5824" s="152"/>
      <c r="O5824" s="152"/>
      <c r="P5824" s="152"/>
      <c r="Q5824" s="152"/>
      <c r="R5824" s="152"/>
      <c r="S5824" s="152"/>
      <c r="T5824" s="152"/>
      <c r="U5824" s="152"/>
      <c r="V5824" s="152"/>
      <c r="W5824" s="152"/>
      <c r="X5824" s="152"/>
      <c r="Y5824" s="152"/>
      <c r="Z5824" s="152"/>
      <c r="AA5824" s="152"/>
      <c r="AB5824" s="152"/>
      <c r="AC5824" s="152"/>
      <c r="AD5824" s="152"/>
      <c r="AE5824" s="152"/>
      <c r="AF5824" s="152"/>
      <c r="AG5824" s="152"/>
      <c r="AH5824" s="152"/>
      <c r="AI5824" s="152"/>
      <c r="AJ5824" s="152"/>
      <c r="AK5824" s="152"/>
    </row>
    <row r="5825" spans="1:37" x14ac:dyDescent="0.3">
      <c r="A5825" s="151" t="str">
        <f t="shared" si="140"/>
        <v>SDGbaseWaS_2BF_v6_4</v>
      </c>
      <c r="B5825" s="151" t="s">
        <v>220</v>
      </c>
      <c r="C5825" s="151" t="s">
        <v>310</v>
      </c>
      <c r="D5825" s="151"/>
      <c r="E5825" s="152"/>
      <c r="F5825" s="152"/>
      <c r="G5825" s="152"/>
      <c r="H5825" s="152"/>
      <c r="I5825" s="152"/>
      <c r="J5825" s="152"/>
      <c r="K5825" s="152"/>
      <c r="L5825" s="152"/>
      <c r="M5825" s="152"/>
      <c r="N5825" s="152"/>
      <c r="O5825" s="152"/>
      <c r="P5825" s="152"/>
      <c r="Q5825" s="152"/>
      <c r="R5825" s="152"/>
      <c r="S5825" s="152"/>
      <c r="T5825" s="152"/>
      <c r="U5825" s="152"/>
      <c r="V5825" s="152"/>
      <c r="W5825" s="152"/>
      <c r="X5825" s="152"/>
      <c r="Y5825" s="152"/>
      <c r="Z5825" s="152"/>
      <c r="AA5825" s="152"/>
      <c r="AB5825" s="152"/>
      <c r="AC5825" s="152"/>
      <c r="AD5825" s="152"/>
      <c r="AE5825" s="152"/>
      <c r="AF5825" s="152"/>
      <c r="AG5825" s="152"/>
      <c r="AH5825" s="152"/>
      <c r="AI5825" s="152"/>
      <c r="AJ5825" s="152"/>
      <c r="AK5825" s="152"/>
    </row>
    <row r="5826" spans="1:37" x14ac:dyDescent="0.3">
      <c r="A5826" s="151" t="str">
        <f t="shared" si="140"/>
        <v>SDGbaseWaS_2BF_v6_4</v>
      </c>
      <c r="B5826" s="151" t="s">
        <v>220</v>
      </c>
      <c r="C5826" s="151" t="s">
        <v>310</v>
      </c>
      <c r="D5826" s="151"/>
      <c r="E5826" s="152"/>
      <c r="F5826" s="152"/>
      <c r="G5826" s="152"/>
      <c r="H5826" s="152"/>
      <c r="I5826" s="152"/>
      <c r="J5826" s="152"/>
      <c r="K5826" s="152"/>
      <c r="L5826" s="152"/>
      <c r="M5826" s="152"/>
      <c r="N5826" s="152"/>
      <c r="O5826" s="152"/>
      <c r="P5826" s="152"/>
      <c r="Q5826" s="152"/>
      <c r="R5826" s="152"/>
      <c r="S5826" s="152"/>
      <c r="T5826" s="152"/>
      <c r="U5826" s="152"/>
      <c r="V5826" s="152"/>
      <c r="W5826" s="152"/>
      <c r="X5826" s="152"/>
      <c r="Y5826" s="152"/>
      <c r="Z5826" s="152"/>
      <c r="AA5826" s="152"/>
      <c r="AB5826" s="152"/>
      <c r="AC5826" s="152"/>
      <c r="AD5826" s="152"/>
      <c r="AE5826" s="152"/>
      <c r="AF5826" s="152"/>
      <c r="AG5826" s="152"/>
      <c r="AH5826" s="152"/>
      <c r="AI5826" s="152"/>
      <c r="AJ5826" s="152"/>
      <c r="AK5826" s="152"/>
    </row>
    <row r="5827" spans="1:37" x14ac:dyDescent="0.3">
      <c r="A5827" s="151" t="str">
        <f t="shared" si="140"/>
        <v>SDGbaseWaS_2BF_v6_4</v>
      </c>
      <c r="B5827" s="151" t="s">
        <v>220</v>
      </c>
      <c r="C5827" s="151" t="s">
        <v>310</v>
      </c>
      <c r="D5827" s="151"/>
      <c r="E5827" s="152"/>
      <c r="F5827" s="152"/>
      <c r="G5827" s="152"/>
      <c r="H5827" s="152"/>
      <c r="I5827" s="152"/>
      <c r="J5827" s="152"/>
      <c r="K5827" s="152"/>
      <c r="L5827" s="152"/>
      <c r="M5827" s="152"/>
      <c r="N5827" s="152"/>
      <c r="O5827" s="152"/>
      <c r="P5827" s="152"/>
      <c r="Q5827" s="152"/>
      <c r="R5827" s="152"/>
      <c r="S5827" s="152"/>
      <c r="T5827" s="152"/>
      <c r="U5827" s="152"/>
      <c r="V5827" s="152"/>
      <c r="W5827" s="152"/>
      <c r="X5827" s="152"/>
      <c r="Y5827" s="152"/>
      <c r="Z5827" s="152"/>
      <c r="AA5827" s="152"/>
      <c r="AB5827" s="152"/>
      <c r="AC5827" s="152"/>
      <c r="AD5827" s="152"/>
      <c r="AE5827" s="152"/>
      <c r="AF5827" s="152"/>
      <c r="AG5827" s="152"/>
      <c r="AH5827" s="152"/>
      <c r="AI5827" s="152"/>
      <c r="AJ5827" s="152"/>
      <c r="AK5827" s="152"/>
    </row>
    <row r="5828" spans="1:37" x14ac:dyDescent="0.3">
      <c r="A5828" s="151" t="str">
        <f t="shared" si="140"/>
        <v>SDGbaseWaS_2BF_v6_4</v>
      </c>
      <c r="B5828" s="151" t="s">
        <v>220</v>
      </c>
      <c r="C5828" s="151" t="s">
        <v>310</v>
      </c>
      <c r="D5828" s="151"/>
      <c r="E5828" s="152"/>
      <c r="F5828" s="152"/>
      <c r="G5828" s="152"/>
      <c r="H5828" s="152"/>
      <c r="I5828" s="152"/>
      <c r="J5828" s="152"/>
      <c r="K5828" s="152"/>
      <c r="L5828" s="152"/>
      <c r="M5828" s="152"/>
      <c r="N5828" s="152"/>
      <c r="O5828" s="152"/>
      <c r="P5828" s="152"/>
      <c r="Q5828" s="152"/>
      <c r="R5828" s="152"/>
      <c r="S5828" s="152"/>
      <c r="T5828" s="152"/>
      <c r="U5828" s="152"/>
      <c r="V5828" s="152"/>
      <c r="W5828" s="152"/>
      <c r="X5828" s="152"/>
      <c r="Y5828" s="152"/>
      <c r="Z5828" s="152"/>
      <c r="AA5828" s="152"/>
      <c r="AB5828" s="152"/>
      <c r="AC5828" s="152"/>
      <c r="AD5828" s="152"/>
      <c r="AE5828" s="152"/>
      <c r="AF5828" s="152"/>
      <c r="AG5828" s="152"/>
      <c r="AH5828" s="152"/>
      <c r="AI5828" s="152"/>
      <c r="AJ5828" s="152"/>
      <c r="AK5828" s="152"/>
    </row>
    <row r="5829" spans="1:37" x14ac:dyDescent="0.3">
      <c r="A5829" s="151" t="str">
        <f t="shared" si="140"/>
        <v>SDGbaseWaS_2BF_v6_4</v>
      </c>
      <c r="B5829" s="151" t="s">
        <v>220</v>
      </c>
      <c r="C5829" s="151" t="s">
        <v>310</v>
      </c>
      <c r="D5829" s="151"/>
      <c r="E5829" s="152"/>
      <c r="F5829" s="152"/>
      <c r="G5829" s="152"/>
      <c r="H5829" s="152"/>
      <c r="I5829" s="152"/>
      <c r="J5829" s="152"/>
      <c r="K5829" s="152"/>
      <c r="L5829" s="152"/>
      <c r="M5829" s="152"/>
      <c r="N5829" s="152"/>
      <c r="O5829" s="152"/>
      <c r="P5829" s="152"/>
      <c r="Q5829" s="152"/>
      <c r="R5829" s="152"/>
      <c r="S5829" s="152"/>
      <c r="T5829" s="152"/>
      <c r="U5829" s="152"/>
      <c r="V5829" s="152"/>
      <c r="W5829" s="152"/>
      <c r="X5829" s="152"/>
      <c r="Y5829" s="152"/>
      <c r="Z5829" s="152"/>
      <c r="AA5829" s="152"/>
      <c r="AB5829" s="152"/>
      <c r="AC5829" s="152"/>
      <c r="AD5829" s="152"/>
      <c r="AE5829" s="152"/>
      <c r="AF5829" s="152"/>
      <c r="AG5829" s="152"/>
      <c r="AH5829" s="152"/>
      <c r="AI5829" s="152"/>
      <c r="AJ5829" s="152"/>
      <c r="AK5829" s="152"/>
    </row>
    <row r="5830" spans="1:37" x14ac:dyDescent="0.3">
      <c r="A5830" s="151" t="str">
        <f t="shared" si="140"/>
        <v>SDGbaseWaS_2BF_v6_4</v>
      </c>
      <c r="B5830" s="151" t="s">
        <v>220</v>
      </c>
      <c r="C5830" s="151" t="s">
        <v>310</v>
      </c>
      <c r="D5830" s="151"/>
      <c r="E5830" s="152"/>
      <c r="F5830" s="152"/>
      <c r="G5830" s="152"/>
      <c r="H5830" s="152"/>
      <c r="I5830" s="152"/>
      <c r="J5830" s="152"/>
      <c r="K5830" s="152"/>
      <c r="L5830" s="152"/>
      <c r="M5830" s="152"/>
      <c r="N5830" s="152"/>
      <c r="O5830" s="152"/>
      <c r="P5830" s="152"/>
      <c r="Q5830" s="152"/>
      <c r="R5830" s="152"/>
      <c r="S5830" s="152"/>
      <c r="T5830" s="152"/>
      <c r="U5830" s="152"/>
      <c r="V5830" s="152"/>
      <c r="W5830" s="152"/>
      <c r="X5830" s="152"/>
      <c r="Y5830" s="152"/>
      <c r="Z5830" s="152"/>
      <c r="AA5830" s="152"/>
      <c r="AB5830" s="152"/>
      <c r="AC5830" s="152"/>
      <c r="AD5830" s="152"/>
      <c r="AE5830" s="152"/>
      <c r="AF5830" s="152"/>
      <c r="AG5830" s="152"/>
      <c r="AH5830" s="152"/>
      <c r="AI5830" s="152"/>
      <c r="AJ5830" s="152"/>
      <c r="AK5830" s="152"/>
    </row>
    <row r="5831" spans="1:37" x14ac:dyDescent="0.3">
      <c r="A5831" s="151" t="str">
        <f t="shared" si="140"/>
        <v>SDGbaseWaS_2BF_v6_4</v>
      </c>
      <c r="B5831" s="151" t="s">
        <v>220</v>
      </c>
      <c r="C5831" s="151" t="s">
        <v>310</v>
      </c>
      <c r="D5831" s="151"/>
      <c r="E5831" s="152"/>
      <c r="F5831" s="152"/>
      <c r="G5831" s="152"/>
      <c r="H5831" s="152"/>
      <c r="I5831" s="152"/>
      <c r="J5831" s="152"/>
      <c r="K5831" s="152"/>
      <c r="L5831" s="152"/>
      <c r="M5831" s="152"/>
      <c r="N5831" s="152"/>
      <c r="O5831" s="152"/>
      <c r="P5831" s="152"/>
      <c r="Q5831" s="152"/>
      <c r="R5831" s="152"/>
      <c r="S5831" s="152"/>
      <c r="T5831" s="152"/>
      <c r="U5831" s="152"/>
      <c r="V5831" s="152"/>
      <c r="W5831" s="152"/>
      <c r="X5831" s="152"/>
      <c r="Y5831" s="152"/>
      <c r="Z5831" s="152"/>
      <c r="AA5831" s="152"/>
      <c r="AB5831" s="152"/>
      <c r="AC5831" s="152"/>
      <c r="AD5831" s="152"/>
      <c r="AE5831" s="152"/>
      <c r="AF5831" s="152"/>
      <c r="AG5831" s="152"/>
      <c r="AH5831" s="152"/>
      <c r="AI5831" s="152"/>
      <c r="AJ5831" s="152"/>
      <c r="AK5831" s="152"/>
    </row>
    <row r="5832" spans="1:37" x14ac:dyDescent="0.3">
      <c r="A5832" s="151" t="str">
        <f t="shared" si="140"/>
        <v>SDGbaseWaS_2BF_v6_4</v>
      </c>
      <c r="B5832" s="151" t="s">
        <v>220</v>
      </c>
      <c r="C5832" s="151" t="s">
        <v>310</v>
      </c>
      <c r="D5832" s="151"/>
      <c r="E5832" s="152"/>
      <c r="F5832" s="152"/>
      <c r="G5832" s="152"/>
      <c r="H5832" s="152"/>
      <c r="I5832" s="152"/>
      <c r="J5832" s="152"/>
      <c r="K5832" s="152"/>
      <c r="L5832" s="152"/>
      <c r="M5832" s="152"/>
      <c r="N5832" s="152"/>
      <c r="O5832" s="152"/>
      <c r="P5832" s="152"/>
      <c r="Q5832" s="152"/>
      <c r="R5832" s="152"/>
      <c r="S5832" s="152"/>
      <c r="T5832" s="152"/>
      <c r="U5832" s="152"/>
      <c r="V5832" s="152"/>
      <c r="W5832" s="152"/>
      <c r="X5832" s="152"/>
      <c r="Y5832" s="152"/>
      <c r="Z5832" s="152"/>
      <c r="AA5832" s="152"/>
      <c r="AB5832" s="152"/>
      <c r="AC5832" s="152"/>
      <c r="AD5832" s="152"/>
      <c r="AE5832" s="152"/>
      <c r="AF5832" s="152"/>
      <c r="AG5832" s="152"/>
      <c r="AH5832" s="152"/>
      <c r="AI5832" s="152"/>
      <c r="AJ5832" s="152"/>
      <c r="AK5832" s="152"/>
    </row>
    <row r="5833" spans="1:37" x14ac:dyDescent="0.3">
      <c r="A5833" s="151" t="str">
        <f t="shared" si="140"/>
        <v>SDGbaseWaS_2BF_v6_4</v>
      </c>
      <c r="B5833" s="151" t="s">
        <v>220</v>
      </c>
      <c r="C5833" s="151" t="s">
        <v>310</v>
      </c>
      <c r="D5833" s="151"/>
      <c r="E5833" s="152"/>
      <c r="F5833" s="152"/>
      <c r="G5833" s="152"/>
      <c r="H5833" s="152"/>
      <c r="I5833" s="152"/>
      <c r="J5833" s="152"/>
      <c r="K5833" s="152"/>
      <c r="L5833" s="152"/>
      <c r="M5833" s="152"/>
      <c r="N5833" s="152"/>
      <c r="O5833" s="152"/>
      <c r="P5833" s="152"/>
      <c r="Q5833" s="152"/>
      <c r="R5833" s="152"/>
      <c r="S5833" s="152"/>
      <c r="T5833" s="152"/>
      <c r="U5833" s="152"/>
      <c r="V5833" s="152"/>
      <c r="W5833" s="152"/>
      <c r="X5833" s="152"/>
      <c r="Y5833" s="152"/>
      <c r="Z5833" s="152"/>
      <c r="AA5833" s="152"/>
      <c r="AB5833" s="152"/>
      <c r="AC5833" s="152"/>
      <c r="AD5833" s="152"/>
      <c r="AE5833" s="152"/>
      <c r="AF5833" s="152"/>
      <c r="AG5833" s="152"/>
      <c r="AH5833" s="152"/>
      <c r="AI5833" s="152"/>
      <c r="AJ5833" s="152"/>
      <c r="AK5833" s="152"/>
    </row>
    <row r="5834" spans="1:37" x14ac:dyDescent="0.3">
      <c r="A5834" s="151" t="str">
        <f t="shared" si="140"/>
        <v>SDGbaseWaS_2BF_v6_4</v>
      </c>
      <c r="B5834" s="151" t="s">
        <v>220</v>
      </c>
      <c r="C5834" s="151" t="s">
        <v>310</v>
      </c>
      <c r="D5834" s="151"/>
      <c r="E5834" s="152"/>
      <c r="F5834" s="152"/>
      <c r="G5834" s="152"/>
      <c r="H5834" s="152"/>
      <c r="I5834" s="152"/>
      <c r="J5834" s="152"/>
      <c r="K5834" s="152"/>
      <c r="L5834" s="152"/>
      <c r="M5834" s="152"/>
      <c r="N5834" s="152"/>
      <c r="O5834" s="152"/>
      <c r="P5834" s="152"/>
      <c r="Q5834" s="152"/>
      <c r="R5834" s="152"/>
      <c r="S5834" s="152"/>
      <c r="T5834" s="152"/>
      <c r="U5834" s="152"/>
      <c r="V5834" s="152"/>
      <c r="W5834" s="152"/>
      <c r="X5834" s="152"/>
      <c r="Y5834" s="152"/>
      <c r="Z5834" s="152"/>
      <c r="AA5834" s="152"/>
      <c r="AB5834" s="152"/>
      <c r="AC5834" s="152"/>
      <c r="AD5834" s="152"/>
      <c r="AE5834" s="152"/>
      <c r="AF5834" s="152"/>
      <c r="AG5834" s="152"/>
      <c r="AH5834" s="152"/>
      <c r="AI5834" s="152"/>
      <c r="AJ5834" s="152"/>
      <c r="AK5834" s="152"/>
    </row>
    <row r="5835" spans="1:37" x14ac:dyDescent="0.3">
      <c r="A5835" s="151" t="str">
        <f t="shared" si="140"/>
        <v>SDGbaseWaS_2BF_v6_4</v>
      </c>
      <c r="B5835" s="151" t="s">
        <v>220</v>
      </c>
      <c r="C5835" s="151" t="s">
        <v>310</v>
      </c>
      <c r="D5835" s="151"/>
      <c r="E5835" s="152"/>
      <c r="F5835" s="152"/>
      <c r="G5835" s="152"/>
      <c r="H5835" s="152"/>
      <c r="I5835" s="152"/>
      <c r="J5835" s="152"/>
      <c r="K5835" s="152"/>
      <c r="L5835" s="152"/>
      <c r="M5835" s="152"/>
      <c r="N5835" s="152"/>
      <c r="O5835" s="152"/>
      <c r="P5835" s="152"/>
      <c r="Q5835" s="152"/>
      <c r="R5835" s="152"/>
      <c r="S5835" s="152"/>
      <c r="T5835" s="152"/>
      <c r="U5835" s="152"/>
      <c r="V5835" s="152"/>
      <c r="W5835" s="152"/>
      <c r="X5835" s="152"/>
      <c r="Y5835" s="152"/>
      <c r="Z5835" s="152"/>
      <c r="AA5835" s="152"/>
      <c r="AB5835" s="152"/>
      <c r="AC5835" s="152"/>
      <c r="AD5835" s="152"/>
      <c r="AE5835" s="152"/>
      <c r="AF5835" s="152"/>
      <c r="AG5835" s="152"/>
      <c r="AH5835" s="152"/>
      <c r="AI5835" s="152"/>
      <c r="AJ5835" s="152"/>
      <c r="AK5835" s="152"/>
    </row>
    <row r="5836" spans="1:37" x14ac:dyDescent="0.3">
      <c r="A5836" s="151" t="str">
        <f t="shared" si="140"/>
        <v>SDGbaseWaS_2BF_v6_4</v>
      </c>
      <c r="B5836" s="151" t="s">
        <v>220</v>
      </c>
      <c r="C5836" s="151" t="s">
        <v>310</v>
      </c>
      <c r="D5836" s="151"/>
      <c r="E5836" s="152"/>
      <c r="F5836" s="152"/>
      <c r="G5836" s="152"/>
      <c r="H5836" s="152"/>
      <c r="I5836" s="152"/>
      <c r="J5836" s="152"/>
      <c r="K5836" s="152"/>
      <c r="L5836" s="152"/>
      <c r="M5836" s="152"/>
      <c r="N5836" s="152"/>
      <c r="O5836" s="152"/>
      <c r="P5836" s="152"/>
      <c r="Q5836" s="152"/>
      <c r="R5836" s="152"/>
      <c r="S5836" s="152"/>
      <c r="T5836" s="152"/>
      <c r="U5836" s="152"/>
      <c r="V5836" s="152"/>
      <c r="W5836" s="152"/>
      <c r="X5836" s="152"/>
      <c r="Y5836" s="152"/>
      <c r="Z5836" s="152"/>
      <c r="AA5836" s="152"/>
      <c r="AB5836" s="152"/>
      <c r="AC5836" s="152"/>
      <c r="AD5836" s="152"/>
      <c r="AE5836" s="152"/>
      <c r="AF5836" s="152"/>
      <c r="AG5836" s="152"/>
      <c r="AH5836" s="152"/>
      <c r="AI5836" s="152"/>
      <c r="AJ5836" s="152"/>
      <c r="AK5836" s="152"/>
    </row>
    <row r="5837" spans="1:37" x14ac:dyDescent="0.3">
      <c r="A5837" s="151" t="str">
        <f t="shared" si="140"/>
        <v>SDGbaseWaS_2BF_v6_4</v>
      </c>
      <c r="B5837" s="151" t="s">
        <v>220</v>
      </c>
      <c r="C5837" s="151" t="s">
        <v>310</v>
      </c>
      <c r="D5837" s="151"/>
      <c r="E5837" s="152"/>
      <c r="F5837" s="152"/>
      <c r="G5837" s="152"/>
      <c r="H5837" s="152"/>
      <c r="I5837" s="152"/>
      <c r="J5837" s="152"/>
      <c r="K5837" s="152"/>
      <c r="L5837" s="152"/>
      <c r="M5837" s="152"/>
      <c r="N5837" s="152"/>
      <c r="O5837" s="152"/>
      <c r="P5837" s="152"/>
      <c r="Q5837" s="152"/>
      <c r="R5837" s="152"/>
      <c r="S5837" s="152"/>
      <c r="T5837" s="152"/>
      <c r="U5837" s="152"/>
      <c r="V5837" s="152"/>
      <c r="W5837" s="152"/>
      <c r="X5837" s="152"/>
      <c r="Y5837" s="152"/>
      <c r="Z5837" s="152"/>
      <c r="AA5837" s="152"/>
      <c r="AB5837" s="152"/>
      <c r="AC5837" s="152"/>
      <c r="AD5837" s="152"/>
      <c r="AE5837" s="152"/>
      <c r="AF5837" s="152"/>
      <c r="AG5837" s="152"/>
      <c r="AH5837" s="152"/>
      <c r="AI5837" s="152"/>
      <c r="AJ5837" s="152"/>
      <c r="AK5837" s="152"/>
    </row>
    <row r="5838" spans="1:37" x14ac:dyDescent="0.3">
      <c r="A5838" s="151" t="str">
        <f t="shared" si="140"/>
        <v>SDGbaseWaS_2BF_v6_4</v>
      </c>
      <c r="B5838" s="151" t="s">
        <v>220</v>
      </c>
      <c r="C5838" s="151" t="s">
        <v>310</v>
      </c>
      <c r="D5838" s="151"/>
      <c r="E5838" s="152"/>
      <c r="F5838" s="153"/>
      <c r="G5838" s="153"/>
      <c r="H5838" s="153"/>
      <c r="I5838" s="153"/>
      <c r="J5838" s="153"/>
      <c r="K5838" s="153"/>
      <c r="L5838" s="153"/>
      <c r="M5838" s="153"/>
      <c r="N5838" s="153"/>
      <c r="O5838" s="153"/>
      <c r="P5838" s="153"/>
      <c r="Q5838" s="153"/>
      <c r="R5838" s="153"/>
      <c r="S5838" s="153"/>
      <c r="T5838" s="153"/>
      <c r="U5838" s="153"/>
      <c r="V5838" s="153"/>
      <c r="W5838" s="153"/>
      <c r="X5838" s="153"/>
      <c r="Y5838" s="153"/>
      <c r="Z5838" s="153"/>
      <c r="AA5838" s="153"/>
      <c r="AB5838" s="153"/>
      <c r="AC5838" s="153"/>
      <c r="AD5838" s="153"/>
      <c r="AE5838" s="153"/>
      <c r="AF5838" s="153"/>
      <c r="AG5838" s="153"/>
      <c r="AH5838" s="153"/>
      <c r="AI5838" s="153"/>
      <c r="AJ5838" s="153"/>
      <c r="AK5838" s="153"/>
    </row>
    <row r="5839" spans="1:37" x14ac:dyDescent="0.3">
      <c r="A5839" s="151" t="str">
        <f t="shared" si="140"/>
        <v>SDGbaseWaS_2BF_v6_4</v>
      </c>
      <c r="B5839" s="151" t="s">
        <v>220</v>
      </c>
      <c r="C5839" s="151" t="s">
        <v>310</v>
      </c>
      <c r="D5839" s="151"/>
      <c r="E5839" s="152"/>
      <c r="F5839" s="152"/>
      <c r="G5839" s="152"/>
      <c r="H5839" s="152"/>
      <c r="I5839" s="152"/>
      <c r="J5839" s="152"/>
      <c r="K5839" s="152"/>
      <c r="L5839" s="152"/>
      <c r="M5839" s="152"/>
      <c r="N5839" s="152"/>
      <c r="O5839" s="152"/>
      <c r="P5839" s="152"/>
      <c r="Q5839" s="152"/>
      <c r="R5839" s="152"/>
      <c r="S5839" s="152"/>
      <c r="T5839" s="152"/>
      <c r="U5839" s="152"/>
      <c r="V5839" s="152"/>
      <c r="W5839" s="152"/>
      <c r="X5839" s="152"/>
      <c r="Y5839" s="152"/>
      <c r="Z5839" s="152"/>
      <c r="AA5839" s="152"/>
      <c r="AB5839" s="152"/>
      <c r="AC5839" s="152"/>
      <c r="AD5839" s="152"/>
      <c r="AE5839" s="152"/>
      <c r="AF5839" s="152"/>
      <c r="AG5839" s="152"/>
      <c r="AH5839" s="152"/>
      <c r="AI5839" s="152"/>
      <c r="AJ5839" s="152"/>
      <c r="AK5839" s="152"/>
    </row>
    <row r="5840" spans="1:37" x14ac:dyDescent="0.3">
      <c r="A5840" s="151" t="str">
        <f t="shared" si="140"/>
        <v>SDGbaseWaS_2BF_v6_4</v>
      </c>
      <c r="B5840" s="151" t="s">
        <v>220</v>
      </c>
      <c r="C5840" s="151" t="s">
        <v>310</v>
      </c>
      <c r="D5840" s="151"/>
      <c r="E5840" s="152"/>
      <c r="F5840" s="152"/>
      <c r="G5840" s="152"/>
      <c r="H5840" s="152"/>
      <c r="I5840" s="152"/>
      <c r="J5840" s="152"/>
      <c r="K5840" s="152"/>
      <c r="L5840" s="152"/>
      <c r="M5840" s="152"/>
      <c r="N5840" s="152"/>
      <c r="O5840" s="152"/>
      <c r="P5840" s="152"/>
      <c r="Q5840" s="152"/>
      <c r="R5840" s="152"/>
      <c r="S5840" s="152"/>
      <c r="T5840" s="152"/>
      <c r="U5840" s="152"/>
      <c r="V5840" s="152"/>
      <c r="W5840" s="152"/>
      <c r="X5840" s="152"/>
      <c r="Y5840" s="152"/>
      <c r="Z5840" s="152"/>
      <c r="AA5840" s="152"/>
      <c r="AB5840" s="152"/>
      <c r="AC5840" s="152"/>
      <c r="AD5840" s="152"/>
      <c r="AE5840" s="152"/>
      <c r="AF5840" s="152"/>
      <c r="AG5840" s="152"/>
      <c r="AH5840" s="152"/>
      <c r="AI5840" s="152"/>
      <c r="AJ5840" s="152"/>
      <c r="AK5840" s="152"/>
    </row>
    <row r="5841" spans="1:37" x14ac:dyDescent="0.3">
      <c r="A5841" s="151" t="str">
        <f t="shared" si="140"/>
        <v>SDGbaseWaS_2BF_v6_4</v>
      </c>
      <c r="B5841" s="151" t="s">
        <v>220</v>
      </c>
      <c r="C5841" s="151" t="s">
        <v>310</v>
      </c>
      <c r="D5841" s="151"/>
      <c r="E5841" s="152"/>
      <c r="F5841" s="152"/>
      <c r="G5841" s="152"/>
      <c r="H5841" s="152"/>
      <c r="I5841" s="152"/>
      <c r="J5841" s="152"/>
      <c r="K5841" s="152"/>
      <c r="L5841" s="152"/>
      <c r="M5841" s="152"/>
      <c r="N5841" s="152"/>
      <c r="O5841" s="152"/>
      <c r="P5841" s="152"/>
      <c r="Q5841" s="152"/>
      <c r="R5841" s="152"/>
      <c r="S5841" s="152"/>
      <c r="T5841" s="152"/>
      <c r="U5841" s="152"/>
      <c r="V5841" s="152"/>
      <c r="W5841" s="152"/>
      <c r="X5841" s="152"/>
      <c r="Y5841" s="152"/>
      <c r="Z5841" s="152"/>
      <c r="AA5841" s="152"/>
      <c r="AB5841" s="152"/>
      <c r="AC5841" s="152"/>
      <c r="AD5841" s="152"/>
      <c r="AE5841" s="152"/>
      <c r="AF5841" s="152"/>
      <c r="AG5841" s="152"/>
      <c r="AH5841" s="152"/>
      <c r="AI5841" s="152"/>
      <c r="AJ5841" s="152"/>
      <c r="AK5841" s="152"/>
    </row>
    <row r="5842" spans="1:37" x14ac:dyDescent="0.3">
      <c r="A5842" s="151" t="str">
        <f t="shared" si="140"/>
        <v>SDGbaseWaS_2BF_v6_4</v>
      </c>
      <c r="B5842" s="151" t="s">
        <v>220</v>
      </c>
      <c r="C5842" s="151" t="s">
        <v>310</v>
      </c>
      <c r="D5842" s="151"/>
      <c r="E5842" s="152"/>
      <c r="F5842" s="152"/>
      <c r="G5842" s="152"/>
      <c r="H5842" s="152"/>
      <c r="I5842" s="152"/>
      <c r="J5842" s="152"/>
      <c r="K5842" s="152"/>
      <c r="L5842" s="152"/>
      <c r="M5842" s="152"/>
      <c r="N5842" s="152"/>
      <c r="O5842" s="152"/>
      <c r="P5842" s="152"/>
      <c r="Q5842" s="152"/>
      <c r="R5842" s="152"/>
      <c r="S5842" s="152"/>
      <c r="T5842" s="152"/>
      <c r="U5842" s="152"/>
      <c r="V5842" s="152"/>
      <c r="W5842" s="152"/>
      <c r="X5842" s="152"/>
      <c r="Y5842" s="152"/>
      <c r="Z5842" s="152"/>
      <c r="AA5842" s="152"/>
      <c r="AB5842" s="152"/>
      <c r="AC5842" s="152"/>
      <c r="AD5842" s="152"/>
      <c r="AE5842" s="152"/>
      <c r="AF5842" s="152"/>
      <c r="AG5842" s="152"/>
      <c r="AH5842" s="152"/>
      <c r="AI5842" s="152"/>
      <c r="AJ5842" s="152"/>
      <c r="AK5842" s="152"/>
    </row>
    <row r="5843" spans="1:37" x14ac:dyDescent="0.3">
      <c r="A5843" s="151" t="str">
        <f t="shared" si="140"/>
        <v>SDGbaseWaS_2BF_v6_4</v>
      </c>
      <c r="B5843" s="151" t="s">
        <v>220</v>
      </c>
      <c r="C5843" s="151" t="s">
        <v>310</v>
      </c>
      <c r="D5843" s="151"/>
      <c r="E5843" s="152"/>
      <c r="F5843" s="152"/>
      <c r="G5843" s="152"/>
      <c r="H5843" s="152"/>
      <c r="I5843" s="152"/>
      <c r="J5843" s="152"/>
      <c r="K5843" s="152"/>
      <c r="L5843" s="152"/>
      <c r="M5843" s="152"/>
      <c r="N5843" s="152"/>
      <c r="O5843" s="152"/>
      <c r="P5843" s="152"/>
      <c r="Q5843" s="152"/>
      <c r="R5843" s="152"/>
      <c r="S5843" s="152"/>
      <c r="T5843" s="152"/>
      <c r="U5843" s="152"/>
      <c r="V5843" s="152"/>
      <c r="W5843" s="152"/>
      <c r="X5843" s="152"/>
      <c r="Y5843" s="152"/>
      <c r="Z5843" s="152"/>
      <c r="AA5843" s="152"/>
      <c r="AB5843" s="152"/>
      <c r="AC5843" s="152"/>
      <c r="AD5843" s="152"/>
      <c r="AE5843" s="152"/>
      <c r="AF5843" s="152"/>
      <c r="AG5843" s="152"/>
      <c r="AH5843" s="152"/>
      <c r="AI5843" s="152"/>
      <c r="AJ5843" s="152"/>
      <c r="AK5843" s="152"/>
    </row>
    <row r="5844" spans="1:37" x14ac:dyDescent="0.3">
      <c r="A5844" s="151" t="str">
        <f t="shared" si="140"/>
        <v>SDGbaseWaS_2BF_v6_4</v>
      </c>
      <c r="B5844" s="151" t="s">
        <v>220</v>
      </c>
      <c r="C5844" s="151" t="s">
        <v>310</v>
      </c>
      <c r="D5844" s="151"/>
      <c r="E5844" s="152"/>
      <c r="F5844" s="152"/>
      <c r="G5844" s="152"/>
      <c r="H5844" s="152"/>
      <c r="I5844" s="152"/>
      <c r="J5844" s="152"/>
      <c r="K5844" s="152"/>
      <c r="L5844" s="152"/>
      <c r="M5844" s="152"/>
      <c r="N5844" s="152"/>
      <c r="O5844" s="152"/>
      <c r="P5844" s="152"/>
      <c r="Q5844" s="152"/>
      <c r="R5844" s="152"/>
      <c r="S5844" s="152"/>
      <c r="T5844" s="152"/>
      <c r="U5844" s="152"/>
      <c r="V5844" s="152"/>
      <c r="W5844" s="152"/>
      <c r="X5844" s="152"/>
      <c r="Y5844" s="152"/>
      <c r="Z5844" s="152"/>
      <c r="AA5844" s="152"/>
      <c r="AB5844" s="152"/>
      <c r="AC5844" s="152"/>
      <c r="AD5844" s="152"/>
      <c r="AE5844" s="152"/>
      <c r="AF5844" s="152"/>
      <c r="AG5844" s="152"/>
      <c r="AH5844" s="152"/>
      <c r="AI5844" s="152"/>
      <c r="AJ5844" s="152"/>
      <c r="AK5844" s="152"/>
    </row>
    <row r="5845" spans="1:37" x14ac:dyDescent="0.3">
      <c r="A5845" s="151" t="str">
        <f t="shared" si="140"/>
        <v>SDGbaseWaS_2BF_v6_4</v>
      </c>
      <c r="B5845" s="151" t="s">
        <v>220</v>
      </c>
      <c r="C5845" s="151" t="s">
        <v>310</v>
      </c>
      <c r="D5845" s="151"/>
      <c r="E5845" s="152"/>
      <c r="F5845" s="152"/>
      <c r="G5845" s="152"/>
      <c r="H5845" s="152"/>
      <c r="I5845" s="152"/>
      <c r="J5845" s="152"/>
      <c r="K5845" s="152"/>
      <c r="L5845" s="152"/>
      <c r="M5845" s="152"/>
      <c r="N5845" s="152"/>
      <c r="O5845" s="152"/>
      <c r="P5845" s="152"/>
      <c r="Q5845" s="152"/>
      <c r="R5845" s="152"/>
      <c r="S5845" s="152"/>
      <c r="T5845" s="152"/>
      <c r="U5845" s="152"/>
      <c r="V5845" s="152"/>
      <c r="W5845" s="152"/>
      <c r="X5845" s="152"/>
      <c r="Y5845" s="152"/>
      <c r="Z5845" s="152"/>
      <c r="AA5845" s="152"/>
      <c r="AB5845" s="152"/>
      <c r="AC5845" s="152"/>
      <c r="AD5845" s="152"/>
      <c r="AE5845" s="152"/>
      <c r="AF5845" s="152"/>
      <c r="AG5845" s="152"/>
      <c r="AH5845" s="152"/>
      <c r="AI5845" s="152"/>
      <c r="AJ5845" s="152"/>
      <c r="AK5845" s="152"/>
    </row>
    <row r="5846" spans="1:37" x14ac:dyDescent="0.3">
      <c r="A5846" s="151" t="str">
        <f t="shared" si="140"/>
        <v>SDGbaseWaS_2BF_v6_4</v>
      </c>
      <c r="B5846" s="151" t="s">
        <v>220</v>
      </c>
      <c r="C5846" s="151" t="s">
        <v>310</v>
      </c>
      <c r="D5846" s="151"/>
      <c r="E5846" s="152"/>
      <c r="F5846" s="152"/>
      <c r="G5846" s="152"/>
      <c r="H5846" s="152"/>
      <c r="I5846" s="152"/>
      <c r="J5846" s="152"/>
      <c r="K5846" s="152"/>
      <c r="L5846" s="152"/>
      <c r="M5846" s="152"/>
      <c r="N5846" s="152"/>
      <c r="O5846" s="152"/>
      <c r="P5846" s="152"/>
      <c r="Q5846" s="152"/>
      <c r="R5846" s="152"/>
      <c r="S5846" s="152"/>
      <c r="T5846" s="152"/>
      <c r="U5846" s="152"/>
      <c r="V5846" s="152"/>
      <c r="W5846" s="152"/>
      <c r="X5846" s="152"/>
      <c r="Y5846" s="152"/>
      <c r="Z5846" s="152"/>
      <c r="AA5846" s="152"/>
      <c r="AB5846" s="152"/>
      <c r="AC5846" s="152"/>
      <c r="AD5846" s="152"/>
      <c r="AE5846" s="152"/>
      <c r="AF5846" s="152"/>
      <c r="AG5846" s="152"/>
      <c r="AH5846" s="152"/>
      <c r="AI5846" s="152"/>
      <c r="AJ5846" s="152"/>
      <c r="AK5846" s="152"/>
    </row>
    <row r="5847" spans="1:37" x14ac:dyDescent="0.3">
      <c r="A5847" s="151" t="str">
        <f t="shared" si="140"/>
        <v>SDGbaseWaS_2BF_v6_4</v>
      </c>
      <c r="B5847" s="151" t="s">
        <v>220</v>
      </c>
      <c r="C5847" s="151" t="s">
        <v>310</v>
      </c>
      <c r="D5847" s="151"/>
      <c r="E5847" s="152"/>
      <c r="F5847" s="152"/>
      <c r="G5847" s="152"/>
      <c r="H5847" s="152"/>
      <c r="I5847" s="152"/>
      <c r="J5847" s="152"/>
      <c r="K5847" s="152"/>
      <c r="L5847" s="152"/>
      <c r="M5847" s="152"/>
      <c r="N5847" s="152"/>
      <c r="O5847" s="152"/>
      <c r="P5847" s="152"/>
      <c r="Q5847" s="152"/>
      <c r="R5847" s="152"/>
      <c r="S5847" s="152"/>
      <c r="T5847" s="152"/>
      <c r="U5847" s="152"/>
      <c r="V5847" s="152"/>
      <c r="W5847" s="152"/>
      <c r="X5847" s="152"/>
      <c r="Y5847" s="152"/>
      <c r="Z5847" s="152"/>
      <c r="AA5847" s="152"/>
      <c r="AB5847" s="152"/>
      <c r="AC5847" s="152"/>
      <c r="AD5847" s="152"/>
      <c r="AE5847" s="152"/>
      <c r="AF5847" s="152"/>
      <c r="AG5847" s="152"/>
      <c r="AH5847" s="152"/>
      <c r="AI5847" s="152"/>
      <c r="AJ5847" s="152"/>
      <c r="AK5847" s="152"/>
    </row>
    <row r="5848" spans="1:37" x14ac:dyDescent="0.3">
      <c r="A5848" s="151" t="str">
        <f t="shared" si="140"/>
        <v>SDGbaseWaS_2BF_v6_4</v>
      </c>
      <c r="B5848" s="151" t="s">
        <v>220</v>
      </c>
      <c r="C5848" s="151" t="s">
        <v>310</v>
      </c>
      <c r="D5848" s="151"/>
      <c r="E5848" s="152"/>
      <c r="F5848" s="152"/>
      <c r="G5848" s="152"/>
      <c r="H5848" s="152"/>
      <c r="I5848" s="152"/>
      <c r="J5848" s="152"/>
      <c r="K5848" s="152"/>
      <c r="L5848" s="152"/>
      <c r="M5848" s="152"/>
      <c r="N5848" s="152"/>
      <c r="O5848" s="152"/>
      <c r="P5848" s="152"/>
      <c r="Q5848" s="152"/>
      <c r="R5848" s="152"/>
      <c r="S5848" s="152"/>
      <c r="T5848" s="152"/>
      <c r="U5848" s="152"/>
      <c r="V5848" s="152"/>
      <c r="W5848" s="152"/>
      <c r="X5848" s="152"/>
      <c r="Y5848" s="152"/>
      <c r="Z5848" s="152"/>
      <c r="AA5848" s="152"/>
      <c r="AB5848" s="152"/>
      <c r="AC5848" s="152"/>
      <c r="AD5848" s="152"/>
      <c r="AE5848" s="152"/>
      <c r="AF5848" s="152"/>
      <c r="AG5848" s="152"/>
      <c r="AH5848" s="152"/>
      <c r="AI5848" s="152"/>
      <c r="AJ5848" s="152"/>
      <c r="AK5848" s="152"/>
    </row>
    <row r="5849" spans="1:37" x14ac:dyDescent="0.3">
      <c r="A5849" s="151" t="str">
        <f t="shared" si="140"/>
        <v>SDGbaseWaS_2BF_v6_4</v>
      </c>
      <c r="B5849" s="151" t="s">
        <v>220</v>
      </c>
      <c r="C5849" s="151" t="s">
        <v>310</v>
      </c>
      <c r="D5849" s="151"/>
      <c r="E5849" s="152"/>
      <c r="F5849" s="152"/>
      <c r="G5849" s="152"/>
      <c r="H5849" s="152"/>
      <c r="I5849" s="152"/>
      <c r="J5849" s="152"/>
      <c r="K5849" s="152"/>
      <c r="L5849" s="152"/>
      <c r="M5849" s="152"/>
      <c r="N5849" s="152"/>
      <c r="O5849" s="152"/>
      <c r="P5849" s="152"/>
      <c r="Q5849" s="152"/>
      <c r="R5849" s="152"/>
      <c r="S5849" s="152"/>
      <c r="T5849" s="152"/>
      <c r="U5849" s="152"/>
      <c r="V5849" s="152"/>
      <c r="W5849" s="152"/>
      <c r="X5849" s="152"/>
      <c r="Y5849" s="152"/>
      <c r="Z5849" s="152"/>
      <c r="AA5849" s="152"/>
      <c r="AB5849" s="152"/>
      <c r="AC5849" s="152"/>
      <c r="AD5849" s="152"/>
      <c r="AE5849" s="152"/>
      <c r="AF5849" s="152"/>
      <c r="AG5849" s="152"/>
      <c r="AH5849" s="152"/>
      <c r="AI5849" s="152"/>
      <c r="AJ5849" s="152"/>
      <c r="AK5849" s="152"/>
    </row>
    <row r="5850" spans="1:37" x14ac:dyDescent="0.3">
      <c r="A5850" s="151" t="str">
        <f t="shared" ref="A5850:A5913" si="141">_xlfn.CONCAT(C5850,D5850,E5850)</f>
        <v>SDGbaseWaS_2BF_v6_4</v>
      </c>
      <c r="B5850" s="151" t="s">
        <v>220</v>
      </c>
      <c r="C5850" s="151" t="s">
        <v>310</v>
      </c>
      <c r="D5850" s="151"/>
      <c r="E5850" s="152"/>
      <c r="F5850" s="152"/>
      <c r="G5850" s="152"/>
      <c r="H5850" s="152"/>
      <c r="I5850" s="152"/>
      <c r="J5850" s="152"/>
      <c r="K5850" s="152"/>
      <c r="L5850" s="152"/>
      <c r="M5850" s="152"/>
      <c r="N5850" s="152"/>
      <c r="O5850" s="152"/>
      <c r="P5850" s="152"/>
      <c r="Q5850" s="152"/>
      <c r="R5850" s="152"/>
      <c r="S5850" s="152"/>
      <c r="T5850" s="152"/>
      <c r="U5850" s="152"/>
      <c r="V5850" s="152"/>
      <c r="W5850" s="152"/>
      <c r="X5850" s="152"/>
      <c r="Y5850" s="152"/>
      <c r="Z5850" s="152"/>
      <c r="AA5850" s="152"/>
      <c r="AB5850" s="152"/>
      <c r="AC5850" s="152"/>
      <c r="AD5850" s="152"/>
      <c r="AE5850" s="152"/>
      <c r="AF5850" s="152"/>
      <c r="AG5850" s="152"/>
      <c r="AH5850" s="152"/>
      <c r="AI5850" s="152"/>
      <c r="AJ5850" s="152"/>
      <c r="AK5850" s="152"/>
    </row>
    <row r="5851" spans="1:37" x14ac:dyDescent="0.3">
      <c r="A5851" s="151" t="str">
        <f t="shared" si="141"/>
        <v>SDGbaseWaS_2BF_v6_4</v>
      </c>
      <c r="B5851" s="151" t="s">
        <v>220</v>
      </c>
      <c r="C5851" s="151" t="s">
        <v>310</v>
      </c>
      <c r="D5851" s="151"/>
      <c r="E5851" s="152"/>
      <c r="F5851" s="152"/>
      <c r="G5851" s="152"/>
      <c r="H5851" s="152"/>
      <c r="I5851" s="152"/>
      <c r="J5851" s="152"/>
      <c r="K5851" s="152"/>
      <c r="L5851" s="152"/>
      <c r="M5851" s="152"/>
      <c r="N5851" s="152"/>
      <c r="O5851" s="152"/>
      <c r="P5851" s="152"/>
      <c r="Q5851" s="152"/>
      <c r="R5851" s="152"/>
      <c r="S5851" s="152"/>
      <c r="T5851" s="152"/>
      <c r="U5851" s="152"/>
      <c r="V5851" s="152"/>
      <c r="W5851" s="152"/>
      <c r="X5851" s="152"/>
      <c r="Y5851" s="152"/>
      <c r="Z5851" s="152"/>
      <c r="AA5851" s="152"/>
      <c r="AB5851" s="152"/>
      <c r="AC5851" s="152"/>
      <c r="AD5851" s="152"/>
      <c r="AE5851" s="152"/>
      <c r="AF5851" s="152"/>
      <c r="AG5851" s="152"/>
      <c r="AH5851" s="152"/>
      <c r="AI5851" s="152"/>
      <c r="AJ5851" s="152"/>
      <c r="AK5851" s="152"/>
    </row>
    <row r="5852" spans="1:37" x14ac:dyDescent="0.3">
      <c r="A5852" s="151" t="str">
        <f t="shared" si="141"/>
        <v>SDGbaseWaS_2BF_v6_4</v>
      </c>
      <c r="B5852" s="151" t="s">
        <v>220</v>
      </c>
      <c r="C5852" s="151" t="s">
        <v>310</v>
      </c>
      <c r="D5852" s="151"/>
      <c r="E5852" s="152"/>
      <c r="F5852" s="152"/>
      <c r="G5852" s="152"/>
      <c r="H5852" s="152"/>
      <c r="I5852" s="152"/>
      <c r="J5852" s="152"/>
      <c r="K5852" s="152"/>
      <c r="L5852" s="152"/>
      <c r="M5852" s="152"/>
      <c r="N5852" s="152"/>
      <c r="O5852" s="152"/>
      <c r="P5852" s="152"/>
      <c r="Q5852" s="152"/>
      <c r="R5852" s="152"/>
      <c r="S5852" s="152"/>
      <c r="T5852" s="152"/>
      <c r="U5852" s="152"/>
      <c r="V5852" s="152"/>
      <c r="W5852" s="152"/>
      <c r="X5852" s="152"/>
      <c r="Y5852" s="152"/>
      <c r="Z5852" s="152"/>
      <c r="AA5852" s="152"/>
      <c r="AB5852" s="152"/>
      <c r="AC5852" s="152"/>
      <c r="AD5852" s="152"/>
      <c r="AE5852" s="152"/>
      <c r="AF5852" s="152"/>
      <c r="AG5852" s="152"/>
      <c r="AH5852" s="152"/>
      <c r="AI5852" s="152"/>
      <c r="AJ5852" s="152"/>
      <c r="AK5852" s="152"/>
    </row>
    <row r="5853" spans="1:37" x14ac:dyDescent="0.3">
      <c r="A5853" s="151" t="str">
        <f t="shared" si="141"/>
        <v>SDGbaseWaS_2BF_v6_4</v>
      </c>
      <c r="B5853" s="151" t="s">
        <v>220</v>
      </c>
      <c r="C5853" s="151" t="s">
        <v>310</v>
      </c>
      <c r="D5853" s="151"/>
      <c r="E5853" s="152"/>
      <c r="F5853" s="152"/>
      <c r="G5853" s="152"/>
      <c r="H5853" s="152"/>
      <c r="I5853" s="152"/>
      <c r="J5853" s="152"/>
      <c r="K5853" s="152"/>
      <c r="L5853" s="152"/>
      <c r="M5853" s="152"/>
      <c r="N5853" s="152"/>
      <c r="O5853" s="152"/>
      <c r="P5853" s="152"/>
      <c r="Q5853" s="152"/>
      <c r="R5853" s="152"/>
      <c r="S5853" s="152"/>
      <c r="T5853" s="152"/>
      <c r="U5853" s="152"/>
      <c r="V5853" s="152"/>
      <c r="W5853" s="152"/>
      <c r="X5853" s="152"/>
      <c r="Y5853" s="152"/>
      <c r="Z5853" s="152"/>
      <c r="AA5853" s="152"/>
      <c r="AB5853" s="152"/>
      <c r="AC5853" s="152"/>
      <c r="AD5853" s="152"/>
      <c r="AE5853" s="152"/>
      <c r="AF5853" s="152"/>
      <c r="AG5853" s="152"/>
      <c r="AH5853" s="152"/>
      <c r="AI5853" s="152"/>
      <c r="AJ5853" s="152"/>
      <c r="AK5853" s="152"/>
    </row>
    <row r="5854" spans="1:37" x14ac:dyDescent="0.3">
      <c r="A5854" s="151" t="str">
        <f t="shared" si="141"/>
        <v>SDGbaseWaS_2BF_v6_4</v>
      </c>
      <c r="B5854" s="151" t="s">
        <v>220</v>
      </c>
      <c r="C5854" s="151" t="s">
        <v>310</v>
      </c>
      <c r="D5854" s="151"/>
      <c r="E5854" s="152"/>
      <c r="F5854" s="152"/>
      <c r="G5854" s="152"/>
      <c r="H5854" s="152"/>
      <c r="I5854" s="152"/>
      <c r="J5854" s="152"/>
      <c r="K5854" s="152"/>
      <c r="L5854" s="152"/>
      <c r="M5854" s="152"/>
      <c r="N5854" s="152"/>
      <c r="O5854" s="152"/>
      <c r="P5854" s="152"/>
      <c r="Q5854" s="152"/>
      <c r="R5854" s="152"/>
      <c r="S5854" s="152"/>
      <c r="T5854" s="152"/>
      <c r="U5854" s="152"/>
      <c r="V5854" s="152"/>
      <c r="W5854" s="152"/>
      <c r="X5854" s="152"/>
      <c r="Y5854" s="152"/>
      <c r="Z5854" s="152"/>
      <c r="AA5854" s="152"/>
      <c r="AB5854" s="152"/>
      <c r="AC5854" s="152"/>
      <c r="AD5854" s="152"/>
      <c r="AE5854" s="152"/>
      <c r="AF5854" s="152"/>
      <c r="AG5854" s="152"/>
      <c r="AH5854" s="152"/>
      <c r="AI5854" s="152"/>
      <c r="AJ5854" s="152"/>
      <c r="AK5854" s="152"/>
    </row>
    <row r="5855" spans="1:37" x14ac:dyDescent="0.3">
      <c r="A5855" s="151" t="str">
        <f t="shared" si="141"/>
        <v>SDGbaseWaS_2BF_v6_4</v>
      </c>
      <c r="B5855" s="151" t="s">
        <v>220</v>
      </c>
      <c r="C5855" s="151" t="s">
        <v>310</v>
      </c>
      <c r="D5855" s="151"/>
      <c r="E5855" s="152"/>
      <c r="F5855" s="152"/>
      <c r="G5855" s="152"/>
      <c r="H5855" s="152"/>
      <c r="I5855" s="152"/>
      <c r="J5855" s="152"/>
      <c r="K5855" s="152"/>
      <c r="L5855" s="152"/>
      <c r="M5855" s="152"/>
      <c r="N5855" s="152"/>
      <c r="O5855" s="152"/>
      <c r="P5855" s="152"/>
      <c r="Q5855" s="152"/>
      <c r="R5855" s="152"/>
      <c r="S5855" s="152"/>
      <c r="T5855" s="152"/>
      <c r="U5855" s="152"/>
      <c r="V5855" s="152"/>
      <c r="W5855" s="152"/>
      <c r="X5855" s="152"/>
      <c r="Y5855" s="152"/>
      <c r="Z5855" s="152"/>
      <c r="AA5855" s="152"/>
      <c r="AB5855" s="152"/>
      <c r="AC5855" s="152"/>
      <c r="AD5855" s="152"/>
      <c r="AE5855" s="152"/>
      <c r="AF5855" s="152"/>
      <c r="AG5855" s="152"/>
      <c r="AH5855" s="152"/>
      <c r="AI5855" s="152"/>
      <c r="AJ5855" s="152"/>
      <c r="AK5855" s="152"/>
    </row>
    <row r="5856" spans="1:37" x14ac:dyDescent="0.3">
      <c r="A5856" s="151" t="str">
        <f t="shared" si="141"/>
        <v>SDGbaseWaS_2BF_v6_4</v>
      </c>
      <c r="B5856" s="151" t="s">
        <v>220</v>
      </c>
      <c r="C5856" s="151" t="s">
        <v>310</v>
      </c>
      <c r="D5856" s="151"/>
      <c r="E5856" s="152"/>
      <c r="F5856" s="152"/>
      <c r="G5856" s="152"/>
      <c r="H5856" s="152"/>
      <c r="I5856" s="152"/>
      <c r="J5856" s="152"/>
      <c r="K5856" s="152"/>
      <c r="L5856" s="152"/>
      <c r="M5856" s="152"/>
      <c r="N5856" s="152"/>
      <c r="O5856" s="152"/>
      <c r="P5856" s="152"/>
      <c r="Q5856" s="152"/>
      <c r="R5856" s="152"/>
      <c r="S5856" s="152"/>
      <c r="T5856" s="152"/>
      <c r="U5856" s="152"/>
      <c r="V5856" s="152"/>
      <c r="W5856" s="152"/>
      <c r="X5856" s="152"/>
      <c r="Y5856" s="152"/>
      <c r="Z5856" s="152"/>
      <c r="AA5856" s="152"/>
      <c r="AB5856" s="152"/>
      <c r="AC5856" s="152"/>
      <c r="AD5856" s="152"/>
      <c r="AE5856" s="152"/>
      <c r="AF5856" s="152"/>
      <c r="AG5856" s="152"/>
      <c r="AH5856" s="152"/>
      <c r="AI5856" s="152"/>
      <c r="AJ5856" s="152"/>
      <c r="AK5856" s="152"/>
    </row>
    <row r="5857" spans="1:37" x14ac:dyDescent="0.3">
      <c r="A5857" s="151" t="str">
        <f t="shared" si="141"/>
        <v>SDGbaseWaS_2BF_v6_4</v>
      </c>
      <c r="B5857" s="151" t="s">
        <v>220</v>
      </c>
      <c r="C5857" s="151" t="s">
        <v>310</v>
      </c>
      <c r="D5857" s="151"/>
      <c r="E5857" s="152"/>
      <c r="F5857" s="152"/>
      <c r="G5857" s="152"/>
      <c r="H5857" s="152"/>
      <c r="I5857" s="152"/>
      <c r="J5857" s="152"/>
      <c r="K5857" s="152"/>
      <c r="L5857" s="152"/>
      <c r="M5857" s="152"/>
      <c r="N5857" s="152"/>
      <c r="O5857" s="152"/>
      <c r="P5857" s="152"/>
      <c r="Q5857" s="152"/>
      <c r="R5857" s="152"/>
      <c r="S5857" s="152"/>
      <c r="T5857" s="152"/>
      <c r="U5857" s="152"/>
      <c r="V5857" s="152"/>
      <c r="W5857" s="152"/>
      <c r="X5857" s="152"/>
      <c r="Y5857" s="152"/>
      <c r="Z5857" s="152"/>
      <c r="AA5857" s="152"/>
      <c r="AB5857" s="152"/>
      <c r="AC5857" s="152"/>
      <c r="AD5857" s="152"/>
      <c r="AE5857" s="152"/>
      <c r="AF5857" s="152"/>
      <c r="AG5857" s="152"/>
      <c r="AH5857" s="152"/>
      <c r="AI5857" s="152"/>
      <c r="AJ5857" s="152"/>
      <c r="AK5857" s="152"/>
    </row>
    <row r="5858" spans="1:37" x14ac:dyDescent="0.3">
      <c r="A5858" s="151" t="str">
        <f t="shared" si="141"/>
        <v>SDGbaseWaS_2BF_v6_4</v>
      </c>
      <c r="B5858" s="151" t="s">
        <v>220</v>
      </c>
      <c r="C5858" s="151" t="s">
        <v>310</v>
      </c>
      <c r="D5858" s="151"/>
      <c r="E5858" s="152"/>
      <c r="F5858" s="152"/>
      <c r="G5858" s="152"/>
      <c r="H5858" s="152"/>
      <c r="I5858" s="152"/>
      <c r="J5858" s="152"/>
      <c r="K5858" s="152"/>
      <c r="L5858" s="152"/>
      <c r="M5858" s="152"/>
      <c r="N5858" s="152"/>
      <c r="O5858" s="152"/>
      <c r="P5858" s="152"/>
      <c r="Q5858" s="152"/>
      <c r="R5858" s="152"/>
      <c r="S5858" s="152"/>
      <c r="T5858" s="152"/>
      <c r="U5858" s="152"/>
      <c r="V5858" s="152"/>
      <c r="W5858" s="152"/>
      <c r="X5858" s="152"/>
      <c r="Y5858" s="152"/>
      <c r="Z5858" s="152"/>
      <c r="AA5858" s="152"/>
      <c r="AB5858" s="152"/>
      <c r="AC5858" s="152"/>
      <c r="AD5858" s="152"/>
      <c r="AE5858" s="152"/>
      <c r="AF5858" s="152"/>
      <c r="AG5858" s="152"/>
      <c r="AH5858" s="152"/>
      <c r="AI5858" s="152"/>
      <c r="AJ5858" s="152"/>
      <c r="AK5858" s="152"/>
    </row>
    <row r="5859" spans="1:37" x14ac:dyDescent="0.3">
      <c r="A5859" s="151" t="str">
        <f t="shared" si="141"/>
        <v>SDGbaseWaS_2BF_v6_4</v>
      </c>
      <c r="B5859" s="151" t="s">
        <v>220</v>
      </c>
      <c r="C5859" s="151" t="s">
        <v>310</v>
      </c>
      <c r="D5859" s="151"/>
      <c r="E5859" s="152"/>
      <c r="F5859" s="152"/>
      <c r="G5859" s="152"/>
      <c r="H5859" s="152"/>
      <c r="I5859" s="152"/>
      <c r="J5859" s="152"/>
      <c r="K5859" s="152"/>
      <c r="L5859" s="152"/>
      <c r="M5859" s="152"/>
      <c r="N5859" s="152"/>
      <c r="O5859" s="152"/>
      <c r="P5859" s="152"/>
      <c r="Q5859" s="152"/>
      <c r="R5859" s="152"/>
      <c r="S5859" s="152"/>
      <c r="T5859" s="152"/>
      <c r="U5859" s="152"/>
      <c r="V5859" s="152"/>
      <c r="W5859" s="152"/>
      <c r="X5859" s="152"/>
      <c r="Y5859" s="152"/>
      <c r="Z5859" s="152"/>
      <c r="AA5859" s="152"/>
      <c r="AB5859" s="152"/>
      <c r="AC5859" s="152"/>
      <c r="AD5859" s="152"/>
      <c r="AE5859" s="152"/>
      <c r="AF5859" s="152"/>
      <c r="AG5859" s="152"/>
      <c r="AH5859" s="152"/>
      <c r="AI5859" s="152"/>
      <c r="AJ5859" s="152"/>
      <c r="AK5859" s="152"/>
    </row>
    <row r="5860" spans="1:37" x14ac:dyDescent="0.3">
      <c r="A5860" s="151" t="str">
        <f t="shared" si="141"/>
        <v>SDGbaseWaS_2BF_v6_4</v>
      </c>
      <c r="B5860" s="151" t="s">
        <v>220</v>
      </c>
      <c r="C5860" s="151" t="s">
        <v>310</v>
      </c>
      <c r="D5860" s="151"/>
      <c r="E5860" s="152"/>
      <c r="F5860" s="152"/>
      <c r="G5860" s="152"/>
      <c r="H5860" s="152"/>
      <c r="I5860" s="152"/>
      <c r="J5860" s="152"/>
      <c r="K5860" s="152"/>
      <c r="L5860" s="152"/>
      <c r="M5860" s="152"/>
      <c r="N5860" s="152"/>
      <c r="O5860" s="152"/>
      <c r="P5860" s="152"/>
      <c r="Q5860" s="152"/>
      <c r="R5860" s="152"/>
      <c r="S5860" s="152"/>
      <c r="T5860" s="152"/>
      <c r="U5860" s="152"/>
      <c r="V5860" s="152"/>
      <c r="W5860" s="152"/>
      <c r="X5860" s="152"/>
      <c r="Y5860" s="152"/>
      <c r="Z5860" s="152"/>
      <c r="AA5860" s="152"/>
      <c r="AB5860" s="152"/>
      <c r="AC5860" s="152"/>
      <c r="AD5860" s="152"/>
      <c r="AE5860" s="152"/>
      <c r="AF5860" s="152"/>
      <c r="AG5860" s="152"/>
      <c r="AH5860" s="152"/>
      <c r="AI5860" s="152"/>
      <c r="AJ5860" s="152"/>
      <c r="AK5860" s="152"/>
    </row>
    <row r="5861" spans="1:37" x14ac:dyDescent="0.3">
      <c r="A5861" s="151" t="str">
        <f t="shared" si="141"/>
        <v>SDGbaseWaS_2BF_v6_4</v>
      </c>
      <c r="B5861" s="151" t="s">
        <v>220</v>
      </c>
      <c r="C5861" s="151" t="s">
        <v>310</v>
      </c>
      <c r="D5861" s="151"/>
      <c r="E5861" s="152"/>
      <c r="F5861" s="152"/>
      <c r="G5861" s="152"/>
      <c r="H5861" s="152"/>
      <c r="I5861" s="152"/>
      <c r="J5861" s="152"/>
      <c r="K5861" s="152"/>
      <c r="L5861" s="152"/>
      <c r="M5861" s="152"/>
      <c r="N5861" s="152"/>
      <c r="O5861" s="152"/>
      <c r="P5861" s="152"/>
      <c r="Q5861" s="152"/>
      <c r="R5861" s="152"/>
      <c r="S5861" s="152"/>
      <c r="T5861" s="152"/>
      <c r="U5861" s="152"/>
      <c r="V5861" s="152"/>
      <c r="W5861" s="152"/>
      <c r="X5861" s="152"/>
      <c r="Y5861" s="152"/>
      <c r="Z5861" s="152"/>
      <c r="AA5861" s="152"/>
      <c r="AB5861" s="152"/>
      <c r="AC5861" s="152"/>
      <c r="AD5861" s="152"/>
      <c r="AE5861" s="152"/>
      <c r="AF5861" s="152"/>
      <c r="AG5861" s="152"/>
      <c r="AH5861" s="152"/>
      <c r="AI5861" s="152"/>
      <c r="AJ5861" s="152"/>
      <c r="AK5861" s="152"/>
    </row>
    <row r="5862" spans="1:37" x14ac:dyDescent="0.3">
      <c r="A5862" s="151" t="str">
        <f t="shared" si="141"/>
        <v>SDGbaseWaS_2BF_v6_4</v>
      </c>
      <c r="B5862" s="151" t="s">
        <v>220</v>
      </c>
      <c r="C5862" s="151" t="s">
        <v>310</v>
      </c>
      <c r="D5862" s="151"/>
      <c r="E5862" s="152"/>
      <c r="F5862" s="152"/>
      <c r="G5862" s="152"/>
      <c r="H5862" s="152"/>
      <c r="I5862" s="152"/>
      <c r="J5862" s="152"/>
      <c r="K5862" s="152"/>
      <c r="L5862" s="152"/>
      <c r="M5862" s="152"/>
      <c r="N5862" s="152"/>
      <c r="O5862" s="152"/>
      <c r="P5862" s="152"/>
      <c r="Q5862" s="152"/>
      <c r="R5862" s="152"/>
      <c r="S5862" s="152"/>
      <c r="T5862" s="152"/>
      <c r="U5862" s="152"/>
      <c r="V5862" s="152"/>
      <c r="W5862" s="152"/>
      <c r="X5862" s="152"/>
      <c r="Y5862" s="152"/>
      <c r="Z5862" s="152"/>
      <c r="AA5862" s="152"/>
      <c r="AB5862" s="152"/>
      <c r="AC5862" s="152"/>
      <c r="AD5862" s="152"/>
      <c r="AE5862" s="152"/>
      <c r="AF5862" s="152"/>
      <c r="AG5862" s="152"/>
      <c r="AH5862" s="152"/>
      <c r="AI5862" s="152"/>
      <c r="AJ5862" s="152"/>
      <c r="AK5862" s="152"/>
    </row>
    <row r="5863" spans="1:37" x14ac:dyDescent="0.3">
      <c r="A5863" s="151" t="str">
        <f t="shared" si="141"/>
        <v>SDGbaseWaS_2BF_v6_4</v>
      </c>
      <c r="B5863" s="151" t="s">
        <v>220</v>
      </c>
      <c r="C5863" s="151" t="s">
        <v>310</v>
      </c>
      <c r="D5863" s="151"/>
      <c r="E5863" s="152"/>
      <c r="F5863" s="152"/>
      <c r="G5863" s="152"/>
      <c r="H5863" s="152"/>
      <c r="I5863" s="152"/>
      <c r="J5863" s="152"/>
      <c r="K5863" s="152"/>
      <c r="L5863" s="152"/>
      <c r="M5863" s="152"/>
      <c r="N5863" s="152"/>
      <c r="O5863" s="152"/>
      <c r="P5863" s="152"/>
      <c r="Q5863" s="152"/>
      <c r="R5863" s="152"/>
      <c r="S5863" s="152"/>
      <c r="T5863" s="152"/>
      <c r="U5863" s="152"/>
      <c r="V5863" s="152"/>
      <c r="W5863" s="152"/>
      <c r="X5863" s="152"/>
      <c r="Y5863" s="152"/>
      <c r="Z5863" s="152"/>
      <c r="AA5863" s="152"/>
      <c r="AB5863" s="152"/>
      <c r="AC5863" s="152"/>
      <c r="AD5863" s="152"/>
      <c r="AE5863" s="152"/>
      <c r="AF5863" s="152"/>
      <c r="AG5863" s="152"/>
      <c r="AH5863" s="152"/>
      <c r="AI5863" s="152"/>
      <c r="AJ5863" s="152"/>
      <c r="AK5863" s="152"/>
    </row>
    <row r="5864" spans="1:37" x14ac:dyDescent="0.3">
      <c r="A5864" s="151" t="str">
        <f t="shared" si="141"/>
        <v>SDGbaseWaS_2BF_v6_4</v>
      </c>
      <c r="B5864" s="151" t="s">
        <v>220</v>
      </c>
      <c r="C5864" s="151" t="s">
        <v>310</v>
      </c>
      <c r="D5864" s="151"/>
      <c r="E5864" s="152"/>
      <c r="F5864" s="152"/>
      <c r="G5864" s="152"/>
      <c r="H5864" s="152"/>
      <c r="I5864" s="152"/>
      <c r="J5864" s="152"/>
      <c r="K5864" s="152"/>
      <c r="L5864" s="152"/>
      <c r="M5864" s="152"/>
      <c r="N5864" s="152"/>
      <c r="O5864" s="152"/>
      <c r="P5864" s="152"/>
      <c r="Q5864" s="152"/>
      <c r="R5864" s="152"/>
      <c r="S5864" s="152"/>
      <c r="T5864" s="152"/>
      <c r="U5864" s="152"/>
      <c r="V5864" s="152"/>
      <c r="W5864" s="152"/>
      <c r="X5864" s="152"/>
      <c r="Y5864" s="152"/>
      <c r="Z5864" s="152"/>
      <c r="AA5864" s="152"/>
      <c r="AB5864" s="152"/>
      <c r="AC5864" s="152"/>
      <c r="AD5864" s="152"/>
      <c r="AE5864" s="152"/>
      <c r="AF5864" s="152"/>
      <c r="AG5864" s="152"/>
      <c r="AH5864" s="152"/>
      <c r="AI5864" s="152"/>
      <c r="AJ5864" s="152"/>
      <c r="AK5864" s="152"/>
    </row>
    <row r="5865" spans="1:37" x14ac:dyDescent="0.3">
      <c r="A5865" s="151" t="str">
        <f t="shared" si="141"/>
        <v>SDGbaseWaS_2BF_v6_4</v>
      </c>
      <c r="B5865" s="151" t="s">
        <v>220</v>
      </c>
      <c r="C5865" s="151" t="s">
        <v>310</v>
      </c>
      <c r="D5865" s="151"/>
      <c r="E5865" s="152"/>
      <c r="F5865" s="152"/>
      <c r="G5865" s="152"/>
      <c r="H5865" s="152"/>
      <c r="I5865" s="152"/>
      <c r="J5865" s="152"/>
      <c r="K5865" s="152"/>
      <c r="L5865" s="152"/>
      <c r="M5865" s="152"/>
      <c r="N5865" s="152"/>
      <c r="O5865" s="152"/>
      <c r="P5865" s="152"/>
      <c r="Q5865" s="152"/>
      <c r="R5865" s="152"/>
      <c r="S5865" s="152"/>
      <c r="T5865" s="152"/>
      <c r="U5865" s="152"/>
      <c r="V5865" s="152"/>
      <c r="W5865" s="152"/>
      <c r="X5865" s="152"/>
      <c r="Y5865" s="152"/>
      <c r="Z5865" s="152"/>
      <c r="AA5865" s="152"/>
      <c r="AB5865" s="152"/>
      <c r="AC5865" s="152"/>
      <c r="AD5865" s="152"/>
      <c r="AE5865" s="152"/>
      <c r="AF5865" s="152"/>
      <c r="AG5865" s="152"/>
      <c r="AH5865" s="152"/>
      <c r="AI5865" s="152"/>
      <c r="AJ5865" s="152"/>
      <c r="AK5865" s="152"/>
    </row>
    <row r="5866" spans="1:37" x14ac:dyDescent="0.3">
      <c r="A5866" s="151" t="str">
        <f t="shared" si="141"/>
        <v>SDGbaseWaS_2BF_v6_4</v>
      </c>
      <c r="B5866" s="151" t="s">
        <v>220</v>
      </c>
      <c r="C5866" s="151" t="s">
        <v>310</v>
      </c>
      <c r="D5866" s="151"/>
      <c r="E5866" s="152"/>
      <c r="F5866" s="152"/>
      <c r="G5866" s="152"/>
      <c r="H5866" s="152"/>
      <c r="I5866" s="152"/>
      <c r="J5866" s="152"/>
      <c r="K5866" s="152"/>
      <c r="L5866" s="152"/>
      <c r="M5866" s="152"/>
      <c r="N5866" s="152"/>
      <c r="O5866" s="152"/>
      <c r="P5866" s="152"/>
      <c r="Q5866" s="152"/>
      <c r="R5866" s="152"/>
      <c r="S5866" s="152"/>
      <c r="T5866" s="152"/>
      <c r="U5866" s="152"/>
      <c r="V5866" s="152"/>
      <c r="W5866" s="152"/>
      <c r="X5866" s="152"/>
      <c r="Y5866" s="152"/>
      <c r="Z5866" s="152"/>
      <c r="AA5866" s="152"/>
      <c r="AB5866" s="152"/>
      <c r="AC5866" s="152"/>
      <c r="AD5866" s="152"/>
      <c r="AE5866" s="152"/>
      <c r="AF5866" s="152"/>
      <c r="AG5866" s="152"/>
      <c r="AH5866" s="152"/>
      <c r="AI5866" s="152"/>
      <c r="AJ5866" s="152"/>
      <c r="AK5866" s="152"/>
    </row>
    <row r="5867" spans="1:37" x14ac:dyDescent="0.3">
      <c r="A5867" s="151" t="str">
        <f t="shared" si="141"/>
        <v>SDGbaseWaS_2BF_v6_4</v>
      </c>
      <c r="B5867" s="151" t="s">
        <v>220</v>
      </c>
      <c r="C5867" s="151" t="s">
        <v>310</v>
      </c>
      <c r="D5867" s="151"/>
      <c r="E5867" s="152"/>
      <c r="F5867" s="152"/>
      <c r="G5867" s="152"/>
      <c r="H5867" s="152"/>
      <c r="I5867" s="152"/>
      <c r="J5867" s="152"/>
      <c r="K5867" s="152"/>
      <c r="L5867" s="152"/>
      <c r="M5867" s="152"/>
      <c r="N5867" s="152"/>
      <c r="O5867" s="152"/>
      <c r="P5867" s="152"/>
      <c r="Q5867" s="152"/>
      <c r="R5867" s="152"/>
      <c r="S5867" s="152"/>
      <c r="T5867" s="152"/>
      <c r="U5867" s="152"/>
      <c r="V5867" s="152"/>
      <c r="W5867" s="152"/>
      <c r="X5867" s="152"/>
      <c r="Y5867" s="152"/>
      <c r="Z5867" s="152"/>
      <c r="AA5867" s="152"/>
      <c r="AB5867" s="152"/>
      <c r="AC5867" s="152"/>
      <c r="AD5867" s="152"/>
      <c r="AE5867" s="152"/>
      <c r="AF5867" s="152"/>
      <c r="AG5867" s="152"/>
      <c r="AH5867" s="152"/>
      <c r="AI5867" s="152"/>
      <c r="AJ5867" s="152"/>
      <c r="AK5867" s="152"/>
    </row>
    <row r="5868" spans="1:37" x14ac:dyDescent="0.3">
      <c r="A5868" s="151" t="str">
        <f t="shared" si="141"/>
        <v>SDGbaseWaS_2BF_v6_4</v>
      </c>
      <c r="B5868" s="151" t="s">
        <v>220</v>
      </c>
      <c r="C5868" s="151" t="s">
        <v>310</v>
      </c>
      <c r="D5868" s="151"/>
      <c r="E5868" s="152"/>
      <c r="F5868" s="152"/>
      <c r="G5868" s="152"/>
      <c r="H5868" s="152"/>
      <c r="I5868" s="152"/>
      <c r="J5868" s="152"/>
      <c r="K5868" s="152"/>
      <c r="L5868" s="152"/>
      <c r="M5868" s="152"/>
      <c r="N5868" s="152"/>
      <c r="O5868" s="152"/>
      <c r="P5868" s="152"/>
      <c r="Q5868" s="152"/>
      <c r="R5868" s="152"/>
      <c r="S5868" s="152"/>
      <c r="T5868" s="152"/>
      <c r="U5868" s="152"/>
      <c r="V5868" s="152"/>
      <c r="W5868" s="152"/>
      <c r="X5868" s="152"/>
      <c r="Y5868" s="152"/>
      <c r="Z5868" s="152"/>
      <c r="AA5868" s="152"/>
      <c r="AB5868" s="152"/>
      <c r="AC5868" s="152"/>
      <c r="AD5868" s="152"/>
      <c r="AE5868" s="152"/>
      <c r="AF5868" s="152"/>
      <c r="AG5868" s="152"/>
      <c r="AH5868" s="152"/>
      <c r="AI5868" s="152"/>
      <c r="AJ5868" s="152"/>
      <c r="AK5868" s="152"/>
    </row>
    <row r="5869" spans="1:37" x14ac:dyDescent="0.3">
      <c r="A5869" s="151" t="str">
        <f t="shared" si="141"/>
        <v>SDGbaseWaS_2BF_v6_4</v>
      </c>
      <c r="B5869" s="151" t="s">
        <v>220</v>
      </c>
      <c r="C5869" s="151" t="s">
        <v>310</v>
      </c>
      <c r="D5869" s="151"/>
      <c r="E5869" s="152"/>
      <c r="F5869" s="152"/>
      <c r="G5869" s="152"/>
      <c r="H5869" s="152"/>
      <c r="I5869" s="152"/>
      <c r="J5869" s="152"/>
      <c r="K5869" s="152"/>
      <c r="L5869" s="152"/>
      <c r="M5869" s="152"/>
      <c r="N5869" s="152"/>
      <c r="O5869" s="152"/>
      <c r="P5869" s="152"/>
      <c r="Q5869" s="152"/>
      <c r="R5869" s="152"/>
      <c r="S5869" s="152"/>
      <c r="T5869" s="152"/>
      <c r="U5869" s="152"/>
      <c r="V5869" s="152"/>
      <c r="W5869" s="152"/>
      <c r="X5869" s="152"/>
      <c r="Y5869" s="152"/>
      <c r="Z5869" s="152"/>
      <c r="AA5869" s="152"/>
      <c r="AB5869" s="152"/>
      <c r="AC5869" s="152"/>
      <c r="AD5869" s="152"/>
      <c r="AE5869" s="152"/>
      <c r="AF5869" s="152"/>
      <c r="AG5869" s="152"/>
      <c r="AH5869" s="152"/>
      <c r="AI5869" s="152"/>
      <c r="AJ5869" s="152"/>
      <c r="AK5869" s="152"/>
    </row>
    <row r="5870" spans="1:37" x14ac:dyDescent="0.3">
      <c r="A5870" s="151" t="str">
        <f t="shared" si="141"/>
        <v>SDGbaseWaS_2BF_v6_4</v>
      </c>
      <c r="B5870" s="151" t="s">
        <v>220</v>
      </c>
      <c r="C5870" s="151" t="s">
        <v>310</v>
      </c>
      <c r="D5870" s="151"/>
      <c r="E5870" s="152"/>
      <c r="F5870" s="152"/>
      <c r="G5870" s="152"/>
      <c r="H5870" s="152"/>
      <c r="I5870" s="152"/>
      <c r="J5870" s="152"/>
      <c r="K5870" s="152"/>
      <c r="L5870" s="152"/>
      <c r="M5870" s="152"/>
      <c r="N5870" s="152"/>
      <c r="O5870" s="152"/>
      <c r="P5870" s="152"/>
      <c r="Q5870" s="152"/>
      <c r="R5870" s="152"/>
      <c r="S5870" s="152"/>
      <c r="T5870" s="152"/>
      <c r="U5870" s="152"/>
      <c r="V5870" s="152"/>
      <c r="W5870" s="152"/>
      <c r="X5870" s="152"/>
      <c r="Y5870" s="152"/>
      <c r="Z5870" s="152"/>
      <c r="AA5870" s="152"/>
      <c r="AB5870" s="152"/>
      <c r="AC5870" s="152"/>
      <c r="AD5870" s="152"/>
      <c r="AE5870" s="152"/>
      <c r="AF5870" s="152"/>
      <c r="AG5870" s="152"/>
      <c r="AH5870" s="152"/>
      <c r="AI5870" s="152"/>
      <c r="AJ5870" s="152"/>
      <c r="AK5870" s="152"/>
    </row>
    <row r="5871" spans="1:37" x14ac:dyDescent="0.3">
      <c r="A5871" s="151" t="str">
        <f t="shared" si="141"/>
        <v>SDGbaseWaS_2BF_v6_4</v>
      </c>
      <c r="B5871" s="151" t="s">
        <v>220</v>
      </c>
      <c r="C5871" s="151" t="s">
        <v>310</v>
      </c>
      <c r="D5871" s="151"/>
      <c r="E5871" s="152"/>
      <c r="F5871" s="152"/>
      <c r="G5871" s="152"/>
      <c r="H5871" s="152"/>
      <c r="I5871" s="152"/>
      <c r="J5871" s="152"/>
      <c r="K5871" s="152"/>
      <c r="L5871" s="152"/>
      <c r="M5871" s="152"/>
      <c r="N5871" s="152"/>
      <c r="O5871" s="152"/>
      <c r="P5871" s="152"/>
      <c r="Q5871" s="152"/>
      <c r="R5871" s="152"/>
      <c r="S5871" s="152"/>
      <c r="T5871" s="152"/>
      <c r="U5871" s="152"/>
      <c r="V5871" s="152"/>
      <c r="W5871" s="152"/>
      <c r="X5871" s="152"/>
      <c r="Y5871" s="152"/>
      <c r="Z5871" s="152"/>
      <c r="AA5871" s="152"/>
      <c r="AB5871" s="152"/>
      <c r="AC5871" s="152"/>
      <c r="AD5871" s="152"/>
      <c r="AE5871" s="152"/>
      <c r="AF5871" s="152"/>
      <c r="AG5871" s="152"/>
      <c r="AH5871" s="152"/>
      <c r="AI5871" s="152"/>
      <c r="AJ5871" s="152"/>
      <c r="AK5871" s="152"/>
    </row>
    <row r="5872" spans="1:37" x14ac:dyDescent="0.3">
      <c r="A5872" s="151" t="str">
        <f t="shared" si="141"/>
        <v>SDGbaseWaS_2BF_v6_4</v>
      </c>
      <c r="B5872" s="151" t="s">
        <v>220</v>
      </c>
      <c r="C5872" s="151" t="s">
        <v>310</v>
      </c>
      <c r="D5872" s="151"/>
      <c r="E5872" s="152"/>
      <c r="F5872" s="152"/>
      <c r="G5872" s="152"/>
      <c r="H5872" s="152"/>
      <c r="I5872" s="152"/>
      <c r="J5872" s="152"/>
      <c r="K5872" s="152"/>
      <c r="L5872" s="152"/>
      <c r="M5872" s="152"/>
      <c r="N5872" s="152"/>
      <c r="O5872" s="152"/>
      <c r="P5872" s="152"/>
      <c r="Q5872" s="152"/>
      <c r="R5872" s="152"/>
      <c r="S5872" s="152"/>
      <c r="T5872" s="152"/>
      <c r="U5872" s="152"/>
      <c r="V5872" s="152"/>
      <c r="W5872" s="152"/>
      <c r="X5872" s="152"/>
      <c r="Y5872" s="152"/>
      <c r="Z5872" s="152"/>
      <c r="AA5872" s="152"/>
      <c r="AB5872" s="152"/>
      <c r="AC5872" s="152"/>
      <c r="AD5872" s="152"/>
      <c r="AE5872" s="152"/>
      <c r="AF5872" s="152"/>
      <c r="AG5872" s="152"/>
      <c r="AH5872" s="152"/>
      <c r="AI5872" s="152"/>
      <c r="AJ5872" s="152"/>
      <c r="AK5872" s="152"/>
    </row>
    <row r="5873" spans="1:37" x14ac:dyDescent="0.3">
      <c r="A5873" s="151" t="str">
        <f t="shared" si="141"/>
        <v>SDGbaseWaS_2BF_v6_4</v>
      </c>
      <c r="B5873" s="151" t="s">
        <v>220</v>
      </c>
      <c r="C5873" s="151" t="s">
        <v>310</v>
      </c>
      <c r="D5873" s="151"/>
      <c r="E5873" s="152"/>
      <c r="F5873" s="152"/>
      <c r="G5873" s="152"/>
      <c r="H5873" s="152"/>
      <c r="I5873" s="152"/>
      <c r="J5873" s="152"/>
      <c r="K5873" s="152"/>
      <c r="L5873" s="152"/>
      <c r="M5873" s="152"/>
      <c r="N5873" s="152"/>
      <c r="O5873" s="152"/>
      <c r="P5873" s="152"/>
      <c r="Q5873" s="152"/>
      <c r="R5873" s="152"/>
      <c r="S5873" s="152"/>
      <c r="T5873" s="152"/>
      <c r="U5873" s="152"/>
      <c r="V5873" s="152"/>
      <c r="W5873" s="152"/>
      <c r="X5873" s="152"/>
      <c r="Y5873" s="152"/>
      <c r="Z5873" s="152"/>
      <c r="AA5873" s="152"/>
      <c r="AB5873" s="152"/>
      <c r="AC5873" s="152"/>
      <c r="AD5873" s="152"/>
      <c r="AE5873" s="152"/>
      <c r="AF5873" s="152"/>
      <c r="AG5873" s="152"/>
      <c r="AH5873" s="152"/>
      <c r="AI5873" s="152"/>
      <c r="AJ5873" s="152"/>
      <c r="AK5873" s="152"/>
    </row>
    <row r="5874" spans="1:37" x14ac:dyDescent="0.3">
      <c r="A5874" s="151" t="str">
        <f t="shared" si="141"/>
        <v>SDGbaseWaS_2BF_v6_4</v>
      </c>
      <c r="B5874" s="151" t="s">
        <v>220</v>
      </c>
      <c r="C5874" s="151" t="s">
        <v>310</v>
      </c>
      <c r="D5874" s="151"/>
      <c r="E5874" s="152"/>
      <c r="F5874" s="152"/>
      <c r="G5874" s="152"/>
      <c r="H5874" s="152"/>
      <c r="I5874" s="152"/>
      <c r="J5874" s="152"/>
      <c r="K5874" s="152"/>
      <c r="L5874" s="152"/>
      <c r="M5874" s="152"/>
      <c r="N5874" s="152"/>
      <c r="O5874" s="152"/>
      <c r="P5874" s="152"/>
      <c r="Q5874" s="152"/>
      <c r="R5874" s="152"/>
      <c r="S5874" s="152"/>
      <c r="T5874" s="152"/>
      <c r="U5874" s="152"/>
      <c r="V5874" s="152"/>
      <c r="W5874" s="152"/>
      <c r="X5874" s="152"/>
      <c r="Y5874" s="152"/>
      <c r="Z5874" s="152"/>
      <c r="AA5874" s="152"/>
      <c r="AB5874" s="152"/>
      <c r="AC5874" s="152"/>
      <c r="AD5874" s="152"/>
      <c r="AE5874" s="152"/>
      <c r="AF5874" s="152"/>
      <c r="AG5874" s="152"/>
      <c r="AH5874" s="152"/>
      <c r="AI5874" s="152"/>
      <c r="AJ5874" s="152"/>
      <c r="AK5874" s="152"/>
    </row>
    <row r="5875" spans="1:37" x14ac:dyDescent="0.3">
      <c r="A5875" s="151" t="str">
        <f t="shared" si="141"/>
        <v>SDGbaseWaS_2BF_v6_4</v>
      </c>
      <c r="B5875" s="151" t="s">
        <v>220</v>
      </c>
      <c r="C5875" s="151" t="s">
        <v>310</v>
      </c>
      <c r="D5875" s="151"/>
      <c r="E5875" s="152"/>
      <c r="F5875" s="152"/>
      <c r="G5875" s="152"/>
      <c r="H5875" s="152"/>
      <c r="I5875" s="152"/>
      <c r="J5875" s="152"/>
      <c r="K5875" s="152"/>
      <c r="L5875" s="152"/>
      <c r="M5875" s="152"/>
      <c r="N5875" s="152"/>
      <c r="O5875" s="152"/>
      <c r="P5875" s="152"/>
      <c r="Q5875" s="152"/>
      <c r="R5875" s="152"/>
      <c r="S5875" s="152"/>
      <c r="T5875" s="152"/>
      <c r="U5875" s="152"/>
      <c r="V5875" s="152"/>
      <c r="W5875" s="152"/>
      <c r="X5875" s="152"/>
      <c r="Y5875" s="152"/>
      <c r="Z5875" s="152"/>
      <c r="AA5875" s="152"/>
      <c r="AB5875" s="152"/>
      <c r="AC5875" s="152"/>
      <c r="AD5875" s="152"/>
      <c r="AE5875" s="152"/>
      <c r="AF5875" s="152"/>
      <c r="AG5875" s="152"/>
      <c r="AH5875" s="152"/>
      <c r="AI5875" s="152"/>
      <c r="AJ5875" s="152"/>
      <c r="AK5875" s="152"/>
    </row>
    <row r="5876" spans="1:37" x14ac:dyDescent="0.3">
      <c r="A5876" s="151" t="str">
        <f t="shared" si="141"/>
        <v>SDGbaseWaS_2BF_v6_4</v>
      </c>
      <c r="B5876" s="151" t="s">
        <v>220</v>
      </c>
      <c r="C5876" s="151" t="s">
        <v>310</v>
      </c>
      <c r="D5876" s="151"/>
      <c r="E5876" s="152"/>
      <c r="F5876" s="152"/>
      <c r="G5876" s="152"/>
      <c r="H5876" s="152"/>
      <c r="I5876" s="152"/>
      <c r="J5876" s="152"/>
      <c r="K5876" s="152"/>
      <c r="L5876" s="152"/>
      <c r="M5876" s="152"/>
      <c r="N5876" s="152"/>
      <c r="O5876" s="152"/>
      <c r="P5876" s="152"/>
      <c r="Q5876" s="152"/>
      <c r="R5876" s="152"/>
      <c r="S5876" s="152"/>
      <c r="T5876" s="152"/>
      <c r="U5876" s="152"/>
      <c r="V5876" s="152"/>
      <c r="W5876" s="152"/>
      <c r="X5876" s="152"/>
      <c r="Y5876" s="152"/>
      <c r="Z5876" s="152"/>
      <c r="AA5876" s="152"/>
      <c r="AB5876" s="152"/>
      <c r="AC5876" s="152"/>
      <c r="AD5876" s="152"/>
      <c r="AE5876" s="152"/>
      <c r="AF5876" s="152"/>
      <c r="AG5876" s="152"/>
      <c r="AH5876" s="152"/>
      <c r="AI5876" s="152"/>
      <c r="AJ5876" s="152"/>
      <c r="AK5876" s="152"/>
    </row>
    <row r="5877" spans="1:37" x14ac:dyDescent="0.3">
      <c r="A5877" s="151" t="str">
        <f t="shared" si="141"/>
        <v>SDGbaseWaS_2BF_v6_4</v>
      </c>
      <c r="B5877" s="151" t="s">
        <v>220</v>
      </c>
      <c r="C5877" s="151" t="s">
        <v>310</v>
      </c>
      <c r="D5877" s="151"/>
      <c r="E5877" s="152"/>
      <c r="F5877" s="152"/>
      <c r="G5877" s="152"/>
      <c r="H5877" s="152"/>
      <c r="I5877" s="152"/>
      <c r="J5877" s="152"/>
      <c r="K5877" s="152"/>
      <c r="L5877" s="152"/>
      <c r="M5877" s="152"/>
      <c r="N5877" s="152"/>
      <c r="O5877" s="152"/>
      <c r="P5877" s="152"/>
      <c r="Q5877" s="152"/>
      <c r="R5877" s="152"/>
      <c r="S5877" s="152"/>
      <c r="T5877" s="152"/>
      <c r="U5877" s="152"/>
      <c r="V5877" s="152"/>
      <c r="W5877" s="152"/>
      <c r="X5877" s="152"/>
      <c r="Y5877" s="152"/>
      <c r="Z5877" s="152"/>
      <c r="AA5877" s="152"/>
      <c r="AB5877" s="152"/>
      <c r="AC5877" s="152"/>
      <c r="AD5877" s="152"/>
      <c r="AE5877" s="152"/>
      <c r="AF5877" s="152"/>
      <c r="AG5877" s="152"/>
      <c r="AH5877" s="152"/>
      <c r="AI5877" s="152"/>
      <c r="AJ5877" s="152"/>
      <c r="AK5877" s="152"/>
    </row>
    <row r="5878" spans="1:37" x14ac:dyDescent="0.3">
      <c r="A5878" s="151" t="str">
        <f t="shared" si="141"/>
        <v>SDGbaseWaS_2BF_v6_4</v>
      </c>
      <c r="B5878" s="151" t="s">
        <v>220</v>
      </c>
      <c r="C5878" s="151" t="s">
        <v>310</v>
      </c>
      <c r="D5878" s="151"/>
      <c r="E5878" s="152"/>
      <c r="F5878" s="152"/>
      <c r="G5878" s="152"/>
      <c r="H5878" s="152"/>
      <c r="I5878" s="152"/>
      <c r="J5878" s="152"/>
      <c r="K5878" s="152"/>
      <c r="L5878" s="152"/>
      <c r="M5878" s="152"/>
      <c r="N5878" s="152"/>
      <c r="O5878" s="152"/>
      <c r="P5878" s="152"/>
      <c r="Q5878" s="152"/>
      <c r="R5878" s="152"/>
      <c r="S5878" s="152"/>
      <c r="T5878" s="152"/>
      <c r="U5878" s="152"/>
      <c r="V5878" s="152"/>
      <c r="W5878" s="152"/>
      <c r="X5878" s="152"/>
      <c r="Y5878" s="152"/>
      <c r="Z5878" s="152"/>
      <c r="AA5878" s="152"/>
      <c r="AB5878" s="152"/>
      <c r="AC5878" s="152"/>
      <c r="AD5878" s="152"/>
      <c r="AE5878" s="152"/>
      <c r="AF5878" s="152"/>
      <c r="AG5878" s="152"/>
      <c r="AH5878" s="152"/>
      <c r="AI5878" s="152"/>
      <c r="AJ5878" s="152"/>
      <c r="AK5878" s="152"/>
    </row>
    <row r="5879" spans="1:37" x14ac:dyDescent="0.3">
      <c r="A5879" s="151" t="str">
        <f t="shared" si="141"/>
        <v>SDGbaseWaS_2BF_v6_4</v>
      </c>
      <c r="B5879" s="151" t="s">
        <v>220</v>
      </c>
      <c r="C5879" s="151" t="s">
        <v>310</v>
      </c>
      <c r="D5879" s="151"/>
      <c r="E5879" s="152"/>
      <c r="F5879" s="152"/>
      <c r="G5879" s="152"/>
      <c r="H5879" s="152"/>
      <c r="I5879" s="152"/>
      <c r="J5879" s="152"/>
      <c r="K5879" s="152"/>
      <c r="L5879" s="152"/>
      <c r="M5879" s="152"/>
      <c r="N5879" s="152"/>
      <c r="O5879" s="152"/>
      <c r="P5879" s="152"/>
      <c r="Q5879" s="152"/>
      <c r="R5879" s="152"/>
      <c r="S5879" s="152"/>
      <c r="T5879" s="152"/>
      <c r="U5879" s="152"/>
      <c r="V5879" s="152"/>
      <c r="W5879" s="152"/>
      <c r="X5879" s="152"/>
      <c r="Y5879" s="152"/>
      <c r="Z5879" s="152"/>
      <c r="AA5879" s="152"/>
      <c r="AB5879" s="152"/>
      <c r="AC5879" s="152"/>
      <c r="AD5879" s="152"/>
      <c r="AE5879" s="152"/>
      <c r="AF5879" s="152"/>
      <c r="AG5879" s="152"/>
      <c r="AH5879" s="152"/>
      <c r="AI5879" s="152"/>
      <c r="AJ5879" s="152"/>
      <c r="AK5879" s="152"/>
    </row>
    <row r="5880" spans="1:37" x14ac:dyDescent="0.3">
      <c r="A5880" s="151" t="str">
        <f t="shared" si="141"/>
        <v>SDGbaseWaS_2BF_v6_4</v>
      </c>
      <c r="B5880" s="151" t="s">
        <v>220</v>
      </c>
      <c r="C5880" s="151" t="s">
        <v>310</v>
      </c>
      <c r="D5880" s="151"/>
      <c r="E5880" s="152"/>
      <c r="F5880" s="152"/>
      <c r="G5880" s="152"/>
      <c r="H5880" s="152"/>
      <c r="I5880" s="152"/>
      <c r="J5880" s="152"/>
      <c r="K5880" s="152"/>
      <c r="L5880" s="152"/>
      <c r="M5880" s="152"/>
      <c r="N5880" s="152"/>
      <c r="O5880" s="152"/>
      <c r="P5880" s="152"/>
      <c r="Q5880" s="152"/>
      <c r="R5880" s="152"/>
      <c r="S5880" s="152"/>
      <c r="T5880" s="152"/>
      <c r="U5880" s="152"/>
      <c r="V5880" s="152"/>
      <c r="W5880" s="152"/>
      <c r="X5880" s="152"/>
      <c r="Y5880" s="152"/>
      <c r="Z5880" s="152"/>
      <c r="AA5880" s="152"/>
      <c r="AB5880" s="152"/>
      <c r="AC5880" s="152"/>
      <c r="AD5880" s="152"/>
      <c r="AE5880" s="152"/>
      <c r="AF5880" s="152"/>
      <c r="AG5880" s="152"/>
      <c r="AH5880" s="152"/>
      <c r="AI5880" s="152"/>
      <c r="AJ5880" s="152"/>
      <c r="AK5880" s="152"/>
    </row>
    <row r="5881" spans="1:37" x14ac:dyDescent="0.3">
      <c r="A5881" s="151" t="str">
        <f t="shared" si="141"/>
        <v>SDGbaseWaS_2BF_v6_4</v>
      </c>
      <c r="B5881" s="151" t="s">
        <v>220</v>
      </c>
      <c r="C5881" s="151" t="s">
        <v>310</v>
      </c>
      <c r="D5881" s="151"/>
      <c r="E5881" s="152"/>
      <c r="F5881" s="152"/>
      <c r="G5881" s="152"/>
      <c r="H5881" s="152"/>
      <c r="I5881" s="152"/>
      <c r="J5881" s="152"/>
      <c r="K5881" s="152"/>
      <c r="L5881" s="152"/>
      <c r="M5881" s="152"/>
      <c r="N5881" s="152"/>
      <c r="O5881" s="152"/>
      <c r="P5881" s="152"/>
      <c r="Q5881" s="152"/>
      <c r="R5881" s="152"/>
      <c r="S5881" s="152"/>
      <c r="T5881" s="152"/>
      <c r="U5881" s="152"/>
      <c r="V5881" s="152"/>
      <c r="W5881" s="152"/>
      <c r="X5881" s="152"/>
      <c r="Y5881" s="152"/>
      <c r="Z5881" s="152"/>
      <c r="AA5881" s="152"/>
      <c r="AB5881" s="152"/>
      <c r="AC5881" s="152"/>
      <c r="AD5881" s="152"/>
      <c r="AE5881" s="152"/>
      <c r="AF5881" s="152"/>
      <c r="AG5881" s="152"/>
      <c r="AH5881" s="152"/>
      <c r="AI5881" s="152"/>
      <c r="AJ5881" s="152"/>
      <c r="AK5881" s="152"/>
    </row>
    <row r="5882" spans="1:37" x14ac:dyDescent="0.3">
      <c r="A5882" s="151" t="str">
        <f t="shared" si="141"/>
        <v>SDGbaseWaS_2BF_v6_4</v>
      </c>
      <c r="B5882" s="151" t="s">
        <v>220</v>
      </c>
      <c r="C5882" s="151" t="s">
        <v>310</v>
      </c>
      <c r="D5882" s="151"/>
      <c r="E5882" s="152"/>
      <c r="F5882" s="152"/>
      <c r="G5882" s="152"/>
      <c r="H5882" s="152"/>
      <c r="I5882" s="152"/>
      <c r="J5882" s="152"/>
      <c r="K5882" s="152"/>
      <c r="L5882" s="152"/>
      <c r="M5882" s="152"/>
      <c r="N5882" s="152"/>
      <c r="O5882" s="152"/>
      <c r="P5882" s="152"/>
      <c r="Q5882" s="152"/>
      <c r="R5882" s="152"/>
      <c r="S5882" s="152"/>
      <c r="T5882" s="152"/>
      <c r="U5882" s="152"/>
      <c r="V5882" s="152"/>
      <c r="W5882" s="152"/>
      <c r="X5882" s="152"/>
      <c r="Y5882" s="152"/>
      <c r="Z5882" s="152"/>
      <c r="AA5882" s="152"/>
      <c r="AB5882" s="152"/>
      <c r="AC5882" s="152"/>
      <c r="AD5882" s="152"/>
      <c r="AE5882" s="152"/>
      <c r="AF5882" s="152"/>
      <c r="AG5882" s="152"/>
      <c r="AH5882" s="152"/>
      <c r="AI5882" s="152"/>
      <c r="AJ5882" s="152"/>
      <c r="AK5882" s="152"/>
    </row>
    <row r="5883" spans="1:37" x14ac:dyDescent="0.3">
      <c r="A5883" s="151" t="str">
        <f t="shared" si="141"/>
        <v>SDGbaseWaS_2BF_v6_4</v>
      </c>
      <c r="B5883" s="151" t="s">
        <v>220</v>
      </c>
      <c r="C5883" s="151" t="s">
        <v>310</v>
      </c>
      <c r="D5883" s="151"/>
      <c r="E5883" s="152"/>
      <c r="F5883" s="152"/>
      <c r="G5883" s="152"/>
      <c r="H5883" s="152"/>
      <c r="I5883" s="152"/>
      <c r="J5883" s="152"/>
      <c r="K5883" s="152"/>
      <c r="L5883" s="152"/>
      <c r="M5883" s="152"/>
      <c r="N5883" s="152"/>
      <c r="O5883" s="152"/>
      <c r="P5883" s="152"/>
      <c r="Q5883" s="152"/>
      <c r="R5883" s="152"/>
      <c r="S5883" s="152"/>
      <c r="T5883" s="152"/>
      <c r="U5883" s="152"/>
      <c r="V5883" s="152"/>
      <c r="W5883" s="152"/>
      <c r="X5883" s="152"/>
      <c r="Y5883" s="152"/>
      <c r="Z5883" s="152"/>
      <c r="AA5883" s="152"/>
      <c r="AB5883" s="152"/>
      <c r="AC5883" s="152"/>
      <c r="AD5883" s="152"/>
      <c r="AE5883" s="152"/>
      <c r="AF5883" s="152"/>
      <c r="AG5883" s="152"/>
      <c r="AH5883" s="152"/>
      <c r="AI5883" s="152"/>
      <c r="AJ5883" s="152"/>
      <c r="AK5883" s="152"/>
    </row>
    <row r="5884" spans="1:37" x14ac:dyDescent="0.3">
      <c r="A5884" s="151" t="str">
        <f t="shared" si="141"/>
        <v>SDGbaseWaS_2BF_v6_4</v>
      </c>
      <c r="B5884" s="151" t="s">
        <v>220</v>
      </c>
      <c r="C5884" s="151" t="s">
        <v>310</v>
      </c>
      <c r="D5884" s="151"/>
      <c r="E5884" s="152"/>
      <c r="F5884" s="152"/>
      <c r="G5884" s="152"/>
      <c r="H5884" s="152"/>
      <c r="I5884" s="152"/>
      <c r="J5884" s="152"/>
      <c r="K5884" s="152"/>
      <c r="L5884" s="152"/>
      <c r="M5884" s="152"/>
      <c r="N5884" s="152"/>
      <c r="O5884" s="152"/>
      <c r="P5884" s="152"/>
      <c r="Q5884" s="152"/>
      <c r="R5884" s="152"/>
      <c r="S5884" s="152"/>
      <c r="T5884" s="152"/>
      <c r="U5884" s="152"/>
      <c r="V5884" s="152"/>
      <c r="W5884" s="152"/>
      <c r="X5884" s="152"/>
      <c r="Y5884" s="152"/>
      <c r="Z5884" s="152"/>
      <c r="AA5884" s="152"/>
      <c r="AB5884" s="152"/>
      <c r="AC5884" s="152"/>
      <c r="AD5884" s="152"/>
      <c r="AE5884" s="152"/>
      <c r="AF5884" s="152"/>
      <c r="AG5884" s="152"/>
      <c r="AH5884" s="152"/>
      <c r="AI5884" s="152"/>
      <c r="AJ5884" s="152"/>
      <c r="AK5884" s="152"/>
    </row>
    <row r="5885" spans="1:37" x14ac:dyDescent="0.3">
      <c r="A5885" s="151" t="str">
        <f t="shared" si="141"/>
        <v>SDGbaseWaS_2BF_v6_4</v>
      </c>
      <c r="B5885" s="151" t="s">
        <v>220</v>
      </c>
      <c r="C5885" s="151" t="s">
        <v>310</v>
      </c>
      <c r="D5885" s="151"/>
      <c r="E5885" s="152"/>
      <c r="F5885" s="152"/>
      <c r="G5885" s="152"/>
      <c r="H5885" s="152"/>
      <c r="I5885" s="152"/>
      <c r="J5885" s="152"/>
      <c r="K5885" s="152"/>
      <c r="L5885" s="152"/>
      <c r="M5885" s="152"/>
      <c r="N5885" s="152"/>
      <c r="O5885" s="152"/>
      <c r="P5885" s="152"/>
      <c r="Q5885" s="152"/>
      <c r="R5885" s="152"/>
      <c r="S5885" s="152"/>
      <c r="T5885" s="152"/>
      <c r="U5885" s="152"/>
      <c r="V5885" s="152"/>
      <c r="W5885" s="152"/>
      <c r="X5885" s="152"/>
      <c r="Y5885" s="152"/>
      <c r="Z5885" s="152"/>
      <c r="AA5885" s="152"/>
      <c r="AB5885" s="152"/>
      <c r="AC5885" s="152"/>
      <c r="AD5885" s="152"/>
      <c r="AE5885" s="152"/>
      <c r="AF5885" s="152"/>
      <c r="AG5885" s="152"/>
      <c r="AH5885" s="152"/>
      <c r="AI5885" s="152"/>
      <c r="AJ5885" s="152"/>
      <c r="AK5885" s="152"/>
    </row>
    <row r="5886" spans="1:37" x14ac:dyDescent="0.3">
      <c r="A5886" s="151" t="str">
        <f t="shared" si="141"/>
        <v>SDGbaseWaS_2BF_v6_4</v>
      </c>
      <c r="B5886" s="151" t="s">
        <v>220</v>
      </c>
      <c r="C5886" s="151" t="s">
        <v>310</v>
      </c>
      <c r="D5886" s="151"/>
      <c r="E5886" s="152"/>
      <c r="F5886" s="152"/>
      <c r="G5886" s="152"/>
      <c r="H5886" s="152"/>
      <c r="I5886" s="152"/>
      <c r="J5886" s="152"/>
      <c r="K5886" s="152"/>
      <c r="L5886" s="152"/>
      <c r="M5886" s="152"/>
      <c r="N5886" s="152"/>
      <c r="O5886" s="152"/>
      <c r="P5886" s="152"/>
      <c r="Q5886" s="152"/>
      <c r="R5886" s="152"/>
      <c r="S5886" s="152"/>
      <c r="T5886" s="152"/>
      <c r="U5886" s="152"/>
      <c r="V5886" s="152"/>
      <c r="W5886" s="152"/>
      <c r="X5886" s="152"/>
      <c r="Y5886" s="152"/>
      <c r="Z5886" s="152"/>
      <c r="AA5886" s="152"/>
      <c r="AB5886" s="152"/>
      <c r="AC5886" s="152"/>
      <c r="AD5886" s="152"/>
      <c r="AE5886" s="152"/>
      <c r="AF5886" s="152"/>
      <c r="AG5886" s="152"/>
      <c r="AH5886" s="152"/>
      <c r="AI5886" s="152"/>
      <c r="AJ5886" s="152"/>
      <c r="AK5886" s="152"/>
    </row>
    <row r="5887" spans="1:37" x14ac:dyDescent="0.3">
      <c r="A5887" s="151" t="str">
        <f t="shared" si="141"/>
        <v>SDGbaseWaS_2BF_v6_4</v>
      </c>
      <c r="B5887" s="151" t="s">
        <v>220</v>
      </c>
      <c r="C5887" s="151" t="s">
        <v>310</v>
      </c>
      <c r="D5887" s="151"/>
      <c r="E5887" s="152"/>
      <c r="F5887" s="152"/>
      <c r="G5887" s="152"/>
      <c r="H5887" s="152"/>
      <c r="I5887" s="152"/>
      <c r="J5887" s="152"/>
      <c r="K5887" s="152"/>
      <c r="L5887" s="152"/>
      <c r="M5887" s="152"/>
      <c r="N5887" s="152"/>
      <c r="O5887" s="152"/>
      <c r="P5887" s="152"/>
      <c r="Q5887" s="152"/>
      <c r="R5887" s="152"/>
      <c r="S5887" s="152"/>
      <c r="T5887" s="152"/>
      <c r="U5887" s="152"/>
      <c r="V5887" s="152"/>
      <c r="W5887" s="152"/>
      <c r="X5887" s="152"/>
      <c r="Y5887" s="152"/>
      <c r="Z5887" s="152"/>
      <c r="AA5887" s="152"/>
      <c r="AB5887" s="152"/>
      <c r="AC5887" s="152"/>
      <c r="AD5887" s="152"/>
      <c r="AE5887" s="152"/>
      <c r="AF5887" s="152"/>
      <c r="AG5887" s="152"/>
      <c r="AH5887" s="152"/>
      <c r="AI5887" s="152"/>
      <c r="AJ5887" s="152"/>
      <c r="AK5887" s="152"/>
    </row>
    <row r="5888" spans="1:37" x14ac:dyDescent="0.3">
      <c r="A5888" s="151" t="str">
        <f t="shared" si="141"/>
        <v>SDGbaseWaS_2BF_v6_4</v>
      </c>
      <c r="B5888" s="151" t="s">
        <v>220</v>
      </c>
      <c r="C5888" s="151" t="s">
        <v>310</v>
      </c>
      <c r="D5888" s="151"/>
      <c r="E5888" s="152"/>
      <c r="F5888" s="152"/>
      <c r="G5888" s="152"/>
      <c r="H5888" s="152"/>
      <c r="I5888" s="152"/>
      <c r="J5888" s="152"/>
      <c r="K5888" s="152"/>
      <c r="L5888" s="152"/>
      <c r="M5888" s="152"/>
      <c r="N5888" s="152"/>
      <c r="O5888" s="152"/>
      <c r="P5888" s="152"/>
      <c r="Q5888" s="152"/>
      <c r="R5888" s="152"/>
      <c r="S5888" s="152"/>
      <c r="T5888" s="152"/>
      <c r="U5888" s="152"/>
      <c r="V5888" s="152"/>
      <c r="W5888" s="152"/>
      <c r="X5888" s="152"/>
      <c r="Y5888" s="152"/>
      <c r="Z5888" s="152"/>
      <c r="AA5888" s="152"/>
      <c r="AB5888" s="152"/>
      <c r="AC5888" s="152"/>
      <c r="AD5888" s="152"/>
      <c r="AE5888" s="152"/>
      <c r="AF5888" s="152"/>
      <c r="AG5888" s="152"/>
      <c r="AH5888" s="152"/>
      <c r="AI5888" s="152"/>
      <c r="AJ5888" s="152"/>
      <c r="AK5888" s="152"/>
    </row>
    <row r="5889" spans="1:37" x14ac:dyDescent="0.3">
      <c r="A5889" s="151" t="str">
        <f t="shared" si="141"/>
        <v>SDGbaseWaS_2BF_v6_4</v>
      </c>
      <c r="B5889" s="151" t="s">
        <v>220</v>
      </c>
      <c r="C5889" s="151" t="s">
        <v>310</v>
      </c>
      <c r="D5889" s="151"/>
      <c r="E5889" s="152"/>
      <c r="F5889" s="152"/>
      <c r="G5889" s="152"/>
      <c r="H5889" s="152"/>
      <c r="I5889" s="152"/>
      <c r="J5889" s="152"/>
      <c r="K5889" s="152"/>
      <c r="L5889" s="152"/>
      <c r="M5889" s="152"/>
      <c r="N5889" s="152"/>
      <c r="O5889" s="152"/>
      <c r="P5889" s="152"/>
      <c r="Q5889" s="152"/>
      <c r="R5889" s="152"/>
      <c r="S5889" s="152"/>
      <c r="T5889" s="152"/>
      <c r="U5889" s="152"/>
      <c r="V5889" s="152"/>
      <c r="W5889" s="152"/>
      <c r="X5889" s="152"/>
      <c r="Y5889" s="152"/>
      <c r="Z5889" s="152"/>
      <c r="AA5889" s="152"/>
      <c r="AB5889" s="152"/>
      <c r="AC5889" s="152"/>
      <c r="AD5889" s="152"/>
      <c r="AE5889" s="152"/>
      <c r="AF5889" s="152"/>
      <c r="AG5889" s="152"/>
      <c r="AH5889" s="152"/>
      <c r="AI5889" s="152"/>
      <c r="AJ5889" s="152"/>
      <c r="AK5889" s="152"/>
    </row>
    <row r="5890" spans="1:37" x14ac:dyDescent="0.3">
      <c r="A5890" s="151" t="str">
        <f t="shared" si="141"/>
        <v>SDGbaseWaS_2BF_v6_4</v>
      </c>
      <c r="B5890" s="151" t="s">
        <v>220</v>
      </c>
      <c r="C5890" s="151" t="s">
        <v>310</v>
      </c>
      <c r="D5890" s="151"/>
      <c r="E5890" s="152"/>
      <c r="F5890" s="152"/>
      <c r="G5890" s="152"/>
      <c r="H5890" s="152"/>
      <c r="I5890" s="152"/>
      <c r="J5890" s="152"/>
      <c r="K5890" s="152"/>
      <c r="L5890" s="152"/>
      <c r="M5890" s="152"/>
      <c r="N5890" s="152"/>
      <c r="O5890" s="152"/>
      <c r="P5890" s="152"/>
      <c r="Q5890" s="152"/>
      <c r="R5890" s="152"/>
      <c r="S5890" s="152"/>
      <c r="T5890" s="152"/>
      <c r="U5890" s="152"/>
      <c r="V5890" s="152"/>
      <c r="W5890" s="152"/>
      <c r="X5890" s="152"/>
      <c r="Y5890" s="152"/>
      <c r="Z5890" s="152"/>
      <c r="AA5890" s="152"/>
      <c r="AB5890" s="152"/>
      <c r="AC5890" s="152"/>
      <c r="AD5890" s="152"/>
      <c r="AE5890" s="152"/>
      <c r="AF5890" s="152"/>
      <c r="AG5890" s="152"/>
      <c r="AH5890" s="152"/>
      <c r="AI5890" s="152"/>
      <c r="AJ5890" s="152"/>
      <c r="AK5890" s="152"/>
    </row>
    <row r="5891" spans="1:37" x14ac:dyDescent="0.3">
      <c r="A5891" s="151" t="str">
        <f t="shared" si="141"/>
        <v>SDGbaseWaS_2BF_v6_4</v>
      </c>
      <c r="B5891" s="151" t="s">
        <v>220</v>
      </c>
      <c r="C5891" s="151" t="s">
        <v>310</v>
      </c>
      <c r="D5891" s="151"/>
      <c r="E5891" s="152"/>
      <c r="F5891" s="152"/>
      <c r="G5891" s="152"/>
      <c r="H5891" s="152"/>
      <c r="I5891" s="152"/>
      <c r="J5891" s="152"/>
      <c r="K5891" s="152"/>
      <c r="L5891" s="152"/>
      <c r="M5891" s="152"/>
      <c r="N5891" s="152"/>
      <c r="O5891" s="152"/>
      <c r="P5891" s="152"/>
      <c r="Q5891" s="152"/>
      <c r="R5891" s="152"/>
      <c r="S5891" s="152"/>
      <c r="T5891" s="152"/>
      <c r="U5891" s="152"/>
      <c r="V5891" s="152"/>
      <c r="W5891" s="152"/>
      <c r="X5891" s="152"/>
      <c r="Y5891" s="152"/>
      <c r="Z5891" s="152"/>
      <c r="AA5891" s="152"/>
      <c r="AB5891" s="152"/>
      <c r="AC5891" s="152"/>
      <c r="AD5891" s="152"/>
      <c r="AE5891" s="152"/>
      <c r="AF5891" s="152"/>
      <c r="AG5891" s="152"/>
      <c r="AH5891" s="152"/>
      <c r="AI5891" s="152"/>
      <c r="AJ5891" s="152"/>
      <c r="AK5891" s="152"/>
    </row>
    <row r="5892" spans="1:37" x14ac:dyDescent="0.3">
      <c r="A5892" s="151" t="str">
        <f t="shared" si="141"/>
        <v>SDGbaseWaS_2BF_v6_4</v>
      </c>
      <c r="B5892" s="151" t="s">
        <v>220</v>
      </c>
      <c r="C5892" s="151" t="s">
        <v>310</v>
      </c>
      <c r="D5892" s="151"/>
      <c r="E5892" s="152"/>
      <c r="F5892" s="152"/>
      <c r="G5892" s="152"/>
      <c r="H5892" s="152"/>
      <c r="I5892" s="152"/>
      <c r="J5892" s="152"/>
      <c r="K5892" s="152"/>
      <c r="L5892" s="152"/>
      <c r="M5892" s="152"/>
      <c r="N5892" s="152"/>
      <c r="O5892" s="152"/>
      <c r="P5892" s="152"/>
      <c r="Q5892" s="152"/>
      <c r="R5892" s="152"/>
      <c r="S5892" s="152"/>
      <c r="T5892" s="152"/>
      <c r="U5892" s="152"/>
      <c r="V5892" s="152"/>
      <c r="W5892" s="152"/>
      <c r="X5892" s="152"/>
      <c r="Y5892" s="152"/>
      <c r="Z5892" s="152"/>
      <c r="AA5892" s="152"/>
      <c r="AB5892" s="152"/>
      <c r="AC5892" s="152"/>
      <c r="AD5892" s="152"/>
      <c r="AE5892" s="152"/>
      <c r="AF5892" s="152"/>
      <c r="AG5892" s="152"/>
      <c r="AH5892" s="152"/>
      <c r="AI5892" s="152"/>
      <c r="AJ5892" s="152"/>
      <c r="AK5892" s="152"/>
    </row>
    <row r="5893" spans="1:37" x14ac:dyDescent="0.3">
      <c r="A5893" s="151" t="str">
        <f t="shared" si="141"/>
        <v>SDGbaseWaS_2BF_v6_4</v>
      </c>
      <c r="B5893" s="151" t="s">
        <v>220</v>
      </c>
      <c r="C5893" s="151" t="s">
        <v>310</v>
      </c>
      <c r="D5893" s="151"/>
      <c r="E5893" s="152"/>
      <c r="F5893" s="152"/>
      <c r="G5893" s="152"/>
      <c r="H5893" s="152"/>
      <c r="I5893" s="152"/>
      <c r="J5893" s="152"/>
      <c r="K5893" s="152"/>
      <c r="L5893" s="152"/>
      <c r="M5893" s="152"/>
      <c r="N5893" s="152"/>
      <c r="O5893" s="152"/>
      <c r="P5893" s="152"/>
      <c r="Q5893" s="152"/>
      <c r="R5893" s="152"/>
      <c r="S5893" s="152"/>
      <c r="T5893" s="152"/>
      <c r="U5893" s="152"/>
      <c r="V5893" s="152"/>
      <c r="W5893" s="152"/>
      <c r="X5893" s="152"/>
      <c r="Y5893" s="152"/>
      <c r="Z5893" s="152"/>
      <c r="AA5893" s="152"/>
      <c r="AB5893" s="152"/>
      <c r="AC5893" s="152"/>
      <c r="AD5893" s="152"/>
      <c r="AE5893" s="152"/>
      <c r="AF5893" s="152"/>
      <c r="AG5893" s="152"/>
      <c r="AH5893" s="152"/>
      <c r="AI5893" s="152"/>
      <c r="AJ5893" s="152"/>
      <c r="AK5893" s="152"/>
    </row>
    <row r="5894" spans="1:37" x14ac:dyDescent="0.3">
      <c r="A5894" s="151" t="str">
        <f t="shared" si="141"/>
        <v>SDGbaseWaS_2BF_v6_4</v>
      </c>
      <c r="B5894" s="151" t="s">
        <v>220</v>
      </c>
      <c r="C5894" s="151" t="s">
        <v>310</v>
      </c>
      <c r="D5894" s="151"/>
      <c r="E5894" s="152"/>
      <c r="F5894" s="152"/>
      <c r="G5894" s="152"/>
      <c r="H5894" s="152"/>
      <c r="I5894" s="152"/>
      <c r="J5894" s="152"/>
      <c r="K5894" s="152"/>
      <c r="L5894" s="152"/>
      <c r="M5894" s="152"/>
      <c r="N5894" s="152"/>
      <c r="O5894" s="152"/>
      <c r="P5894" s="152"/>
      <c r="Q5894" s="152"/>
      <c r="R5894" s="152"/>
      <c r="S5894" s="152"/>
      <c r="T5894" s="152"/>
      <c r="U5894" s="152"/>
      <c r="V5894" s="152"/>
      <c r="W5894" s="152"/>
      <c r="X5894" s="152"/>
      <c r="Y5894" s="152"/>
      <c r="Z5894" s="152"/>
      <c r="AA5894" s="152"/>
      <c r="AB5894" s="152"/>
      <c r="AC5894" s="152"/>
      <c r="AD5894" s="152"/>
      <c r="AE5894" s="152"/>
      <c r="AF5894" s="152"/>
      <c r="AG5894" s="152"/>
      <c r="AH5894" s="152"/>
      <c r="AI5894" s="152"/>
      <c r="AJ5894" s="152"/>
      <c r="AK5894" s="152"/>
    </row>
    <row r="5895" spans="1:37" x14ac:dyDescent="0.3">
      <c r="A5895" s="151" t="str">
        <f t="shared" si="141"/>
        <v>SDGbaseWaS_2BF_v6_4</v>
      </c>
      <c r="B5895" s="151" t="s">
        <v>220</v>
      </c>
      <c r="C5895" s="151" t="s">
        <v>310</v>
      </c>
      <c r="D5895" s="151"/>
      <c r="E5895" s="152"/>
      <c r="F5895" s="152"/>
      <c r="G5895" s="152"/>
      <c r="H5895" s="152"/>
      <c r="I5895" s="152"/>
      <c r="J5895" s="152"/>
      <c r="K5895" s="152"/>
      <c r="L5895" s="152"/>
      <c r="M5895" s="152"/>
      <c r="N5895" s="152"/>
      <c r="O5895" s="152"/>
      <c r="P5895" s="152"/>
      <c r="Q5895" s="152"/>
      <c r="R5895" s="152"/>
      <c r="S5895" s="152"/>
      <c r="T5895" s="152"/>
      <c r="U5895" s="152"/>
      <c r="V5895" s="152"/>
      <c r="W5895" s="152"/>
      <c r="X5895" s="152"/>
      <c r="Y5895" s="152"/>
      <c r="Z5895" s="152"/>
      <c r="AA5895" s="152"/>
      <c r="AB5895" s="152"/>
      <c r="AC5895" s="152"/>
      <c r="AD5895" s="152"/>
      <c r="AE5895" s="152"/>
      <c r="AF5895" s="152"/>
      <c r="AG5895" s="152"/>
      <c r="AH5895" s="152"/>
      <c r="AI5895" s="152"/>
      <c r="AJ5895" s="152"/>
      <c r="AK5895" s="152"/>
    </row>
    <row r="5896" spans="1:37" x14ac:dyDescent="0.3">
      <c r="A5896" s="151" t="str">
        <f t="shared" si="141"/>
        <v>SDGbaseWaS_2BF_v6_4</v>
      </c>
      <c r="B5896" s="151" t="s">
        <v>220</v>
      </c>
      <c r="C5896" s="151" t="s">
        <v>310</v>
      </c>
      <c r="D5896" s="151"/>
      <c r="E5896" s="152"/>
      <c r="F5896" s="152"/>
      <c r="G5896" s="152"/>
      <c r="H5896" s="152"/>
      <c r="I5896" s="152"/>
      <c r="J5896" s="152"/>
      <c r="K5896" s="152"/>
      <c r="L5896" s="152"/>
      <c r="M5896" s="152"/>
      <c r="N5896" s="152"/>
      <c r="O5896" s="152"/>
      <c r="P5896" s="152"/>
      <c r="Q5896" s="152"/>
      <c r="R5896" s="152"/>
      <c r="S5896" s="152"/>
      <c r="T5896" s="152"/>
      <c r="U5896" s="152"/>
      <c r="V5896" s="152"/>
      <c r="W5896" s="152"/>
      <c r="X5896" s="152"/>
      <c r="Y5896" s="152"/>
      <c r="Z5896" s="152"/>
      <c r="AA5896" s="152"/>
      <c r="AB5896" s="152"/>
      <c r="AC5896" s="152"/>
      <c r="AD5896" s="152"/>
      <c r="AE5896" s="152"/>
      <c r="AF5896" s="152"/>
      <c r="AG5896" s="152"/>
      <c r="AH5896" s="152"/>
      <c r="AI5896" s="152"/>
      <c r="AJ5896" s="152"/>
      <c r="AK5896" s="152"/>
    </row>
    <row r="5897" spans="1:37" x14ac:dyDescent="0.3">
      <c r="A5897" s="151" t="str">
        <f t="shared" si="141"/>
        <v>SDGbaseWaS_2BF_v6_4</v>
      </c>
      <c r="B5897" s="151" t="s">
        <v>220</v>
      </c>
      <c r="C5897" s="151" t="s">
        <v>310</v>
      </c>
      <c r="D5897" s="151"/>
      <c r="E5897" s="152"/>
      <c r="F5897" s="152"/>
      <c r="G5897" s="152"/>
      <c r="H5897" s="152"/>
      <c r="I5897" s="152"/>
      <c r="J5897" s="152"/>
      <c r="K5897" s="152"/>
      <c r="L5897" s="152"/>
      <c r="M5897" s="152"/>
      <c r="N5897" s="152"/>
      <c r="O5897" s="152"/>
      <c r="P5897" s="152"/>
      <c r="Q5897" s="152"/>
      <c r="R5897" s="152"/>
      <c r="S5897" s="152"/>
      <c r="T5897" s="152"/>
      <c r="U5897" s="152"/>
      <c r="V5897" s="152"/>
      <c r="W5897" s="152"/>
      <c r="X5897" s="152"/>
      <c r="Y5897" s="152"/>
      <c r="Z5897" s="152"/>
      <c r="AA5897" s="152"/>
      <c r="AB5897" s="152"/>
      <c r="AC5897" s="152"/>
      <c r="AD5897" s="152"/>
      <c r="AE5897" s="152"/>
      <c r="AF5897" s="152"/>
      <c r="AG5897" s="152"/>
      <c r="AH5897" s="152"/>
      <c r="AI5897" s="152"/>
      <c r="AJ5897" s="152"/>
      <c r="AK5897" s="152"/>
    </row>
    <row r="5898" spans="1:37" x14ac:dyDescent="0.3">
      <c r="A5898" s="151" t="str">
        <f t="shared" si="141"/>
        <v>SDGbaseWaS_2BF_v6_4</v>
      </c>
      <c r="B5898" s="151" t="s">
        <v>220</v>
      </c>
      <c r="C5898" s="151" t="s">
        <v>310</v>
      </c>
      <c r="D5898" s="151"/>
      <c r="E5898" s="152"/>
      <c r="F5898" s="152"/>
      <c r="G5898" s="152"/>
      <c r="H5898" s="152"/>
      <c r="I5898" s="152"/>
      <c r="J5898" s="152"/>
      <c r="K5898" s="152"/>
      <c r="L5898" s="152"/>
      <c r="M5898" s="152"/>
      <c r="N5898" s="152"/>
      <c r="O5898" s="152"/>
      <c r="P5898" s="152"/>
      <c r="Q5898" s="152"/>
      <c r="R5898" s="152"/>
      <c r="S5898" s="152"/>
      <c r="T5898" s="152"/>
      <c r="U5898" s="152"/>
      <c r="V5898" s="152"/>
      <c r="W5898" s="152"/>
      <c r="X5898" s="152"/>
      <c r="Y5898" s="152"/>
      <c r="Z5898" s="152"/>
      <c r="AA5898" s="152"/>
      <c r="AB5898" s="152"/>
      <c r="AC5898" s="152"/>
      <c r="AD5898" s="152"/>
      <c r="AE5898" s="152"/>
      <c r="AF5898" s="152"/>
      <c r="AG5898" s="152"/>
      <c r="AH5898" s="152"/>
      <c r="AI5898" s="152"/>
      <c r="AJ5898" s="152"/>
      <c r="AK5898" s="152"/>
    </row>
    <row r="5899" spans="1:37" x14ac:dyDescent="0.3">
      <c r="A5899" s="151" t="str">
        <f t="shared" si="141"/>
        <v>SDGbaseWaS_2BF_v6_4</v>
      </c>
      <c r="B5899" s="151" t="s">
        <v>220</v>
      </c>
      <c r="C5899" s="151" t="s">
        <v>310</v>
      </c>
      <c r="D5899" s="151"/>
      <c r="E5899" s="152"/>
      <c r="F5899" s="152"/>
      <c r="G5899" s="152"/>
      <c r="H5899" s="152"/>
      <c r="I5899" s="152"/>
      <c r="J5899" s="152"/>
      <c r="K5899" s="152"/>
      <c r="L5899" s="152"/>
      <c r="M5899" s="152"/>
      <c r="N5899" s="152"/>
      <c r="O5899" s="152"/>
      <c r="P5899" s="152"/>
      <c r="Q5899" s="152"/>
      <c r="R5899" s="152"/>
      <c r="S5899" s="152"/>
      <c r="T5899" s="152"/>
      <c r="U5899" s="152"/>
      <c r="V5899" s="152"/>
      <c r="W5899" s="152"/>
      <c r="X5899" s="152"/>
      <c r="Y5899" s="152"/>
      <c r="Z5899" s="152"/>
      <c r="AA5899" s="152"/>
      <c r="AB5899" s="152"/>
      <c r="AC5899" s="152"/>
      <c r="AD5899" s="152"/>
      <c r="AE5899" s="152"/>
      <c r="AF5899" s="152"/>
      <c r="AG5899" s="152"/>
      <c r="AH5899" s="152"/>
      <c r="AI5899" s="152"/>
      <c r="AJ5899" s="152"/>
      <c r="AK5899" s="152"/>
    </row>
    <row r="5900" spans="1:37" x14ac:dyDescent="0.3">
      <c r="A5900" s="151" t="str">
        <f t="shared" si="141"/>
        <v>SDGbaseWaS_2BF_v6_4</v>
      </c>
      <c r="B5900" s="151" t="s">
        <v>220</v>
      </c>
      <c r="C5900" s="151" t="s">
        <v>310</v>
      </c>
      <c r="D5900" s="151"/>
      <c r="E5900" s="152"/>
      <c r="F5900" s="152"/>
      <c r="G5900" s="152"/>
      <c r="H5900" s="152"/>
      <c r="I5900" s="152"/>
      <c r="J5900" s="152"/>
      <c r="K5900" s="152"/>
      <c r="L5900" s="152"/>
      <c r="M5900" s="152"/>
      <c r="N5900" s="152"/>
      <c r="O5900" s="152"/>
      <c r="P5900" s="152"/>
      <c r="Q5900" s="152"/>
      <c r="R5900" s="152"/>
      <c r="S5900" s="152"/>
      <c r="T5900" s="152"/>
      <c r="U5900" s="152"/>
      <c r="V5900" s="152"/>
      <c r="W5900" s="152"/>
      <c r="X5900" s="152"/>
      <c r="Y5900" s="152"/>
      <c r="Z5900" s="152"/>
      <c r="AA5900" s="152"/>
      <c r="AB5900" s="152"/>
      <c r="AC5900" s="152"/>
      <c r="AD5900" s="152"/>
      <c r="AE5900" s="152"/>
      <c r="AF5900" s="152"/>
      <c r="AG5900" s="152"/>
      <c r="AH5900" s="152"/>
      <c r="AI5900" s="152"/>
      <c r="AJ5900" s="152"/>
      <c r="AK5900" s="152"/>
    </row>
    <row r="5901" spans="1:37" x14ac:dyDescent="0.3">
      <c r="A5901" s="151" t="str">
        <f t="shared" si="141"/>
        <v>SDGbaseWaS_2BF_v6_4</v>
      </c>
      <c r="B5901" s="151" t="s">
        <v>220</v>
      </c>
      <c r="C5901" s="151" t="s">
        <v>310</v>
      </c>
      <c r="D5901" s="151"/>
      <c r="E5901" s="152"/>
      <c r="F5901" s="152"/>
      <c r="G5901" s="152"/>
      <c r="H5901" s="152"/>
      <c r="I5901" s="152"/>
      <c r="J5901" s="152"/>
      <c r="K5901" s="152"/>
      <c r="L5901" s="152"/>
      <c r="M5901" s="152"/>
      <c r="N5901" s="152"/>
      <c r="O5901" s="152"/>
      <c r="P5901" s="152"/>
      <c r="Q5901" s="152"/>
      <c r="R5901" s="152"/>
      <c r="S5901" s="152"/>
      <c r="T5901" s="152"/>
      <c r="U5901" s="152"/>
      <c r="V5901" s="152"/>
      <c r="W5901" s="152"/>
      <c r="X5901" s="152"/>
      <c r="Y5901" s="152"/>
      <c r="Z5901" s="152"/>
      <c r="AA5901" s="152"/>
      <c r="AB5901" s="152"/>
      <c r="AC5901" s="152"/>
      <c r="AD5901" s="152"/>
      <c r="AE5901" s="152"/>
      <c r="AF5901" s="152"/>
      <c r="AG5901" s="152"/>
      <c r="AH5901" s="152"/>
      <c r="AI5901" s="152"/>
      <c r="AJ5901" s="152"/>
      <c r="AK5901" s="152"/>
    </row>
    <row r="5902" spans="1:37" x14ac:dyDescent="0.3">
      <c r="A5902" s="151" t="str">
        <f t="shared" si="141"/>
        <v>SDGbaseWaS_2BF_v6_4</v>
      </c>
      <c r="B5902" s="151" t="s">
        <v>220</v>
      </c>
      <c r="C5902" s="151" t="s">
        <v>310</v>
      </c>
      <c r="D5902" s="151"/>
      <c r="E5902" s="152"/>
      <c r="F5902" s="152"/>
      <c r="G5902" s="152"/>
      <c r="H5902" s="152"/>
      <c r="I5902" s="152"/>
      <c r="J5902" s="152"/>
      <c r="K5902" s="152"/>
      <c r="L5902" s="152"/>
      <c r="M5902" s="152"/>
      <c r="N5902" s="152"/>
      <c r="O5902" s="152"/>
      <c r="P5902" s="152"/>
      <c r="Q5902" s="152"/>
      <c r="R5902" s="152"/>
      <c r="S5902" s="152"/>
      <c r="T5902" s="152"/>
      <c r="U5902" s="152"/>
      <c r="V5902" s="152"/>
      <c r="W5902" s="152"/>
      <c r="X5902" s="152"/>
      <c r="Y5902" s="152"/>
      <c r="Z5902" s="152"/>
      <c r="AA5902" s="152"/>
      <c r="AB5902" s="152"/>
      <c r="AC5902" s="152"/>
      <c r="AD5902" s="152"/>
      <c r="AE5902" s="152"/>
      <c r="AF5902" s="152"/>
      <c r="AG5902" s="152"/>
      <c r="AH5902" s="152"/>
      <c r="AI5902" s="152"/>
      <c r="AJ5902" s="152"/>
      <c r="AK5902" s="152"/>
    </row>
    <row r="5903" spans="1:37" x14ac:dyDescent="0.3">
      <c r="A5903" s="151" t="str">
        <f t="shared" si="141"/>
        <v>SDGbaseWaS_2BF_v6_4</v>
      </c>
      <c r="B5903" s="151" t="s">
        <v>220</v>
      </c>
      <c r="C5903" s="151" t="s">
        <v>310</v>
      </c>
      <c r="D5903" s="151"/>
      <c r="E5903" s="152"/>
      <c r="F5903" s="152"/>
      <c r="G5903" s="152"/>
      <c r="H5903" s="152"/>
      <c r="I5903" s="152"/>
      <c r="J5903" s="152"/>
      <c r="K5903" s="152"/>
      <c r="L5903" s="152"/>
      <c r="M5903" s="152"/>
      <c r="N5903" s="152"/>
      <c r="O5903" s="152"/>
      <c r="P5903" s="152"/>
      <c r="Q5903" s="152"/>
      <c r="R5903" s="152"/>
      <c r="S5903" s="152"/>
      <c r="T5903" s="152"/>
      <c r="U5903" s="152"/>
      <c r="V5903" s="152"/>
      <c r="W5903" s="152"/>
      <c r="X5903" s="152"/>
      <c r="Y5903" s="152"/>
      <c r="Z5903" s="152"/>
      <c r="AA5903" s="152"/>
      <c r="AB5903" s="152"/>
      <c r="AC5903" s="152"/>
      <c r="AD5903" s="152"/>
      <c r="AE5903" s="152"/>
      <c r="AF5903" s="152"/>
      <c r="AG5903" s="152"/>
      <c r="AH5903" s="152"/>
      <c r="AI5903" s="152"/>
      <c r="AJ5903" s="152"/>
      <c r="AK5903" s="152"/>
    </row>
    <row r="5904" spans="1:37" x14ac:dyDescent="0.3">
      <c r="A5904" s="151" t="str">
        <f t="shared" si="141"/>
        <v>SDGbaseWaS_2BF_v6_4</v>
      </c>
      <c r="B5904" s="151" t="s">
        <v>220</v>
      </c>
      <c r="C5904" s="151" t="s">
        <v>310</v>
      </c>
      <c r="D5904" s="151"/>
      <c r="E5904" s="152"/>
      <c r="F5904" s="152"/>
      <c r="G5904" s="152"/>
      <c r="H5904" s="152"/>
      <c r="I5904" s="152"/>
      <c r="J5904" s="152"/>
      <c r="K5904" s="152"/>
      <c r="L5904" s="152"/>
      <c r="M5904" s="152"/>
      <c r="N5904" s="152"/>
      <c r="O5904" s="152"/>
      <c r="P5904" s="152"/>
      <c r="Q5904" s="152"/>
      <c r="R5904" s="152"/>
      <c r="S5904" s="152"/>
      <c r="T5904" s="152"/>
      <c r="U5904" s="152"/>
      <c r="V5904" s="152"/>
      <c r="W5904" s="152"/>
      <c r="X5904" s="152"/>
      <c r="Y5904" s="152"/>
      <c r="Z5904" s="152"/>
      <c r="AA5904" s="152"/>
      <c r="AB5904" s="152"/>
      <c r="AC5904" s="152"/>
      <c r="AD5904" s="152"/>
      <c r="AE5904" s="152"/>
      <c r="AF5904" s="152"/>
      <c r="AG5904" s="152"/>
      <c r="AH5904" s="152"/>
      <c r="AI5904" s="152"/>
      <c r="AJ5904" s="152"/>
      <c r="AK5904" s="152"/>
    </row>
    <row r="5905" spans="1:37" x14ac:dyDescent="0.3">
      <c r="A5905" s="151" t="str">
        <f t="shared" si="141"/>
        <v>SDGbaseWaS_2BF_v6_4</v>
      </c>
      <c r="B5905" s="151" t="s">
        <v>220</v>
      </c>
      <c r="C5905" s="151" t="s">
        <v>310</v>
      </c>
      <c r="D5905" s="151"/>
      <c r="E5905" s="152"/>
      <c r="F5905" s="152"/>
      <c r="G5905" s="152"/>
      <c r="H5905" s="152"/>
      <c r="I5905" s="152"/>
      <c r="J5905" s="152"/>
      <c r="K5905" s="152"/>
      <c r="L5905" s="152"/>
      <c r="M5905" s="152"/>
      <c r="N5905" s="152"/>
      <c r="O5905" s="152"/>
      <c r="P5905" s="152"/>
      <c r="Q5905" s="152"/>
      <c r="R5905" s="152"/>
      <c r="S5905" s="152"/>
      <c r="T5905" s="152"/>
      <c r="U5905" s="152"/>
      <c r="V5905" s="152"/>
      <c r="W5905" s="152"/>
      <c r="X5905" s="152"/>
      <c r="Y5905" s="152"/>
      <c r="Z5905" s="152"/>
      <c r="AA5905" s="152"/>
      <c r="AB5905" s="152"/>
      <c r="AC5905" s="152"/>
      <c r="AD5905" s="152"/>
      <c r="AE5905" s="152"/>
      <c r="AF5905" s="152"/>
      <c r="AG5905" s="152"/>
      <c r="AH5905" s="152"/>
      <c r="AI5905" s="152"/>
      <c r="AJ5905" s="152"/>
      <c r="AK5905" s="152"/>
    </row>
    <row r="5906" spans="1:37" x14ac:dyDescent="0.3">
      <c r="A5906" s="151" t="str">
        <f t="shared" si="141"/>
        <v>SDGbaseWaS_2BF_v6_4</v>
      </c>
      <c r="B5906" s="151" t="s">
        <v>220</v>
      </c>
      <c r="C5906" s="151" t="s">
        <v>310</v>
      </c>
      <c r="D5906" s="151"/>
      <c r="E5906" s="152"/>
      <c r="F5906" s="152"/>
      <c r="G5906" s="152"/>
      <c r="H5906" s="152"/>
      <c r="I5906" s="152"/>
      <c r="J5906" s="152"/>
      <c r="K5906" s="152"/>
      <c r="L5906" s="152"/>
      <c r="M5906" s="152"/>
      <c r="N5906" s="152"/>
      <c r="O5906" s="152"/>
      <c r="P5906" s="152"/>
      <c r="Q5906" s="152"/>
      <c r="R5906" s="152"/>
      <c r="S5906" s="152"/>
      <c r="T5906" s="152"/>
      <c r="U5906" s="152"/>
      <c r="V5906" s="152"/>
      <c r="W5906" s="152"/>
      <c r="X5906" s="152"/>
      <c r="Y5906" s="152"/>
      <c r="Z5906" s="152"/>
      <c r="AA5906" s="152"/>
      <c r="AB5906" s="152"/>
      <c r="AC5906" s="152"/>
      <c r="AD5906" s="152"/>
      <c r="AE5906" s="152"/>
      <c r="AF5906" s="152"/>
      <c r="AG5906" s="152"/>
      <c r="AH5906" s="152"/>
      <c r="AI5906" s="152"/>
      <c r="AJ5906" s="152"/>
      <c r="AK5906" s="152"/>
    </row>
    <row r="5907" spans="1:37" x14ac:dyDescent="0.3">
      <c r="A5907" s="151" t="str">
        <f t="shared" si="141"/>
        <v>SDGbaseWaS_2BF_v6_4</v>
      </c>
      <c r="B5907" s="151" t="s">
        <v>220</v>
      </c>
      <c r="C5907" s="151" t="s">
        <v>310</v>
      </c>
      <c r="D5907" s="151"/>
      <c r="E5907" s="152"/>
      <c r="F5907" s="152"/>
      <c r="G5907" s="152"/>
      <c r="H5907" s="152"/>
      <c r="I5907" s="152"/>
      <c r="J5907" s="152"/>
      <c r="K5907" s="152"/>
      <c r="L5907" s="152"/>
      <c r="M5907" s="152"/>
      <c r="N5907" s="152"/>
      <c r="O5907" s="152"/>
      <c r="P5907" s="152"/>
      <c r="Q5907" s="152"/>
      <c r="R5907" s="152"/>
      <c r="S5907" s="152"/>
      <c r="T5907" s="152"/>
      <c r="U5907" s="152"/>
      <c r="V5907" s="152"/>
      <c r="W5907" s="152"/>
      <c r="X5907" s="152"/>
      <c r="Y5907" s="152"/>
      <c r="Z5907" s="152"/>
      <c r="AA5907" s="152"/>
      <c r="AB5907" s="152"/>
      <c r="AC5907" s="152"/>
      <c r="AD5907" s="152"/>
      <c r="AE5907" s="152"/>
      <c r="AF5907" s="152"/>
      <c r="AG5907" s="152"/>
      <c r="AH5907" s="152"/>
      <c r="AI5907" s="152"/>
      <c r="AJ5907" s="152"/>
      <c r="AK5907" s="152"/>
    </row>
    <row r="5908" spans="1:37" x14ac:dyDescent="0.3">
      <c r="A5908" s="151" t="str">
        <f t="shared" si="141"/>
        <v>SDGbaseWaS_2BF_v6_4</v>
      </c>
      <c r="B5908" s="151" t="s">
        <v>220</v>
      </c>
      <c r="C5908" s="151" t="s">
        <v>310</v>
      </c>
      <c r="D5908" s="151"/>
      <c r="E5908" s="152"/>
      <c r="F5908" s="152"/>
      <c r="G5908" s="152"/>
      <c r="H5908" s="152"/>
      <c r="I5908" s="152"/>
      <c r="J5908" s="152"/>
      <c r="K5908" s="152"/>
      <c r="L5908" s="152"/>
      <c r="M5908" s="152"/>
      <c r="N5908" s="152"/>
      <c r="O5908" s="152"/>
      <c r="P5908" s="152"/>
      <c r="Q5908" s="152"/>
      <c r="R5908" s="152"/>
      <c r="S5908" s="152"/>
      <c r="T5908" s="152"/>
      <c r="U5908" s="152"/>
      <c r="V5908" s="152"/>
      <c r="W5908" s="152"/>
      <c r="X5908" s="152"/>
      <c r="Y5908" s="152"/>
      <c r="Z5908" s="152"/>
      <c r="AA5908" s="152"/>
      <c r="AB5908" s="152"/>
      <c r="AC5908" s="152"/>
      <c r="AD5908" s="152"/>
      <c r="AE5908" s="152"/>
      <c r="AF5908" s="152"/>
      <c r="AG5908" s="152"/>
      <c r="AH5908" s="152"/>
      <c r="AI5908" s="152"/>
      <c r="AJ5908" s="152"/>
      <c r="AK5908" s="152"/>
    </row>
    <row r="5909" spans="1:37" x14ac:dyDescent="0.3">
      <c r="A5909" s="151" t="str">
        <f t="shared" si="141"/>
        <v>SDGbaseWaS_2BF_v6_4</v>
      </c>
      <c r="B5909" s="151" t="s">
        <v>220</v>
      </c>
      <c r="C5909" s="151" t="s">
        <v>310</v>
      </c>
      <c r="D5909" s="151"/>
      <c r="E5909" s="152"/>
      <c r="F5909" s="152"/>
      <c r="G5909" s="152"/>
      <c r="H5909" s="152"/>
      <c r="I5909" s="152"/>
      <c r="J5909" s="152"/>
      <c r="K5909" s="152"/>
      <c r="L5909" s="152"/>
      <c r="M5909" s="152"/>
      <c r="N5909" s="152"/>
      <c r="O5909" s="152"/>
      <c r="P5909" s="152"/>
      <c r="Q5909" s="152"/>
      <c r="R5909" s="152"/>
      <c r="S5909" s="152"/>
      <c r="T5909" s="152"/>
      <c r="U5909" s="152"/>
      <c r="V5909" s="152"/>
      <c r="W5909" s="152"/>
      <c r="X5909" s="152"/>
      <c r="Y5909" s="152"/>
      <c r="Z5909" s="152"/>
      <c r="AA5909" s="152"/>
      <c r="AB5909" s="152"/>
      <c r="AC5909" s="152"/>
      <c r="AD5909" s="152"/>
      <c r="AE5909" s="152"/>
      <c r="AF5909" s="152"/>
      <c r="AG5909" s="152"/>
      <c r="AH5909" s="152"/>
      <c r="AI5909" s="152"/>
      <c r="AJ5909" s="152"/>
      <c r="AK5909" s="152"/>
    </row>
    <row r="5910" spans="1:37" x14ac:dyDescent="0.3">
      <c r="A5910" s="151" t="str">
        <f t="shared" si="141"/>
        <v>SDGbaseWaS_2BF_v6_4</v>
      </c>
      <c r="B5910" s="151" t="s">
        <v>220</v>
      </c>
      <c r="C5910" s="151" t="s">
        <v>310</v>
      </c>
      <c r="D5910" s="151"/>
      <c r="E5910" s="152"/>
      <c r="F5910" s="152"/>
      <c r="G5910" s="152"/>
      <c r="H5910" s="152"/>
      <c r="I5910" s="152"/>
      <c r="J5910" s="152"/>
      <c r="K5910" s="152"/>
      <c r="L5910" s="152"/>
      <c r="M5910" s="152"/>
      <c r="N5910" s="152"/>
      <c r="O5910" s="152"/>
      <c r="P5910" s="152"/>
      <c r="Q5910" s="152"/>
      <c r="R5910" s="152"/>
      <c r="S5910" s="152"/>
      <c r="T5910" s="152"/>
      <c r="U5910" s="152"/>
      <c r="V5910" s="152"/>
      <c r="W5910" s="152"/>
      <c r="X5910" s="152"/>
      <c r="Y5910" s="152"/>
      <c r="Z5910" s="152"/>
      <c r="AA5910" s="152"/>
      <c r="AB5910" s="152"/>
      <c r="AC5910" s="152"/>
      <c r="AD5910" s="152"/>
      <c r="AE5910" s="152"/>
      <c r="AF5910" s="152"/>
      <c r="AG5910" s="152"/>
      <c r="AH5910" s="152"/>
      <c r="AI5910" s="152"/>
      <c r="AJ5910" s="152"/>
      <c r="AK5910" s="152"/>
    </row>
    <row r="5911" spans="1:37" x14ac:dyDescent="0.3">
      <c r="A5911" s="151" t="str">
        <f t="shared" si="141"/>
        <v>SDGbaseWaS_2BF_v6_4</v>
      </c>
      <c r="B5911" s="151" t="s">
        <v>220</v>
      </c>
      <c r="C5911" s="151" t="s">
        <v>310</v>
      </c>
      <c r="D5911" s="151"/>
      <c r="E5911" s="152"/>
      <c r="F5911" s="152"/>
      <c r="G5911" s="152"/>
      <c r="H5911" s="152"/>
      <c r="I5911" s="152"/>
      <c r="J5911" s="152"/>
      <c r="K5911" s="152"/>
      <c r="L5911" s="152"/>
      <c r="M5911" s="152"/>
      <c r="N5911" s="152"/>
      <c r="O5911" s="152"/>
      <c r="P5911" s="152"/>
      <c r="Q5911" s="152"/>
      <c r="R5911" s="152"/>
      <c r="S5911" s="152"/>
      <c r="T5911" s="152"/>
      <c r="U5911" s="152"/>
      <c r="V5911" s="152"/>
      <c r="W5911" s="152"/>
      <c r="X5911" s="152"/>
      <c r="Y5911" s="152"/>
      <c r="Z5911" s="152"/>
      <c r="AA5911" s="152"/>
      <c r="AB5911" s="152"/>
      <c r="AC5911" s="152"/>
      <c r="AD5911" s="152"/>
      <c r="AE5911" s="152"/>
      <c r="AF5911" s="152"/>
      <c r="AG5911" s="152"/>
      <c r="AH5911" s="152"/>
      <c r="AI5911" s="152"/>
      <c r="AJ5911" s="152"/>
      <c r="AK5911" s="152"/>
    </row>
    <row r="5912" spans="1:37" x14ac:dyDescent="0.3">
      <c r="A5912" s="151" t="str">
        <f t="shared" si="141"/>
        <v>SDGbaseWaS_2BF_v6_4</v>
      </c>
      <c r="B5912" s="151" t="s">
        <v>220</v>
      </c>
      <c r="C5912" s="151" t="s">
        <v>310</v>
      </c>
      <c r="D5912" s="151"/>
      <c r="E5912" s="152"/>
      <c r="F5912" s="152"/>
      <c r="G5912" s="152"/>
      <c r="H5912" s="152"/>
      <c r="I5912" s="152"/>
      <c r="J5912" s="152"/>
      <c r="K5912" s="152"/>
      <c r="L5912" s="152"/>
      <c r="M5912" s="152"/>
      <c r="N5912" s="152"/>
      <c r="O5912" s="152"/>
      <c r="P5912" s="152"/>
      <c r="Q5912" s="152"/>
      <c r="R5912" s="152"/>
      <c r="S5912" s="152"/>
      <c r="T5912" s="152"/>
      <c r="U5912" s="152"/>
      <c r="V5912" s="152"/>
      <c r="W5912" s="152"/>
      <c r="X5912" s="152"/>
      <c r="Y5912" s="152"/>
      <c r="Z5912" s="152"/>
      <c r="AA5912" s="152"/>
      <c r="AB5912" s="152"/>
      <c r="AC5912" s="152"/>
      <c r="AD5912" s="152"/>
      <c r="AE5912" s="152"/>
      <c r="AF5912" s="152"/>
      <c r="AG5912" s="152"/>
      <c r="AH5912" s="152"/>
      <c r="AI5912" s="152"/>
      <c r="AJ5912" s="152"/>
      <c r="AK5912" s="152"/>
    </row>
    <row r="5913" spans="1:37" x14ac:dyDescent="0.3">
      <c r="A5913" s="151" t="str">
        <f t="shared" si="141"/>
        <v>SDGbaseWaS_2BF_v6_4</v>
      </c>
      <c r="B5913" s="151" t="s">
        <v>220</v>
      </c>
      <c r="C5913" s="151" t="s">
        <v>310</v>
      </c>
      <c r="D5913" s="151"/>
      <c r="E5913" s="152"/>
      <c r="F5913" s="152"/>
      <c r="G5913" s="152"/>
      <c r="H5913" s="152"/>
      <c r="I5913" s="152"/>
      <c r="J5913" s="152"/>
      <c r="K5913" s="152"/>
      <c r="L5913" s="152"/>
      <c r="M5913" s="152"/>
      <c r="N5913" s="152"/>
      <c r="O5913" s="152"/>
      <c r="P5913" s="152"/>
      <c r="Q5913" s="152"/>
      <c r="R5913" s="152"/>
      <c r="S5913" s="152"/>
      <c r="T5913" s="152"/>
      <c r="U5913" s="152"/>
      <c r="V5913" s="152"/>
      <c r="W5913" s="152"/>
      <c r="X5913" s="152"/>
      <c r="Y5913" s="152"/>
      <c r="Z5913" s="152"/>
      <c r="AA5913" s="152"/>
      <c r="AB5913" s="152"/>
      <c r="AC5913" s="152"/>
      <c r="AD5913" s="152"/>
      <c r="AE5913" s="152"/>
      <c r="AF5913" s="152"/>
      <c r="AG5913" s="152"/>
      <c r="AH5913" s="152"/>
      <c r="AI5913" s="152"/>
      <c r="AJ5913" s="152"/>
      <c r="AK5913" s="152"/>
    </row>
    <row r="5914" spans="1:37" x14ac:dyDescent="0.3">
      <c r="A5914" s="151" t="str">
        <f t="shared" ref="A5914:A5977" si="142">_xlfn.CONCAT(C5914,D5914,E5914)</f>
        <v>SDGbaseWaS_2BF_v6_4</v>
      </c>
      <c r="B5914" s="151" t="s">
        <v>220</v>
      </c>
      <c r="C5914" s="151" t="s">
        <v>310</v>
      </c>
      <c r="D5914" s="151"/>
      <c r="E5914" s="152"/>
      <c r="F5914" s="152"/>
      <c r="G5914" s="152"/>
      <c r="H5914" s="152"/>
      <c r="I5914" s="152"/>
      <c r="J5914" s="152"/>
      <c r="K5914" s="152"/>
      <c r="L5914" s="152"/>
      <c r="M5914" s="152"/>
      <c r="N5914" s="152"/>
      <c r="O5914" s="152"/>
      <c r="P5914" s="152"/>
      <c r="Q5914" s="152"/>
      <c r="R5914" s="152"/>
      <c r="S5914" s="152"/>
      <c r="T5914" s="152"/>
      <c r="U5914" s="152"/>
      <c r="V5914" s="152"/>
      <c r="W5914" s="152"/>
      <c r="X5914" s="152"/>
      <c r="Y5914" s="152"/>
      <c r="Z5914" s="152"/>
      <c r="AA5914" s="152"/>
      <c r="AB5914" s="152"/>
      <c r="AC5914" s="152"/>
      <c r="AD5914" s="152"/>
      <c r="AE5914" s="152"/>
      <c r="AF5914" s="152"/>
      <c r="AG5914" s="152"/>
      <c r="AH5914" s="152"/>
      <c r="AI5914" s="152"/>
      <c r="AJ5914" s="152"/>
      <c r="AK5914" s="152"/>
    </row>
    <row r="5915" spans="1:37" x14ac:dyDescent="0.3">
      <c r="A5915" s="151" t="str">
        <f t="shared" si="142"/>
        <v>SDGbaseWaS_2BF_v6_4</v>
      </c>
      <c r="B5915" s="151" t="s">
        <v>220</v>
      </c>
      <c r="C5915" s="151" t="s">
        <v>310</v>
      </c>
      <c r="D5915" s="151"/>
      <c r="E5915" s="152"/>
      <c r="F5915" s="152"/>
      <c r="G5915" s="152"/>
      <c r="H5915" s="152"/>
      <c r="I5915" s="152"/>
      <c r="J5915" s="152"/>
      <c r="K5915" s="152"/>
      <c r="L5915" s="152"/>
      <c r="M5915" s="152"/>
      <c r="N5915" s="152"/>
      <c r="O5915" s="152"/>
      <c r="P5915" s="152"/>
      <c r="Q5915" s="152"/>
      <c r="R5915" s="152"/>
      <c r="S5915" s="152"/>
      <c r="T5915" s="152"/>
      <c r="U5915" s="152"/>
      <c r="V5915" s="152"/>
      <c r="W5915" s="152"/>
      <c r="X5915" s="152"/>
      <c r="Y5915" s="152"/>
      <c r="Z5915" s="152"/>
      <c r="AA5915" s="152"/>
      <c r="AB5915" s="152"/>
      <c r="AC5915" s="152"/>
      <c r="AD5915" s="152"/>
      <c r="AE5915" s="152"/>
      <c r="AF5915" s="152"/>
      <c r="AG5915" s="152"/>
      <c r="AH5915" s="152"/>
      <c r="AI5915" s="152"/>
      <c r="AJ5915" s="152"/>
      <c r="AK5915" s="152"/>
    </row>
    <row r="5916" spans="1:37" x14ac:dyDescent="0.3">
      <c r="A5916" s="151" t="str">
        <f t="shared" si="142"/>
        <v>SDGbaseWaS_2BF_v6_4</v>
      </c>
      <c r="B5916" s="151" t="s">
        <v>220</v>
      </c>
      <c r="C5916" s="151" t="s">
        <v>310</v>
      </c>
      <c r="D5916" s="151"/>
      <c r="E5916" s="152"/>
      <c r="F5916" s="152"/>
      <c r="G5916" s="152"/>
      <c r="H5916" s="152"/>
      <c r="I5916" s="152"/>
      <c r="J5916" s="152"/>
      <c r="K5916" s="152"/>
      <c r="L5916" s="152"/>
      <c r="M5916" s="152"/>
      <c r="N5916" s="152"/>
      <c r="O5916" s="152"/>
      <c r="P5916" s="152"/>
      <c r="Q5916" s="152"/>
      <c r="R5916" s="152"/>
      <c r="S5916" s="152"/>
      <c r="T5916" s="152"/>
      <c r="U5916" s="152"/>
      <c r="V5916" s="152"/>
      <c r="W5916" s="152"/>
      <c r="X5916" s="152"/>
      <c r="Y5916" s="152"/>
      <c r="Z5916" s="152"/>
      <c r="AA5916" s="152"/>
      <c r="AB5916" s="152"/>
      <c r="AC5916" s="152"/>
      <c r="AD5916" s="152"/>
      <c r="AE5916" s="152"/>
      <c r="AF5916" s="152"/>
      <c r="AG5916" s="152"/>
      <c r="AH5916" s="152"/>
      <c r="AI5916" s="152"/>
      <c r="AJ5916" s="152"/>
      <c r="AK5916" s="152"/>
    </row>
    <row r="5917" spans="1:37" x14ac:dyDescent="0.3">
      <c r="A5917" s="151" t="str">
        <f t="shared" si="142"/>
        <v>SDGbaseWaS_2BF_v6_4</v>
      </c>
      <c r="B5917" s="151" t="s">
        <v>220</v>
      </c>
      <c r="C5917" s="151" t="s">
        <v>310</v>
      </c>
      <c r="D5917" s="151"/>
      <c r="E5917" s="152"/>
      <c r="F5917" s="152"/>
      <c r="G5917" s="152"/>
      <c r="H5917" s="152"/>
      <c r="I5917" s="152"/>
      <c r="J5917" s="152"/>
      <c r="K5917" s="152"/>
      <c r="L5917" s="152"/>
      <c r="M5917" s="152"/>
      <c r="N5917" s="152"/>
      <c r="O5917" s="152"/>
      <c r="P5917" s="152"/>
      <c r="Q5917" s="152"/>
      <c r="R5917" s="152"/>
      <c r="S5917" s="152"/>
      <c r="T5917" s="152"/>
      <c r="U5917" s="152"/>
      <c r="V5917" s="152"/>
      <c r="W5917" s="152"/>
      <c r="X5917" s="152"/>
      <c r="Y5917" s="152"/>
      <c r="Z5917" s="152"/>
      <c r="AA5917" s="152"/>
      <c r="AB5917" s="152"/>
      <c r="AC5917" s="152"/>
      <c r="AD5917" s="152"/>
      <c r="AE5917" s="152"/>
      <c r="AF5917" s="152"/>
      <c r="AG5917" s="152"/>
      <c r="AH5917" s="152"/>
      <c r="AI5917" s="152"/>
      <c r="AJ5917" s="152"/>
      <c r="AK5917" s="152"/>
    </row>
    <row r="5918" spans="1:37" x14ac:dyDescent="0.3">
      <c r="A5918" s="151" t="str">
        <f t="shared" si="142"/>
        <v>SDGbaseWaS_2BF_v6_4</v>
      </c>
      <c r="B5918" s="151" t="s">
        <v>220</v>
      </c>
      <c r="C5918" s="151" t="s">
        <v>310</v>
      </c>
      <c r="D5918" s="151"/>
      <c r="E5918" s="152"/>
      <c r="F5918" s="152"/>
      <c r="G5918" s="152"/>
      <c r="H5918" s="152"/>
      <c r="I5918" s="152"/>
      <c r="J5918" s="152"/>
      <c r="K5918" s="152"/>
      <c r="L5918" s="152"/>
      <c r="M5918" s="152"/>
      <c r="N5918" s="152"/>
      <c r="O5918" s="152"/>
      <c r="P5918" s="152"/>
      <c r="Q5918" s="152"/>
      <c r="R5918" s="152"/>
      <c r="S5918" s="152"/>
      <c r="T5918" s="152"/>
      <c r="U5918" s="152"/>
      <c r="V5918" s="152"/>
      <c r="W5918" s="152"/>
      <c r="X5918" s="152"/>
      <c r="Y5918" s="152"/>
      <c r="Z5918" s="152"/>
      <c r="AA5918" s="152"/>
      <c r="AB5918" s="152"/>
      <c r="AC5918" s="152"/>
      <c r="AD5918" s="152"/>
      <c r="AE5918" s="152"/>
      <c r="AF5918" s="152"/>
      <c r="AG5918" s="152"/>
      <c r="AH5918" s="152"/>
      <c r="AI5918" s="152"/>
      <c r="AJ5918" s="152"/>
      <c r="AK5918" s="152"/>
    </row>
    <row r="5919" spans="1:37" x14ac:dyDescent="0.3">
      <c r="A5919" s="151" t="str">
        <f t="shared" si="142"/>
        <v>SDGbaseWaS_2BF_v6_4</v>
      </c>
      <c r="B5919" s="151" t="s">
        <v>220</v>
      </c>
      <c r="C5919" s="151" t="s">
        <v>310</v>
      </c>
      <c r="D5919" s="151"/>
      <c r="E5919" s="152"/>
      <c r="F5919" s="152"/>
      <c r="G5919" s="152"/>
      <c r="H5919" s="152"/>
      <c r="I5919" s="152"/>
      <c r="J5919" s="152"/>
      <c r="K5919" s="152"/>
      <c r="L5919" s="152"/>
      <c r="M5919" s="152"/>
      <c r="N5919" s="152"/>
      <c r="O5919" s="152"/>
      <c r="P5919" s="152"/>
      <c r="Q5919" s="152"/>
      <c r="R5919" s="152"/>
      <c r="S5919" s="152"/>
      <c r="T5919" s="152"/>
      <c r="U5919" s="152"/>
      <c r="V5919" s="152"/>
      <c r="W5919" s="152"/>
      <c r="X5919" s="152"/>
      <c r="Y5919" s="152"/>
      <c r="Z5919" s="152"/>
      <c r="AA5919" s="152"/>
      <c r="AB5919" s="152"/>
      <c r="AC5919" s="152"/>
      <c r="AD5919" s="152"/>
      <c r="AE5919" s="152"/>
      <c r="AF5919" s="152"/>
      <c r="AG5919" s="152"/>
      <c r="AH5919" s="152"/>
      <c r="AI5919" s="152"/>
      <c r="AJ5919" s="152"/>
      <c r="AK5919" s="152"/>
    </row>
    <row r="5920" spans="1:37" x14ac:dyDescent="0.3">
      <c r="A5920" s="151" t="str">
        <f t="shared" si="142"/>
        <v>SDGbaseWaS_2BF_v6_4</v>
      </c>
      <c r="B5920" s="151" t="s">
        <v>220</v>
      </c>
      <c r="C5920" s="151" t="s">
        <v>310</v>
      </c>
      <c r="D5920" s="151"/>
      <c r="E5920" s="152"/>
      <c r="F5920" s="152"/>
      <c r="G5920" s="152"/>
      <c r="H5920" s="152"/>
      <c r="I5920" s="152"/>
      <c r="J5920" s="152"/>
      <c r="K5920" s="152"/>
      <c r="L5920" s="152"/>
      <c r="M5920" s="152"/>
      <c r="N5920" s="152"/>
      <c r="O5920" s="152"/>
      <c r="P5920" s="152"/>
      <c r="Q5920" s="152"/>
      <c r="R5920" s="152"/>
      <c r="S5920" s="152"/>
      <c r="T5920" s="152"/>
      <c r="U5920" s="152"/>
      <c r="V5920" s="152"/>
      <c r="W5920" s="152"/>
      <c r="X5920" s="152"/>
      <c r="Y5920" s="152"/>
      <c r="Z5920" s="152"/>
      <c r="AA5920" s="152"/>
      <c r="AB5920" s="152"/>
      <c r="AC5920" s="152"/>
      <c r="AD5920" s="152"/>
      <c r="AE5920" s="152"/>
      <c r="AF5920" s="152"/>
      <c r="AG5920" s="152"/>
      <c r="AH5920" s="152"/>
      <c r="AI5920" s="152"/>
      <c r="AJ5920" s="152"/>
      <c r="AK5920" s="152"/>
    </row>
    <row r="5921" spans="1:37" x14ac:dyDescent="0.3">
      <c r="A5921" s="151" t="str">
        <f t="shared" si="142"/>
        <v>SDGbaseWaS_2BF_v6_4</v>
      </c>
      <c r="B5921" s="151" t="s">
        <v>220</v>
      </c>
      <c r="C5921" s="151" t="s">
        <v>310</v>
      </c>
      <c r="D5921" s="151"/>
      <c r="E5921" s="152"/>
      <c r="F5921" s="152"/>
      <c r="G5921" s="152"/>
      <c r="H5921" s="152"/>
      <c r="I5921" s="152"/>
      <c r="J5921" s="152"/>
      <c r="K5921" s="152"/>
      <c r="L5921" s="152"/>
      <c r="M5921" s="152"/>
      <c r="N5921" s="152"/>
      <c r="O5921" s="152"/>
      <c r="P5921" s="152"/>
      <c r="Q5921" s="152"/>
      <c r="R5921" s="152"/>
      <c r="S5921" s="152"/>
      <c r="T5921" s="152"/>
      <c r="U5921" s="152"/>
      <c r="V5921" s="152"/>
      <c r="W5921" s="152"/>
      <c r="X5921" s="152"/>
      <c r="Y5921" s="152"/>
      <c r="Z5921" s="152"/>
      <c r="AA5921" s="152"/>
      <c r="AB5921" s="152"/>
      <c r="AC5921" s="152"/>
      <c r="AD5921" s="152"/>
      <c r="AE5921" s="152"/>
      <c r="AF5921" s="152"/>
      <c r="AG5921" s="152"/>
      <c r="AH5921" s="152"/>
      <c r="AI5921" s="152"/>
      <c r="AJ5921" s="152"/>
      <c r="AK5921" s="152"/>
    </row>
    <row r="5922" spans="1:37" x14ac:dyDescent="0.3">
      <c r="A5922" s="151" t="str">
        <f t="shared" si="142"/>
        <v>SDGbaseWaS_2BF_v6_4</v>
      </c>
      <c r="B5922" s="151" t="s">
        <v>220</v>
      </c>
      <c r="C5922" s="151" t="s">
        <v>310</v>
      </c>
      <c r="D5922" s="151"/>
      <c r="E5922" s="152"/>
      <c r="F5922" s="152"/>
      <c r="G5922" s="152"/>
      <c r="H5922" s="152"/>
      <c r="I5922" s="152"/>
      <c r="J5922" s="152"/>
      <c r="K5922" s="152"/>
      <c r="L5922" s="152"/>
      <c r="M5922" s="152"/>
      <c r="N5922" s="152"/>
      <c r="O5922" s="152"/>
      <c r="P5922" s="152"/>
      <c r="Q5922" s="152"/>
      <c r="R5922" s="152"/>
      <c r="S5922" s="152"/>
      <c r="T5922" s="152"/>
      <c r="U5922" s="152"/>
      <c r="V5922" s="152"/>
      <c r="W5922" s="152"/>
      <c r="X5922" s="152"/>
      <c r="Y5922" s="152"/>
      <c r="Z5922" s="152"/>
      <c r="AA5922" s="152"/>
      <c r="AB5922" s="152"/>
      <c r="AC5922" s="152"/>
      <c r="AD5922" s="152"/>
      <c r="AE5922" s="152"/>
      <c r="AF5922" s="152"/>
      <c r="AG5922" s="152"/>
      <c r="AH5922" s="152"/>
      <c r="AI5922" s="152"/>
      <c r="AJ5922" s="152"/>
      <c r="AK5922" s="152"/>
    </row>
    <row r="5923" spans="1:37" x14ac:dyDescent="0.3">
      <c r="A5923" s="151" t="str">
        <f t="shared" si="142"/>
        <v>SDGbaseWaS_2BF_v6_4</v>
      </c>
      <c r="B5923" s="151" t="s">
        <v>220</v>
      </c>
      <c r="C5923" s="151" t="s">
        <v>310</v>
      </c>
      <c r="D5923" s="151"/>
      <c r="E5923" s="152"/>
      <c r="F5923" s="152"/>
      <c r="G5923" s="152"/>
      <c r="H5923" s="152"/>
      <c r="I5923" s="152"/>
      <c r="J5923" s="152"/>
      <c r="K5923" s="152"/>
      <c r="L5923" s="152"/>
      <c r="M5923" s="152"/>
      <c r="N5923" s="152"/>
      <c r="O5923" s="152"/>
      <c r="P5923" s="152"/>
      <c r="Q5923" s="152"/>
      <c r="R5923" s="152"/>
      <c r="S5923" s="152"/>
      <c r="T5923" s="152"/>
      <c r="U5923" s="152"/>
      <c r="V5923" s="152"/>
      <c r="W5923" s="152"/>
      <c r="X5923" s="152"/>
      <c r="Y5923" s="152"/>
      <c r="Z5923" s="152"/>
      <c r="AA5923" s="152"/>
      <c r="AB5923" s="152"/>
      <c r="AC5923" s="152"/>
      <c r="AD5923" s="152"/>
      <c r="AE5923" s="152"/>
      <c r="AF5923" s="152"/>
      <c r="AG5923" s="152"/>
      <c r="AH5923" s="152"/>
      <c r="AI5923" s="152"/>
      <c r="AJ5923" s="152"/>
      <c r="AK5923" s="152"/>
    </row>
    <row r="5924" spans="1:37" x14ac:dyDescent="0.3">
      <c r="A5924" s="151" t="str">
        <f t="shared" si="142"/>
        <v>SDGbaseWaS_2BF_v6_4</v>
      </c>
      <c r="B5924" s="151" t="s">
        <v>220</v>
      </c>
      <c r="C5924" s="151" t="s">
        <v>310</v>
      </c>
      <c r="D5924" s="151"/>
      <c r="E5924" s="152"/>
      <c r="F5924" s="152"/>
      <c r="G5924" s="152"/>
      <c r="H5924" s="152"/>
      <c r="I5924" s="152"/>
      <c r="J5924" s="152"/>
      <c r="K5924" s="152"/>
      <c r="L5924" s="152"/>
      <c r="M5924" s="152"/>
      <c r="N5924" s="152"/>
      <c r="O5924" s="152"/>
      <c r="P5924" s="152"/>
      <c r="Q5924" s="152"/>
      <c r="R5924" s="152"/>
      <c r="S5924" s="152"/>
      <c r="T5924" s="152"/>
      <c r="U5924" s="152"/>
      <c r="V5924" s="152"/>
      <c r="W5924" s="152"/>
      <c r="X5924" s="152"/>
      <c r="Y5924" s="152"/>
      <c r="Z5924" s="152"/>
      <c r="AA5924" s="152"/>
      <c r="AB5924" s="152"/>
      <c r="AC5924" s="152"/>
      <c r="AD5924" s="152"/>
      <c r="AE5924" s="152"/>
      <c r="AF5924" s="152"/>
      <c r="AG5924" s="152"/>
      <c r="AH5924" s="152"/>
      <c r="AI5924" s="152"/>
      <c r="AJ5924" s="152"/>
      <c r="AK5924" s="152"/>
    </row>
    <row r="5925" spans="1:37" x14ac:dyDescent="0.3">
      <c r="A5925" s="151" t="str">
        <f t="shared" si="142"/>
        <v>SDGbaseWaS_2BF_v6_4</v>
      </c>
      <c r="B5925" s="151" t="s">
        <v>220</v>
      </c>
      <c r="C5925" s="151" t="s">
        <v>310</v>
      </c>
      <c r="D5925" s="151"/>
      <c r="E5925" s="152"/>
      <c r="F5925" s="152"/>
      <c r="G5925" s="152"/>
      <c r="H5925" s="152"/>
      <c r="I5925" s="152"/>
      <c r="J5925" s="152"/>
      <c r="K5925" s="152"/>
      <c r="L5925" s="152"/>
      <c r="M5925" s="152"/>
      <c r="N5925" s="152"/>
      <c r="O5925" s="152"/>
      <c r="P5925" s="152"/>
      <c r="Q5925" s="152"/>
      <c r="R5925" s="152"/>
      <c r="S5925" s="152"/>
      <c r="T5925" s="152"/>
      <c r="U5925" s="152"/>
      <c r="V5925" s="152"/>
      <c r="W5925" s="152"/>
      <c r="X5925" s="152"/>
      <c r="Y5925" s="152"/>
      <c r="Z5925" s="152"/>
      <c r="AA5925" s="152"/>
      <c r="AB5925" s="152"/>
      <c r="AC5925" s="152"/>
      <c r="AD5925" s="152"/>
      <c r="AE5925" s="152"/>
      <c r="AF5925" s="152"/>
      <c r="AG5925" s="152"/>
      <c r="AH5925" s="152"/>
      <c r="AI5925" s="152"/>
      <c r="AJ5925" s="152"/>
      <c r="AK5925" s="152"/>
    </row>
    <row r="5926" spans="1:37" x14ac:dyDescent="0.3">
      <c r="A5926" s="151" t="str">
        <f t="shared" si="142"/>
        <v>SDGbaseWaS_2BF_v6_4</v>
      </c>
      <c r="B5926" s="151" t="s">
        <v>220</v>
      </c>
      <c r="C5926" s="151" t="s">
        <v>310</v>
      </c>
      <c r="D5926" s="151"/>
      <c r="E5926" s="152"/>
      <c r="F5926" s="152"/>
      <c r="G5926" s="152"/>
      <c r="H5926" s="152"/>
      <c r="I5926" s="152"/>
      <c r="J5926" s="152"/>
      <c r="K5926" s="152"/>
      <c r="L5926" s="152"/>
      <c r="M5926" s="152"/>
      <c r="N5926" s="152"/>
      <c r="O5926" s="152"/>
      <c r="P5926" s="152"/>
      <c r="Q5926" s="152"/>
      <c r="R5926" s="152"/>
      <c r="S5926" s="152"/>
      <c r="T5926" s="152"/>
      <c r="U5926" s="152"/>
      <c r="V5926" s="152"/>
      <c r="W5926" s="152"/>
      <c r="X5926" s="152"/>
      <c r="Y5926" s="152"/>
      <c r="Z5926" s="152"/>
      <c r="AA5926" s="152"/>
      <c r="AB5926" s="152"/>
      <c r="AC5926" s="152"/>
      <c r="AD5926" s="152"/>
      <c r="AE5926" s="152"/>
      <c r="AF5926" s="152"/>
      <c r="AG5926" s="152"/>
      <c r="AH5926" s="152"/>
      <c r="AI5926" s="152"/>
      <c r="AJ5926" s="152"/>
      <c r="AK5926" s="152"/>
    </row>
    <row r="5927" spans="1:37" x14ac:dyDescent="0.3">
      <c r="A5927" s="151" t="str">
        <f t="shared" si="142"/>
        <v>SDGbaseWaS_2BF_v6_4</v>
      </c>
      <c r="B5927" s="151" t="s">
        <v>220</v>
      </c>
      <c r="C5927" s="151" t="s">
        <v>310</v>
      </c>
      <c r="D5927" s="151"/>
      <c r="E5927" s="152"/>
      <c r="F5927" s="152"/>
      <c r="G5927" s="152"/>
      <c r="H5927" s="152"/>
      <c r="I5927" s="152"/>
      <c r="J5927" s="152"/>
      <c r="K5927" s="152"/>
      <c r="L5927" s="152"/>
      <c r="M5927" s="152"/>
      <c r="N5927" s="152"/>
      <c r="O5927" s="152"/>
      <c r="P5927" s="152"/>
      <c r="Q5927" s="152"/>
      <c r="R5927" s="152"/>
      <c r="S5927" s="152"/>
      <c r="T5927" s="152"/>
      <c r="U5927" s="152"/>
      <c r="V5927" s="152"/>
      <c r="W5927" s="152"/>
      <c r="X5927" s="152"/>
      <c r="Y5927" s="152"/>
      <c r="Z5927" s="152"/>
      <c r="AA5927" s="152"/>
      <c r="AB5927" s="152"/>
      <c r="AC5927" s="152"/>
      <c r="AD5927" s="152"/>
      <c r="AE5927" s="152"/>
      <c r="AF5927" s="152"/>
      <c r="AG5927" s="152"/>
      <c r="AH5927" s="152"/>
      <c r="AI5927" s="152"/>
      <c r="AJ5927" s="152"/>
      <c r="AK5927" s="152"/>
    </row>
    <row r="5928" spans="1:37" x14ac:dyDescent="0.3">
      <c r="A5928" s="151" t="str">
        <f t="shared" si="142"/>
        <v>SDGbaseWaS_2BF_v6_4</v>
      </c>
      <c r="B5928" s="151" t="s">
        <v>220</v>
      </c>
      <c r="C5928" s="151" t="s">
        <v>310</v>
      </c>
      <c r="D5928" s="151"/>
      <c r="E5928" s="152"/>
      <c r="F5928" s="152"/>
      <c r="G5928" s="152"/>
      <c r="H5928" s="152"/>
      <c r="I5928" s="152"/>
      <c r="J5928" s="152"/>
      <c r="K5928" s="152"/>
      <c r="L5928" s="152"/>
      <c r="M5928" s="152"/>
      <c r="N5928" s="152"/>
      <c r="O5928" s="152"/>
      <c r="P5928" s="152"/>
      <c r="Q5928" s="152"/>
      <c r="R5928" s="152"/>
      <c r="S5928" s="152"/>
      <c r="T5928" s="152"/>
      <c r="U5928" s="152"/>
      <c r="V5928" s="152"/>
      <c r="W5928" s="152"/>
      <c r="X5928" s="152"/>
      <c r="Y5928" s="152"/>
      <c r="Z5928" s="152"/>
      <c r="AA5928" s="152"/>
      <c r="AB5928" s="152"/>
      <c r="AC5928" s="152"/>
      <c r="AD5928" s="152"/>
      <c r="AE5928" s="152"/>
      <c r="AF5928" s="152"/>
      <c r="AG5928" s="152"/>
      <c r="AH5928" s="152"/>
      <c r="AI5928" s="152"/>
      <c r="AJ5928" s="152"/>
      <c r="AK5928" s="152"/>
    </row>
    <row r="5929" spans="1:37" x14ac:dyDescent="0.3">
      <c r="A5929" s="151" t="str">
        <f t="shared" si="142"/>
        <v>SDGbaseWaS_2BF_v6_4</v>
      </c>
      <c r="B5929" s="151" t="s">
        <v>220</v>
      </c>
      <c r="C5929" s="151" t="s">
        <v>310</v>
      </c>
      <c r="D5929" s="151"/>
      <c r="E5929" s="152"/>
      <c r="F5929" s="152"/>
      <c r="G5929" s="152"/>
      <c r="H5929" s="152"/>
      <c r="I5929" s="152"/>
      <c r="J5929" s="152"/>
      <c r="K5929" s="152"/>
      <c r="L5929" s="152"/>
      <c r="M5929" s="152"/>
      <c r="N5929" s="152"/>
      <c r="O5929" s="152"/>
      <c r="P5929" s="152"/>
      <c r="Q5929" s="152"/>
      <c r="R5929" s="152"/>
      <c r="S5929" s="152"/>
      <c r="T5929" s="152"/>
      <c r="U5929" s="152"/>
      <c r="V5929" s="152"/>
      <c r="W5929" s="152"/>
      <c r="X5929" s="152"/>
      <c r="Y5929" s="152"/>
      <c r="Z5929" s="152"/>
      <c r="AA5929" s="152"/>
      <c r="AB5929" s="152"/>
      <c r="AC5929" s="152"/>
      <c r="AD5929" s="152"/>
      <c r="AE5929" s="152"/>
      <c r="AF5929" s="152"/>
      <c r="AG5929" s="152"/>
      <c r="AH5929" s="152"/>
      <c r="AI5929" s="152"/>
      <c r="AJ5929" s="152"/>
      <c r="AK5929" s="152"/>
    </row>
    <row r="5930" spans="1:37" x14ac:dyDescent="0.3">
      <c r="A5930" s="151" t="str">
        <f t="shared" si="142"/>
        <v>SDGbaseWaS_2BF_v6_4</v>
      </c>
      <c r="B5930" s="151" t="s">
        <v>220</v>
      </c>
      <c r="C5930" s="151" t="s">
        <v>310</v>
      </c>
      <c r="D5930" s="151"/>
      <c r="E5930" s="152"/>
      <c r="F5930" s="152"/>
      <c r="G5930" s="152"/>
      <c r="H5930" s="152"/>
      <c r="I5930" s="152"/>
      <c r="J5930" s="152"/>
      <c r="K5930" s="152"/>
      <c r="L5930" s="152"/>
      <c r="M5930" s="152"/>
      <c r="N5930" s="152"/>
      <c r="O5930" s="152"/>
      <c r="P5930" s="152"/>
      <c r="Q5930" s="152"/>
      <c r="R5930" s="152"/>
      <c r="S5930" s="152"/>
      <c r="T5930" s="152"/>
      <c r="U5930" s="152"/>
      <c r="V5930" s="152"/>
      <c r="W5930" s="152"/>
      <c r="X5930" s="152"/>
      <c r="Y5930" s="152"/>
      <c r="Z5930" s="152"/>
      <c r="AA5930" s="152"/>
      <c r="AB5930" s="152"/>
      <c r="AC5930" s="152"/>
      <c r="AD5930" s="152"/>
      <c r="AE5930" s="152"/>
      <c r="AF5930" s="152"/>
      <c r="AG5930" s="152"/>
      <c r="AH5930" s="152"/>
      <c r="AI5930" s="152"/>
      <c r="AJ5930" s="152"/>
      <c r="AK5930" s="152"/>
    </row>
    <row r="5931" spans="1:37" x14ac:dyDescent="0.3">
      <c r="A5931" s="151" t="str">
        <f t="shared" si="142"/>
        <v>SDGbaseWaS_2BF_v6_4</v>
      </c>
      <c r="B5931" s="151" t="s">
        <v>220</v>
      </c>
      <c r="C5931" s="151" t="s">
        <v>310</v>
      </c>
      <c r="D5931" s="151"/>
      <c r="E5931" s="152"/>
      <c r="F5931" s="152"/>
      <c r="G5931" s="152"/>
      <c r="H5931" s="152"/>
      <c r="I5931" s="152"/>
      <c r="J5931" s="152"/>
      <c r="K5931" s="152"/>
      <c r="L5931" s="152"/>
      <c r="M5931" s="152"/>
      <c r="N5931" s="152"/>
      <c r="O5931" s="152"/>
      <c r="P5931" s="152"/>
      <c r="Q5931" s="152"/>
      <c r="R5931" s="152"/>
      <c r="S5931" s="152"/>
      <c r="T5931" s="152"/>
      <c r="U5931" s="152"/>
      <c r="V5931" s="152"/>
      <c r="W5931" s="152"/>
      <c r="X5931" s="152"/>
      <c r="Y5931" s="152"/>
      <c r="Z5931" s="152"/>
      <c r="AA5931" s="152"/>
      <c r="AB5931" s="152"/>
      <c r="AC5931" s="152"/>
      <c r="AD5931" s="152"/>
      <c r="AE5931" s="152"/>
      <c r="AF5931" s="152"/>
      <c r="AG5931" s="152"/>
      <c r="AH5931" s="152"/>
      <c r="AI5931" s="152"/>
      <c r="AJ5931" s="152"/>
      <c r="AK5931" s="152"/>
    </row>
    <row r="5932" spans="1:37" x14ac:dyDescent="0.3">
      <c r="A5932" s="151" t="str">
        <f t="shared" si="142"/>
        <v>SDGbaseWaS_2BF_v6_4</v>
      </c>
      <c r="B5932" s="151" t="s">
        <v>220</v>
      </c>
      <c r="C5932" s="151" t="s">
        <v>310</v>
      </c>
      <c r="D5932" s="151"/>
      <c r="E5932" s="152"/>
      <c r="F5932" s="152"/>
      <c r="G5932" s="152"/>
      <c r="H5932" s="152"/>
      <c r="I5932" s="152"/>
      <c r="J5932" s="152"/>
      <c r="K5932" s="152"/>
      <c r="L5932" s="152"/>
      <c r="M5932" s="152"/>
      <c r="N5932" s="152"/>
      <c r="O5932" s="152"/>
      <c r="P5932" s="152"/>
      <c r="Q5932" s="152"/>
      <c r="R5932" s="152"/>
      <c r="S5932" s="152"/>
      <c r="T5932" s="152"/>
      <c r="U5932" s="152"/>
      <c r="V5932" s="152"/>
      <c r="W5932" s="152"/>
      <c r="X5932" s="152"/>
      <c r="Y5932" s="152"/>
      <c r="Z5932" s="152"/>
      <c r="AA5932" s="152"/>
      <c r="AB5932" s="152"/>
      <c r="AC5932" s="152"/>
      <c r="AD5932" s="152"/>
      <c r="AE5932" s="152"/>
      <c r="AF5932" s="152"/>
      <c r="AG5932" s="152"/>
      <c r="AH5932" s="152"/>
      <c r="AI5932" s="152"/>
      <c r="AJ5932" s="152"/>
      <c r="AK5932" s="152"/>
    </row>
    <row r="5933" spans="1:37" x14ac:dyDescent="0.3">
      <c r="A5933" s="151" t="str">
        <f t="shared" si="142"/>
        <v>SDGbaseWaS_2BF_v6_4</v>
      </c>
      <c r="B5933" s="151" t="s">
        <v>220</v>
      </c>
      <c r="C5933" s="151" t="s">
        <v>310</v>
      </c>
      <c r="D5933" s="151"/>
      <c r="E5933" s="152"/>
      <c r="F5933" s="152"/>
      <c r="G5933" s="152"/>
      <c r="H5933" s="152"/>
      <c r="I5933" s="152"/>
      <c r="J5933" s="152"/>
      <c r="K5933" s="152"/>
      <c r="L5933" s="152"/>
      <c r="M5933" s="152"/>
      <c r="N5933" s="152"/>
      <c r="O5933" s="152"/>
      <c r="P5933" s="152"/>
      <c r="Q5933" s="152"/>
      <c r="R5933" s="152"/>
      <c r="S5933" s="152"/>
      <c r="T5933" s="152"/>
      <c r="U5933" s="152"/>
      <c r="V5933" s="152"/>
      <c r="W5933" s="152"/>
      <c r="X5933" s="152"/>
      <c r="Y5933" s="152"/>
      <c r="Z5933" s="152"/>
      <c r="AA5933" s="152"/>
      <c r="AB5933" s="152"/>
      <c r="AC5933" s="152"/>
      <c r="AD5933" s="152"/>
      <c r="AE5933" s="152"/>
      <c r="AF5933" s="152"/>
      <c r="AG5933" s="152"/>
      <c r="AH5933" s="152"/>
      <c r="AI5933" s="152"/>
      <c r="AJ5933" s="152"/>
      <c r="AK5933" s="152"/>
    </row>
    <row r="5934" spans="1:37" x14ac:dyDescent="0.3">
      <c r="A5934" s="151" t="str">
        <f t="shared" si="142"/>
        <v>SDGbaseWaS_2BF_v6_4</v>
      </c>
      <c r="B5934" s="151" t="s">
        <v>220</v>
      </c>
      <c r="C5934" s="151" t="s">
        <v>310</v>
      </c>
      <c r="D5934" s="151"/>
      <c r="E5934" s="152"/>
      <c r="F5934" s="152"/>
      <c r="G5934" s="152"/>
      <c r="H5934" s="152"/>
      <c r="I5934" s="152"/>
      <c r="J5934" s="152"/>
      <c r="K5934" s="152"/>
      <c r="L5934" s="152"/>
      <c r="M5934" s="152"/>
      <c r="N5934" s="152"/>
      <c r="O5934" s="152"/>
      <c r="P5934" s="152"/>
      <c r="Q5934" s="152"/>
      <c r="R5934" s="152"/>
      <c r="S5934" s="152"/>
      <c r="T5934" s="152"/>
      <c r="U5934" s="152"/>
      <c r="V5934" s="152"/>
      <c r="W5934" s="152"/>
      <c r="X5934" s="152"/>
      <c r="Y5934" s="152"/>
      <c r="Z5934" s="152"/>
      <c r="AA5934" s="152"/>
      <c r="AB5934" s="152"/>
      <c r="AC5934" s="152"/>
      <c r="AD5934" s="152"/>
      <c r="AE5934" s="152"/>
      <c r="AF5934" s="152"/>
      <c r="AG5934" s="152"/>
      <c r="AH5934" s="152"/>
      <c r="AI5934" s="152"/>
      <c r="AJ5934" s="152"/>
      <c r="AK5934" s="152"/>
    </row>
    <row r="5935" spans="1:37" x14ac:dyDescent="0.3">
      <c r="A5935" s="151" t="str">
        <f t="shared" si="142"/>
        <v>SDGbaseWaS_2BF_v6_4</v>
      </c>
      <c r="B5935" s="151" t="s">
        <v>220</v>
      </c>
      <c r="C5935" s="151" t="s">
        <v>310</v>
      </c>
      <c r="D5935" s="151"/>
      <c r="E5935" s="152"/>
      <c r="F5935" s="152"/>
      <c r="G5935" s="152"/>
      <c r="H5935" s="152"/>
      <c r="I5935" s="152"/>
      <c r="J5935" s="152"/>
      <c r="K5935" s="152"/>
      <c r="L5935" s="152"/>
      <c r="M5935" s="152"/>
      <c r="N5935" s="152"/>
      <c r="O5935" s="152"/>
      <c r="P5935" s="152"/>
      <c r="Q5935" s="152"/>
      <c r="R5935" s="152"/>
      <c r="S5935" s="152"/>
      <c r="T5935" s="152"/>
      <c r="U5935" s="152"/>
      <c r="V5935" s="152"/>
      <c r="W5935" s="152"/>
      <c r="X5935" s="152"/>
      <c r="Y5935" s="152"/>
      <c r="Z5935" s="152"/>
      <c r="AA5935" s="152"/>
      <c r="AB5935" s="152"/>
      <c r="AC5935" s="152"/>
      <c r="AD5935" s="152"/>
      <c r="AE5935" s="152"/>
      <c r="AF5935" s="152"/>
      <c r="AG5935" s="152"/>
      <c r="AH5935" s="152"/>
      <c r="AI5935" s="152"/>
      <c r="AJ5935" s="152"/>
      <c r="AK5935" s="152"/>
    </row>
    <row r="5936" spans="1:37" x14ac:dyDescent="0.3">
      <c r="A5936" s="151" t="str">
        <f t="shared" si="142"/>
        <v>SDGbaseWaS_2BF_v6_4</v>
      </c>
      <c r="B5936" s="151" t="s">
        <v>220</v>
      </c>
      <c r="C5936" s="151" t="s">
        <v>310</v>
      </c>
      <c r="D5936" s="151"/>
      <c r="E5936" s="152"/>
      <c r="F5936" s="152"/>
      <c r="G5936" s="152"/>
      <c r="H5936" s="152"/>
      <c r="I5936" s="152"/>
      <c r="J5936" s="152"/>
      <c r="K5936" s="152"/>
      <c r="L5936" s="152"/>
      <c r="M5936" s="152"/>
      <c r="N5936" s="152"/>
      <c r="O5936" s="152"/>
      <c r="P5936" s="152"/>
      <c r="Q5936" s="152"/>
      <c r="R5936" s="152"/>
      <c r="S5936" s="152"/>
      <c r="T5936" s="152"/>
      <c r="U5936" s="152"/>
      <c r="V5936" s="152"/>
      <c r="W5936" s="152"/>
      <c r="X5936" s="152"/>
      <c r="Y5936" s="152"/>
      <c r="Z5936" s="152"/>
      <c r="AA5936" s="152"/>
      <c r="AB5936" s="152"/>
      <c r="AC5936" s="152"/>
      <c r="AD5936" s="152"/>
      <c r="AE5936" s="152"/>
      <c r="AF5936" s="152"/>
      <c r="AG5936" s="152"/>
      <c r="AH5936" s="152"/>
      <c r="AI5936" s="152"/>
      <c r="AJ5936" s="152"/>
      <c r="AK5936" s="152"/>
    </row>
    <row r="5937" spans="1:37" x14ac:dyDescent="0.3">
      <c r="A5937" s="151" t="str">
        <f t="shared" si="142"/>
        <v>SDGbaseWaS_2BF_v6_4</v>
      </c>
      <c r="B5937" s="151" t="s">
        <v>220</v>
      </c>
      <c r="C5937" s="151" t="s">
        <v>310</v>
      </c>
      <c r="D5937" s="151"/>
      <c r="E5937" s="152"/>
      <c r="F5937" s="152"/>
      <c r="G5937" s="152"/>
      <c r="H5937" s="152"/>
      <c r="I5937" s="152"/>
      <c r="J5937" s="152"/>
      <c r="K5937" s="152"/>
      <c r="L5937" s="152"/>
      <c r="M5937" s="152"/>
      <c r="N5937" s="152"/>
      <c r="O5937" s="152"/>
      <c r="P5937" s="152"/>
      <c r="Q5937" s="152"/>
      <c r="R5937" s="152"/>
      <c r="S5937" s="152"/>
      <c r="T5937" s="152"/>
      <c r="U5937" s="152"/>
      <c r="V5937" s="152"/>
      <c r="W5937" s="152"/>
      <c r="X5937" s="152"/>
      <c r="Y5937" s="152"/>
      <c r="Z5937" s="152"/>
      <c r="AA5937" s="152"/>
      <c r="AB5937" s="152"/>
      <c r="AC5937" s="152"/>
      <c r="AD5937" s="152"/>
      <c r="AE5937" s="152"/>
      <c r="AF5937" s="152"/>
      <c r="AG5937" s="152"/>
      <c r="AH5937" s="152"/>
      <c r="AI5937" s="152"/>
      <c r="AJ5937" s="152"/>
      <c r="AK5937" s="152"/>
    </row>
    <row r="5938" spans="1:37" x14ac:dyDescent="0.3">
      <c r="A5938" s="151" t="str">
        <f t="shared" si="142"/>
        <v>SDGbaseWaS_2BF_v6_4</v>
      </c>
      <c r="B5938" s="151" t="s">
        <v>220</v>
      </c>
      <c r="C5938" s="151" t="s">
        <v>310</v>
      </c>
      <c r="D5938" s="151"/>
      <c r="E5938" s="152"/>
      <c r="F5938" s="152"/>
      <c r="G5938" s="152"/>
      <c r="H5938" s="152"/>
      <c r="I5938" s="152"/>
      <c r="J5938" s="152"/>
      <c r="K5938" s="152"/>
      <c r="L5938" s="152"/>
      <c r="M5938" s="152"/>
      <c r="N5938" s="152"/>
      <c r="O5938" s="152"/>
      <c r="P5938" s="152"/>
      <c r="Q5938" s="152"/>
      <c r="R5938" s="152"/>
      <c r="S5938" s="152"/>
      <c r="T5938" s="152"/>
      <c r="U5938" s="152"/>
      <c r="V5938" s="152"/>
      <c r="W5938" s="152"/>
      <c r="X5938" s="152"/>
      <c r="Y5938" s="152"/>
      <c r="Z5938" s="152"/>
      <c r="AA5938" s="152"/>
      <c r="AB5938" s="152"/>
      <c r="AC5938" s="152"/>
      <c r="AD5938" s="152"/>
      <c r="AE5938" s="152"/>
      <c r="AF5938" s="152"/>
      <c r="AG5938" s="152"/>
      <c r="AH5938" s="152"/>
      <c r="AI5938" s="152"/>
      <c r="AJ5938" s="152"/>
      <c r="AK5938" s="152"/>
    </row>
    <row r="5939" spans="1:37" x14ac:dyDescent="0.3">
      <c r="A5939" s="151" t="str">
        <f t="shared" si="142"/>
        <v>SDGbaseWaS_2BF_v6_4</v>
      </c>
      <c r="B5939" s="151" t="s">
        <v>220</v>
      </c>
      <c r="C5939" s="151" t="s">
        <v>310</v>
      </c>
      <c r="D5939" s="151"/>
      <c r="E5939" s="152"/>
      <c r="F5939" s="152"/>
      <c r="G5939" s="152"/>
      <c r="H5939" s="152"/>
      <c r="I5939" s="152"/>
      <c r="J5939" s="152"/>
      <c r="K5939" s="152"/>
      <c r="L5939" s="152"/>
      <c r="M5939" s="152"/>
      <c r="N5939" s="152"/>
      <c r="O5939" s="152"/>
      <c r="P5939" s="152"/>
      <c r="Q5939" s="152"/>
      <c r="R5939" s="152"/>
      <c r="S5939" s="152"/>
      <c r="T5939" s="152"/>
      <c r="U5939" s="152"/>
      <c r="V5939" s="152"/>
      <c r="W5939" s="152"/>
      <c r="X5939" s="152"/>
      <c r="Y5939" s="152"/>
      <c r="Z5939" s="152"/>
      <c r="AA5939" s="152"/>
      <c r="AB5939" s="152"/>
      <c r="AC5939" s="152"/>
      <c r="AD5939" s="152"/>
      <c r="AE5939" s="152"/>
      <c r="AF5939" s="152"/>
      <c r="AG5939" s="152"/>
      <c r="AH5939" s="152"/>
      <c r="AI5939" s="152"/>
      <c r="AJ5939" s="152"/>
      <c r="AK5939" s="152"/>
    </row>
    <row r="5940" spans="1:37" x14ac:dyDescent="0.3">
      <c r="A5940" s="151" t="str">
        <f t="shared" si="142"/>
        <v>SDGbaseWaS_2BF_v6_4</v>
      </c>
      <c r="B5940" s="151" t="s">
        <v>220</v>
      </c>
      <c r="C5940" s="151" t="s">
        <v>310</v>
      </c>
      <c r="D5940" s="151"/>
      <c r="E5940" s="152"/>
      <c r="F5940" s="152"/>
      <c r="G5940" s="152"/>
      <c r="H5940" s="152"/>
      <c r="I5940" s="152"/>
      <c r="J5940" s="152"/>
      <c r="K5940" s="152"/>
      <c r="L5940" s="152"/>
      <c r="M5940" s="152"/>
      <c r="N5940" s="152"/>
      <c r="O5940" s="152"/>
      <c r="P5940" s="152"/>
      <c r="Q5940" s="152"/>
      <c r="R5940" s="152"/>
      <c r="S5940" s="152"/>
      <c r="T5940" s="152"/>
      <c r="U5940" s="152"/>
      <c r="V5940" s="152"/>
      <c r="W5940" s="152"/>
      <c r="X5940" s="152"/>
      <c r="Y5940" s="152"/>
      <c r="Z5940" s="152"/>
      <c r="AA5940" s="152"/>
      <c r="AB5940" s="152"/>
      <c r="AC5940" s="152"/>
      <c r="AD5940" s="152"/>
      <c r="AE5940" s="152"/>
      <c r="AF5940" s="152"/>
      <c r="AG5940" s="152"/>
      <c r="AH5940" s="152"/>
      <c r="AI5940" s="152"/>
      <c r="AJ5940" s="152"/>
      <c r="AK5940" s="152"/>
    </row>
    <row r="5941" spans="1:37" x14ac:dyDescent="0.3">
      <c r="A5941" s="151" t="str">
        <f t="shared" si="142"/>
        <v>SDGbaseWaS_2BF_v6_4</v>
      </c>
      <c r="B5941" s="151" t="s">
        <v>220</v>
      </c>
      <c r="C5941" s="151" t="s">
        <v>310</v>
      </c>
      <c r="D5941" s="151"/>
      <c r="E5941" s="152"/>
      <c r="F5941" s="152"/>
      <c r="G5941" s="152"/>
      <c r="H5941" s="152"/>
      <c r="I5941" s="152"/>
      <c r="J5941" s="152"/>
      <c r="K5941" s="152"/>
      <c r="L5941" s="152"/>
      <c r="M5941" s="152"/>
      <c r="N5941" s="152"/>
      <c r="O5941" s="152"/>
      <c r="P5941" s="152"/>
      <c r="Q5941" s="152"/>
      <c r="R5941" s="152"/>
      <c r="S5941" s="152"/>
      <c r="T5941" s="152"/>
      <c r="U5941" s="152"/>
      <c r="V5941" s="152"/>
      <c r="W5941" s="152"/>
      <c r="X5941" s="152"/>
      <c r="Y5941" s="152"/>
      <c r="Z5941" s="152"/>
      <c r="AA5941" s="152"/>
      <c r="AB5941" s="152"/>
      <c r="AC5941" s="152"/>
      <c r="AD5941" s="152"/>
      <c r="AE5941" s="152"/>
      <c r="AF5941" s="152"/>
      <c r="AG5941" s="152"/>
      <c r="AH5941" s="152"/>
      <c r="AI5941" s="152"/>
      <c r="AJ5941" s="152"/>
      <c r="AK5941" s="152"/>
    </row>
    <row r="5942" spans="1:37" x14ac:dyDescent="0.3">
      <c r="A5942" s="151" t="str">
        <f t="shared" si="142"/>
        <v>SDGbaseWaS_2BF_v6_4</v>
      </c>
      <c r="B5942" s="151" t="s">
        <v>220</v>
      </c>
      <c r="C5942" s="151" t="s">
        <v>310</v>
      </c>
      <c r="D5942" s="151"/>
      <c r="E5942" s="152"/>
      <c r="F5942" s="152"/>
      <c r="G5942" s="152"/>
      <c r="H5942" s="152"/>
      <c r="I5942" s="152"/>
      <c r="J5942" s="152"/>
      <c r="K5942" s="152"/>
      <c r="L5942" s="152"/>
      <c r="M5942" s="152"/>
      <c r="N5942" s="152"/>
      <c r="O5942" s="152"/>
      <c r="P5942" s="152"/>
      <c r="Q5942" s="152"/>
      <c r="R5942" s="152"/>
      <c r="S5942" s="152"/>
      <c r="T5942" s="152"/>
      <c r="U5942" s="152"/>
      <c r="V5942" s="152"/>
      <c r="W5942" s="152"/>
      <c r="X5942" s="152"/>
      <c r="Y5942" s="152"/>
      <c r="Z5942" s="152"/>
      <c r="AA5942" s="152"/>
      <c r="AB5942" s="152"/>
      <c r="AC5942" s="152"/>
      <c r="AD5942" s="152"/>
      <c r="AE5942" s="152"/>
      <c r="AF5942" s="152"/>
      <c r="AG5942" s="152"/>
      <c r="AH5942" s="152"/>
      <c r="AI5942" s="152"/>
      <c r="AJ5942" s="152"/>
      <c r="AK5942" s="152"/>
    </row>
    <row r="5943" spans="1:37" x14ac:dyDescent="0.3">
      <c r="A5943" s="151" t="str">
        <f t="shared" si="142"/>
        <v>SDGbaseWaS_2BF_v6_4</v>
      </c>
      <c r="B5943" s="151" t="s">
        <v>220</v>
      </c>
      <c r="C5943" s="151" t="s">
        <v>310</v>
      </c>
      <c r="D5943" s="151"/>
      <c r="E5943" s="152"/>
      <c r="F5943" s="152"/>
      <c r="G5943" s="152"/>
      <c r="H5943" s="152"/>
      <c r="I5943" s="152"/>
      <c r="J5943" s="152"/>
      <c r="K5943" s="152"/>
      <c r="L5943" s="152"/>
      <c r="M5943" s="152"/>
      <c r="N5943" s="152"/>
      <c r="O5943" s="152"/>
      <c r="P5943" s="152"/>
      <c r="Q5943" s="152"/>
      <c r="R5943" s="152"/>
      <c r="S5943" s="152"/>
      <c r="T5943" s="152"/>
      <c r="U5943" s="152"/>
      <c r="V5943" s="152"/>
      <c r="W5943" s="152"/>
      <c r="X5943" s="152"/>
      <c r="Y5943" s="152"/>
      <c r="Z5943" s="152"/>
      <c r="AA5943" s="152"/>
      <c r="AB5943" s="152"/>
      <c r="AC5943" s="152"/>
      <c r="AD5943" s="152"/>
      <c r="AE5943" s="152"/>
      <c r="AF5943" s="152"/>
      <c r="AG5943" s="152"/>
      <c r="AH5943" s="152"/>
      <c r="AI5943" s="152"/>
      <c r="AJ5943" s="152"/>
      <c r="AK5943" s="152"/>
    </row>
    <row r="5944" spans="1:37" x14ac:dyDescent="0.3">
      <c r="A5944" s="151" t="str">
        <f t="shared" si="142"/>
        <v>SDGbaseWaS_2BF_v6_4</v>
      </c>
      <c r="B5944" s="151" t="s">
        <v>220</v>
      </c>
      <c r="C5944" s="151" t="s">
        <v>310</v>
      </c>
      <c r="D5944" s="151"/>
      <c r="E5944" s="152"/>
      <c r="F5944" s="152"/>
      <c r="G5944" s="152"/>
      <c r="H5944" s="152"/>
      <c r="I5944" s="152"/>
      <c r="J5944" s="152"/>
      <c r="K5944" s="152"/>
      <c r="L5944" s="152"/>
      <c r="M5944" s="152"/>
      <c r="N5944" s="152"/>
      <c r="O5944" s="152"/>
      <c r="P5944" s="152"/>
      <c r="Q5944" s="152"/>
      <c r="R5944" s="152"/>
      <c r="S5944" s="152"/>
      <c r="T5944" s="152"/>
      <c r="U5944" s="152"/>
      <c r="V5944" s="152"/>
      <c r="W5944" s="152"/>
      <c r="X5944" s="152"/>
      <c r="Y5944" s="152"/>
      <c r="Z5944" s="152"/>
      <c r="AA5944" s="152"/>
      <c r="AB5944" s="152"/>
      <c r="AC5944" s="152"/>
      <c r="AD5944" s="152"/>
      <c r="AE5944" s="152"/>
      <c r="AF5944" s="152"/>
      <c r="AG5944" s="152"/>
      <c r="AH5944" s="152"/>
      <c r="AI5944" s="152"/>
      <c r="AJ5944" s="152"/>
      <c r="AK5944" s="152"/>
    </row>
    <row r="5945" spans="1:37" x14ac:dyDescent="0.3">
      <c r="A5945" s="151" t="str">
        <f t="shared" si="142"/>
        <v>SDGbaseWaS_2BF_v6_4</v>
      </c>
      <c r="B5945" s="151" t="s">
        <v>220</v>
      </c>
      <c r="C5945" s="151" t="s">
        <v>310</v>
      </c>
      <c r="D5945" s="151"/>
      <c r="E5945" s="152"/>
      <c r="F5945" s="152"/>
      <c r="G5945" s="152"/>
      <c r="H5945" s="152"/>
      <c r="I5945" s="152"/>
      <c r="J5945" s="152"/>
      <c r="K5945" s="152"/>
      <c r="L5945" s="152"/>
      <c r="M5945" s="152"/>
      <c r="N5945" s="152"/>
      <c r="O5945" s="152"/>
      <c r="P5945" s="152"/>
      <c r="Q5945" s="152"/>
      <c r="R5945" s="152"/>
      <c r="S5945" s="152"/>
      <c r="T5945" s="152"/>
      <c r="U5945" s="152"/>
      <c r="V5945" s="152"/>
      <c r="W5945" s="152"/>
      <c r="X5945" s="152"/>
      <c r="Y5945" s="152"/>
      <c r="Z5945" s="152"/>
      <c r="AA5945" s="152"/>
      <c r="AB5945" s="152"/>
      <c r="AC5945" s="152"/>
      <c r="AD5945" s="152"/>
      <c r="AE5945" s="152"/>
      <c r="AF5945" s="152"/>
      <c r="AG5945" s="152"/>
      <c r="AH5945" s="152"/>
      <c r="AI5945" s="152"/>
      <c r="AJ5945" s="152"/>
      <c r="AK5945" s="152"/>
    </row>
    <row r="5946" spans="1:37" x14ac:dyDescent="0.3">
      <c r="A5946" s="151" t="str">
        <f t="shared" si="142"/>
        <v>SDGbaseWaS_2BF_v6_4</v>
      </c>
      <c r="B5946" s="151" t="s">
        <v>220</v>
      </c>
      <c r="C5946" s="151" t="s">
        <v>310</v>
      </c>
      <c r="D5946" s="151"/>
      <c r="E5946" s="152"/>
      <c r="F5946" s="152"/>
      <c r="G5946" s="152"/>
      <c r="H5946" s="152"/>
      <c r="I5946" s="152"/>
      <c r="J5946" s="152"/>
      <c r="K5946" s="152"/>
      <c r="L5946" s="152"/>
      <c r="M5946" s="152"/>
      <c r="N5946" s="152"/>
      <c r="O5946" s="152"/>
      <c r="P5946" s="152"/>
      <c r="Q5946" s="152"/>
      <c r="R5946" s="152"/>
      <c r="S5946" s="152"/>
      <c r="T5946" s="152"/>
      <c r="U5946" s="152"/>
      <c r="V5946" s="152"/>
      <c r="W5946" s="152"/>
      <c r="X5946" s="152"/>
      <c r="Y5946" s="152"/>
      <c r="Z5946" s="152"/>
      <c r="AA5946" s="152"/>
      <c r="AB5946" s="152"/>
      <c r="AC5946" s="152"/>
      <c r="AD5946" s="152"/>
      <c r="AE5946" s="152"/>
      <c r="AF5946" s="152"/>
      <c r="AG5946" s="152"/>
      <c r="AH5946" s="152"/>
      <c r="AI5946" s="152"/>
      <c r="AJ5946" s="152"/>
      <c r="AK5946" s="152"/>
    </row>
    <row r="5947" spans="1:37" x14ac:dyDescent="0.3">
      <c r="A5947" s="151" t="str">
        <f t="shared" si="142"/>
        <v>SDGbaseWaS_2BF_v6_4</v>
      </c>
      <c r="B5947" s="151" t="s">
        <v>220</v>
      </c>
      <c r="C5947" s="151" t="s">
        <v>310</v>
      </c>
      <c r="D5947" s="151"/>
      <c r="E5947" s="152"/>
      <c r="F5947" s="152"/>
      <c r="G5947" s="152"/>
      <c r="H5947" s="152"/>
      <c r="I5947" s="152"/>
      <c r="J5947" s="152"/>
      <c r="K5947" s="152"/>
      <c r="L5947" s="152"/>
      <c r="M5947" s="152"/>
      <c r="N5947" s="152"/>
      <c r="O5947" s="152"/>
      <c r="P5947" s="152"/>
      <c r="Q5947" s="152"/>
      <c r="R5947" s="152"/>
      <c r="S5947" s="152"/>
      <c r="T5947" s="152"/>
      <c r="U5947" s="152"/>
      <c r="V5947" s="152"/>
      <c r="W5947" s="152"/>
      <c r="X5947" s="152"/>
      <c r="Y5947" s="152"/>
      <c r="Z5947" s="152"/>
      <c r="AA5947" s="152"/>
      <c r="AB5947" s="152"/>
      <c r="AC5947" s="152"/>
      <c r="AD5947" s="152"/>
      <c r="AE5947" s="152"/>
      <c r="AF5947" s="152"/>
      <c r="AG5947" s="152"/>
      <c r="AH5947" s="152"/>
      <c r="AI5947" s="152"/>
      <c r="AJ5947" s="152"/>
      <c r="AK5947" s="152"/>
    </row>
    <row r="5948" spans="1:37" x14ac:dyDescent="0.3">
      <c r="A5948" s="151" t="str">
        <f t="shared" si="142"/>
        <v>SDGbaseWaS_2BF_v6_4</v>
      </c>
      <c r="B5948" s="151" t="s">
        <v>220</v>
      </c>
      <c r="C5948" s="151" t="s">
        <v>310</v>
      </c>
      <c r="D5948" s="151"/>
      <c r="E5948" s="152"/>
      <c r="F5948" s="152"/>
      <c r="G5948" s="152"/>
      <c r="H5948" s="152"/>
      <c r="I5948" s="152"/>
      <c r="J5948" s="152"/>
      <c r="K5948" s="152"/>
      <c r="L5948" s="152"/>
      <c r="M5948" s="152"/>
      <c r="N5948" s="152"/>
      <c r="O5948" s="152"/>
      <c r="P5948" s="152"/>
      <c r="Q5948" s="152"/>
      <c r="R5948" s="152"/>
      <c r="S5948" s="152"/>
      <c r="T5948" s="152"/>
      <c r="U5948" s="152"/>
      <c r="V5948" s="152"/>
      <c r="W5948" s="152"/>
      <c r="X5948" s="152"/>
      <c r="Y5948" s="152"/>
      <c r="Z5948" s="152"/>
      <c r="AA5948" s="152"/>
      <c r="AB5948" s="152"/>
      <c r="AC5948" s="152"/>
      <c r="AD5948" s="152"/>
      <c r="AE5948" s="152"/>
      <c r="AF5948" s="152"/>
      <c r="AG5948" s="152"/>
      <c r="AH5948" s="152"/>
      <c r="AI5948" s="152"/>
      <c r="AJ5948" s="152"/>
      <c r="AK5948" s="152"/>
    </row>
    <row r="5949" spans="1:37" x14ac:dyDescent="0.3">
      <c r="A5949" s="151" t="str">
        <f t="shared" si="142"/>
        <v>SDGbaseWaS_2BF_v6_4</v>
      </c>
      <c r="B5949" s="151" t="s">
        <v>220</v>
      </c>
      <c r="C5949" s="151" t="s">
        <v>310</v>
      </c>
      <c r="D5949" s="151"/>
      <c r="E5949" s="152"/>
      <c r="F5949" s="152"/>
      <c r="G5949" s="152"/>
      <c r="H5949" s="152"/>
      <c r="I5949" s="152"/>
      <c r="J5949" s="152"/>
      <c r="K5949" s="152"/>
      <c r="L5949" s="152"/>
      <c r="M5949" s="152"/>
      <c r="N5949" s="152"/>
      <c r="O5949" s="152"/>
      <c r="P5949" s="152"/>
      <c r="Q5949" s="152"/>
      <c r="R5949" s="152"/>
      <c r="S5949" s="152"/>
      <c r="T5949" s="152"/>
      <c r="U5949" s="152"/>
      <c r="V5949" s="152"/>
      <c r="W5949" s="152"/>
      <c r="X5949" s="152"/>
      <c r="Y5949" s="152"/>
      <c r="Z5949" s="152"/>
      <c r="AA5949" s="152"/>
      <c r="AB5949" s="152"/>
      <c r="AC5949" s="152"/>
      <c r="AD5949" s="152"/>
      <c r="AE5949" s="152"/>
      <c r="AF5949" s="152"/>
      <c r="AG5949" s="152"/>
      <c r="AH5949" s="152"/>
      <c r="AI5949" s="152"/>
      <c r="AJ5949" s="152"/>
      <c r="AK5949" s="152"/>
    </row>
    <row r="5950" spans="1:37" x14ac:dyDescent="0.3">
      <c r="A5950" s="151" t="str">
        <f t="shared" si="142"/>
        <v>SDGbaseWaS_2BF_v6_4</v>
      </c>
      <c r="B5950" s="151" t="s">
        <v>220</v>
      </c>
      <c r="C5950" s="151" t="s">
        <v>310</v>
      </c>
      <c r="D5950" s="151"/>
      <c r="E5950" s="152"/>
      <c r="F5950" s="152"/>
      <c r="G5950" s="152"/>
      <c r="H5950" s="152"/>
      <c r="I5950" s="152"/>
      <c r="J5950" s="152"/>
      <c r="K5950" s="152"/>
      <c r="L5950" s="152"/>
      <c r="M5950" s="152"/>
      <c r="N5950" s="152"/>
      <c r="O5950" s="152"/>
      <c r="P5950" s="152"/>
      <c r="Q5950" s="152"/>
      <c r="R5950" s="152"/>
      <c r="S5950" s="152"/>
      <c r="T5950" s="152"/>
      <c r="U5950" s="152"/>
      <c r="V5950" s="152"/>
      <c r="W5950" s="152"/>
      <c r="X5950" s="152"/>
      <c r="Y5950" s="152"/>
      <c r="Z5950" s="152"/>
      <c r="AA5950" s="152"/>
      <c r="AB5950" s="152"/>
      <c r="AC5950" s="152"/>
      <c r="AD5950" s="152"/>
      <c r="AE5950" s="152"/>
      <c r="AF5950" s="152"/>
      <c r="AG5950" s="152"/>
      <c r="AH5950" s="152"/>
      <c r="AI5950" s="152"/>
      <c r="AJ5950" s="152"/>
      <c r="AK5950" s="152"/>
    </row>
    <row r="5951" spans="1:37" x14ac:dyDescent="0.3">
      <c r="A5951" s="151" t="str">
        <f t="shared" si="142"/>
        <v>SDGbaseWaS_2BF_v6_4</v>
      </c>
      <c r="B5951" s="151" t="s">
        <v>220</v>
      </c>
      <c r="C5951" s="151" t="s">
        <v>310</v>
      </c>
      <c r="D5951" s="151"/>
      <c r="E5951" s="152"/>
      <c r="F5951" s="152"/>
      <c r="G5951" s="152"/>
      <c r="H5951" s="152"/>
      <c r="I5951" s="152"/>
      <c r="J5951" s="152"/>
      <c r="K5951" s="152"/>
      <c r="L5951" s="152"/>
      <c r="M5951" s="152"/>
      <c r="N5951" s="152"/>
      <c r="O5951" s="152"/>
      <c r="P5951" s="152"/>
      <c r="Q5951" s="152"/>
      <c r="R5951" s="152"/>
      <c r="S5951" s="152"/>
      <c r="T5951" s="152"/>
      <c r="U5951" s="152"/>
      <c r="V5951" s="152"/>
      <c r="W5951" s="152"/>
      <c r="X5951" s="152"/>
      <c r="Y5951" s="152"/>
      <c r="Z5951" s="152"/>
      <c r="AA5951" s="152"/>
      <c r="AB5951" s="152"/>
      <c r="AC5951" s="152"/>
      <c r="AD5951" s="152"/>
      <c r="AE5951" s="152"/>
      <c r="AF5951" s="152"/>
      <c r="AG5951" s="152"/>
      <c r="AH5951" s="152"/>
      <c r="AI5951" s="152"/>
      <c r="AJ5951" s="152"/>
      <c r="AK5951" s="152"/>
    </row>
    <row r="5952" spans="1:37" x14ac:dyDescent="0.3">
      <c r="A5952" s="151" t="str">
        <f t="shared" si="142"/>
        <v>SDGbaseWaS_2BF_v6_4</v>
      </c>
      <c r="B5952" s="151" t="s">
        <v>220</v>
      </c>
      <c r="C5952" s="151" t="s">
        <v>310</v>
      </c>
      <c r="D5952" s="151"/>
      <c r="E5952" s="152"/>
      <c r="F5952" s="152"/>
      <c r="G5952" s="152"/>
      <c r="H5952" s="152"/>
      <c r="I5952" s="152"/>
      <c r="J5952" s="152"/>
      <c r="K5952" s="152"/>
      <c r="L5952" s="152"/>
      <c r="M5952" s="152"/>
      <c r="N5952" s="152"/>
      <c r="O5952" s="152"/>
      <c r="P5952" s="152"/>
      <c r="Q5952" s="152"/>
      <c r="R5952" s="152"/>
      <c r="S5952" s="152"/>
      <c r="T5952" s="152"/>
      <c r="U5952" s="152"/>
      <c r="V5952" s="152"/>
      <c r="W5952" s="152"/>
      <c r="X5952" s="152"/>
      <c r="Y5952" s="152"/>
      <c r="Z5952" s="152"/>
      <c r="AA5952" s="152"/>
      <c r="AB5952" s="152"/>
      <c r="AC5952" s="152"/>
      <c r="AD5952" s="152"/>
      <c r="AE5952" s="152"/>
      <c r="AF5952" s="152"/>
      <c r="AG5952" s="152"/>
      <c r="AH5952" s="152"/>
      <c r="AI5952" s="152"/>
      <c r="AJ5952" s="152"/>
      <c r="AK5952" s="152"/>
    </row>
    <row r="5953" spans="1:37" x14ac:dyDescent="0.3">
      <c r="A5953" s="151" t="str">
        <f t="shared" si="142"/>
        <v>SDGbaseWaS_2BF_v6_4</v>
      </c>
      <c r="B5953" s="151" t="s">
        <v>220</v>
      </c>
      <c r="C5953" s="151" t="s">
        <v>310</v>
      </c>
      <c r="D5953" s="151"/>
      <c r="E5953" s="152"/>
      <c r="F5953" s="152"/>
      <c r="G5953" s="152"/>
      <c r="H5953" s="152"/>
      <c r="I5953" s="152"/>
      <c r="J5953" s="152"/>
      <c r="K5953" s="152"/>
      <c r="L5953" s="152"/>
      <c r="M5953" s="152"/>
      <c r="N5953" s="152"/>
      <c r="O5953" s="152"/>
      <c r="P5953" s="152"/>
      <c r="Q5953" s="152"/>
      <c r="R5953" s="152"/>
      <c r="S5953" s="152"/>
      <c r="T5953" s="152"/>
      <c r="U5953" s="152"/>
      <c r="V5953" s="152"/>
      <c r="W5953" s="152"/>
      <c r="X5953" s="152"/>
      <c r="Y5953" s="152"/>
      <c r="Z5953" s="152"/>
      <c r="AA5953" s="152"/>
      <c r="AB5953" s="152"/>
      <c r="AC5953" s="152"/>
      <c r="AD5953" s="152"/>
      <c r="AE5953" s="152"/>
      <c r="AF5953" s="152"/>
      <c r="AG5953" s="152"/>
      <c r="AH5953" s="152"/>
      <c r="AI5953" s="152"/>
      <c r="AJ5953" s="152"/>
      <c r="AK5953" s="152"/>
    </row>
    <row r="5954" spans="1:37" x14ac:dyDescent="0.3">
      <c r="A5954" s="151" t="str">
        <f t="shared" si="142"/>
        <v>SDGbaseWaS_2BF_v6_4</v>
      </c>
      <c r="B5954" s="151" t="s">
        <v>220</v>
      </c>
      <c r="C5954" s="151" t="s">
        <v>310</v>
      </c>
      <c r="D5954" s="151"/>
      <c r="E5954" s="152"/>
      <c r="F5954" s="152"/>
      <c r="G5954" s="152"/>
      <c r="H5954" s="152"/>
      <c r="I5954" s="152"/>
      <c r="J5954" s="152"/>
      <c r="K5954" s="152"/>
      <c r="L5954" s="152"/>
      <c r="M5954" s="152"/>
      <c r="N5954" s="152"/>
      <c r="O5954" s="152"/>
      <c r="P5954" s="152"/>
      <c r="Q5954" s="152"/>
      <c r="R5954" s="152"/>
      <c r="S5954" s="152"/>
      <c r="T5954" s="152"/>
      <c r="U5954" s="152"/>
      <c r="V5954" s="152"/>
      <c r="W5954" s="152"/>
      <c r="X5954" s="152"/>
      <c r="Y5954" s="152"/>
      <c r="Z5954" s="152"/>
      <c r="AA5954" s="152"/>
      <c r="AB5954" s="152"/>
      <c r="AC5954" s="152"/>
      <c r="AD5954" s="152"/>
      <c r="AE5954" s="152"/>
      <c r="AF5954" s="152"/>
      <c r="AG5954" s="152"/>
      <c r="AH5954" s="152"/>
      <c r="AI5954" s="152"/>
      <c r="AJ5954" s="152"/>
      <c r="AK5954" s="152"/>
    </row>
    <row r="5955" spans="1:37" x14ac:dyDescent="0.3">
      <c r="A5955" s="151" t="str">
        <f t="shared" si="142"/>
        <v>SDGbaseWaS_2BF_v6_4</v>
      </c>
      <c r="B5955" s="151" t="s">
        <v>220</v>
      </c>
      <c r="C5955" s="151" t="s">
        <v>310</v>
      </c>
      <c r="D5955" s="151"/>
      <c r="E5955" s="152"/>
      <c r="F5955" s="152"/>
      <c r="G5955" s="152"/>
      <c r="H5955" s="152"/>
      <c r="I5955" s="152"/>
      <c r="J5955" s="152"/>
      <c r="K5955" s="152"/>
      <c r="L5955" s="152"/>
      <c r="M5955" s="152"/>
      <c r="N5955" s="152"/>
      <c r="O5955" s="152"/>
      <c r="P5955" s="152"/>
      <c r="Q5955" s="152"/>
      <c r="R5955" s="152"/>
      <c r="S5955" s="152"/>
      <c r="T5955" s="152"/>
      <c r="U5955" s="152"/>
      <c r="V5955" s="152"/>
      <c r="W5955" s="152"/>
      <c r="X5955" s="152"/>
      <c r="Y5955" s="152"/>
      <c r="Z5955" s="152"/>
      <c r="AA5955" s="152"/>
      <c r="AB5955" s="152"/>
      <c r="AC5955" s="152"/>
      <c r="AD5955" s="152"/>
      <c r="AE5955" s="152"/>
      <c r="AF5955" s="152"/>
      <c r="AG5955" s="152"/>
      <c r="AH5955" s="152"/>
      <c r="AI5955" s="152"/>
      <c r="AJ5955" s="152"/>
      <c r="AK5955" s="152"/>
    </row>
    <row r="5956" spans="1:37" x14ac:dyDescent="0.3">
      <c r="A5956" s="151" t="str">
        <f t="shared" si="142"/>
        <v>SDGbaseWaS_2BF_v6_4</v>
      </c>
      <c r="B5956" s="151" t="s">
        <v>220</v>
      </c>
      <c r="C5956" s="151" t="s">
        <v>310</v>
      </c>
      <c r="D5956" s="151"/>
      <c r="E5956" s="152"/>
      <c r="F5956" s="152"/>
      <c r="G5956" s="152"/>
      <c r="H5956" s="152"/>
      <c r="I5956" s="152"/>
      <c r="J5956" s="152"/>
      <c r="K5956" s="152"/>
      <c r="L5956" s="152"/>
      <c r="M5956" s="152"/>
      <c r="N5956" s="152"/>
      <c r="O5956" s="152"/>
      <c r="P5956" s="152"/>
      <c r="Q5956" s="152"/>
      <c r="R5956" s="152"/>
      <c r="S5956" s="152"/>
      <c r="T5956" s="152"/>
      <c r="U5956" s="152"/>
      <c r="V5956" s="152"/>
      <c r="W5956" s="152"/>
      <c r="X5956" s="152"/>
      <c r="Y5956" s="152"/>
      <c r="Z5956" s="152"/>
      <c r="AA5956" s="152"/>
      <c r="AB5956" s="152"/>
      <c r="AC5956" s="152"/>
      <c r="AD5956" s="152"/>
      <c r="AE5956" s="152"/>
      <c r="AF5956" s="152"/>
      <c r="AG5956" s="152"/>
      <c r="AH5956" s="152"/>
      <c r="AI5956" s="152"/>
      <c r="AJ5956" s="152"/>
      <c r="AK5956" s="152"/>
    </row>
    <row r="5957" spans="1:37" x14ac:dyDescent="0.3">
      <c r="A5957" s="151" t="str">
        <f t="shared" si="142"/>
        <v>SDGbaseWaS_2BF_v6_4</v>
      </c>
      <c r="B5957" s="151" t="s">
        <v>220</v>
      </c>
      <c r="C5957" s="151" t="s">
        <v>310</v>
      </c>
      <c r="D5957" s="151"/>
      <c r="E5957" s="152"/>
      <c r="F5957" s="152"/>
      <c r="G5957" s="152"/>
      <c r="H5957" s="152"/>
      <c r="I5957" s="152"/>
      <c r="J5957" s="152"/>
      <c r="K5957" s="152"/>
      <c r="L5957" s="152"/>
      <c r="M5957" s="152"/>
      <c r="N5957" s="152"/>
      <c r="O5957" s="152"/>
      <c r="P5957" s="152"/>
      <c r="Q5957" s="152"/>
      <c r="R5957" s="152"/>
      <c r="S5957" s="152"/>
      <c r="T5957" s="152"/>
      <c r="U5957" s="152"/>
      <c r="V5957" s="152"/>
      <c r="W5957" s="152"/>
      <c r="X5957" s="152"/>
      <c r="Y5957" s="152"/>
      <c r="Z5957" s="152"/>
      <c r="AA5957" s="152"/>
      <c r="AB5957" s="152"/>
      <c r="AC5957" s="152"/>
      <c r="AD5957" s="152"/>
      <c r="AE5957" s="152"/>
      <c r="AF5957" s="152"/>
      <c r="AG5957" s="152"/>
      <c r="AH5957" s="152"/>
      <c r="AI5957" s="152"/>
      <c r="AJ5957" s="152"/>
      <c r="AK5957" s="152"/>
    </row>
    <row r="5958" spans="1:37" x14ac:dyDescent="0.3">
      <c r="A5958" s="151" t="str">
        <f t="shared" si="142"/>
        <v>SDGbaseWaS_2BF_v6_4</v>
      </c>
      <c r="B5958" s="151" t="s">
        <v>220</v>
      </c>
      <c r="C5958" s="151" t="s">
        <v>310</v>
      </c>
      <c r="D5958" s="151"/>
      <c r="E5958" s="152"/>
      <c r="F5958" s="152"/>
      <c r="G5958" s="152"/>
      <c r="H5958" s="152"/>
      <c r="I5958" s="152"/>
      <c r="J5958" s="152"/>
      <c r="K5958" s="152"/>
      <c r="L5958" s="152"/>
      <c r="M5958" s="152"/>
      <c r="N5958" s="152"/>
      <c r="O5958" s="152"/>
      <c r="P5958" s="152"/>
      <c r="Q5958" s="152"/>
      <c r="R5958" s="152"/>
      <c r="S5958" s="152"/>
      <c r="T5958" s="152"/>
      <c r="U5958" s="152"/>
      <c r="V5958" s="152"/>
      <c r="W5958" s="152"/>
      <c r="X5958" s="152"/>
      <c r="Y5958" s="152"/>
      <c r="Z5958" s="152"/>
      <c r="AA5958" s="152"/>
      <c r="AB5958" s="152"/>
      <c r="AC5958" s="152"/>
      <c r="AD5958" s="152"/>
      <c r="AE5958" s="152"/>
      <c r="AF5958" s="152"/>
      <c r="AG5958" s="152"/>
      <c r="AH5958" s="152"/>
      <c r="AI5958" s="152"/>
      <c r="AJ5958" s="152"/>
      <c r="AK5958" s="152"/>
    </row>
    <row r="5959" spans="1:37" x14ac:dyDescent="0.3">
      <c r="A5959" s="151" t="str">
        <f t="shared" si="142"/>
        <v>SDGbaseWaS_2BF_v6_4</v>
      </c>
      <c r="B5959" s="151" t="s">
        <v>220</v>
      </c>
      <c r="C5959" s="151" t="s">
        <v>310</v>
      </c>
      <c r="D5959" s="151"/>
      <c r="E5959" s="152"/>
      <c r="F5959" s="152"/>
      <c r="G5959" s="152"/>
      <c r="H5959" s="152"/>
      <c r="I5959" s="152"/>
      <c r="J5959" s="152"/>
      <c r="K5959" s="152"/>
      <c r="L5959" s="152"/>
      <c r="M5959" s="152"/>
      <c r="N5959" s="152"/>
      <c r="O5959" s="152"/>
      <c r="P5959" s="152"/>
      <c r="Q5959" s="152"/>
      <c r="R5959" s="152"/>
      <c r="S5959" s="152"/>
      <c r="T5959" s="152"/>
      <c r="U5959" s="152"/>
      <c r="V5959" s="152"/>
      <c r="W5959" s="152"/>
      <c r="X5959" s="152"/>
      <c r="Y5959" s="152"/>
      <c r="Z5959" s="152"/>
      <c r="AA5959" s="152"/>
      <c r="AB5959" s="152"/>
      <c r="AC5959" s="152"/>
      <c r="AD5959" s="152"/>
      <c r="AE5959" s="152"/>
      <c r="AF5959" s="152"/>
      <c r="AG5959" s="152"/>
      <c r="AH5959" s="152"/>
      <c r="AI5959" s="152"/>
      <c r="AJ5959" s="152"/>
      <c r="AK5959" s="152"/>
    </row>
    <row r="5960" spans="1:37" x14ac:dyDescent="0.3">
      <c r="A5960" s="151" t="str">
        <f t="shared" si="142"/>
        <v>SDGbaseWaS_2BF_v6_4</v>
      </c>
      <c r="B5960" s="151" t="s">
        <v>220</v>
      </c>
      <c r="C5960" s="151" t="s">
        <v>310</v>
      </c>
      <c r="D5960" s="151"/>
      <c r="E5960" s="152"/>
      <c r="F5960" s="152"/>
      <c r="G5960" s="152"/>
      <c r="H5960" s="152"/>
      <c r="I5960" s="152"/>
      <c r="J5960" s="152"/>
      <c r="K5960" s="152"/>
      <c r="L5960" s="152"/>
      <c r="M5960" s="152"/>
      <c r="N5960" s="152"/>
      <c r="O5960" s="152"/>
      <c r="P5960" s="152"/>
      <c r="Q5960" s="152"/>
      <c r="R5960" s="152"/>
      <c r="S5960" s="152"/>
      <c r="T5960" s="152"/>
      <c r="U5960" s="152"/>
      <c r="V5960" s="152"/>
      <c r="W5960" s="152"/>
      <c r="X5960" s="152"/>
      <c r="Y5960" s="152"/>
      <c r="Z5960" s="152"/>
      <c r="AA5960" s="152"/>
      <c r="AB5960" s="152"/>
      <c r="AC5960" s="152"/>
      <c r="AD5960" s="152"/>
      <c r="AE5960" s="152"/>
      <c r="AF5960" s="152"/>
      <c r="AG5960" s="152"/>
      <c r="AH5960" s="152"/>
      <c r="AI5960" s="152"/>
      <c r="AJ5960" s="152"/>
      <c r="AK5960" s="152"/>
    </row>
    <row r="5961" spans="1:37" x14ac:dyDescent="0.3">
      <c r="A5961" s="151" t="str">
        <f t="shared" si="142"/>
        <v>SDGbaseWaS_2BF_v6_4</v>
      </c>
      <c r="B5961" s="151" t="s">
        <v>220</v>
      </c>
      <c r="C5961" s="151" t="s">
        <v>310</v>
      </c>
      <c r="D5961" s="151"/>
      <c r="E5961" s="152"/>
      <c r="F5961" s="152"/>
      <c r="G5961" s="152"/>
      <c r="H5961" s="152"/>
      <c r="I5961" s="152"/>
      <c r="J5961" s="152"/>
      <c r="K5961" s="152"/>
      <c r="L5961" s="152"/>
      <c r="M5961" s="152"/>
      <c r="N5961" s="152"/>
      <c r="O5961" s="152"/>
      <c r="P5961" s="152"/>
      <c r="Q5961" s="152"/>
      <c r="R5961" s="152"/>
      <c r="S5961" s="152"/>
      <c r="T5961" s="152"/>
      <c r="U5961" s="152"/>
      <c r="V5961" s="152"/>
      <c r="W5961" s="152"/>
      <c r="X5961" s="152"/>
      <c r="Y5961" s="152"/>
      <c r="Z5961" s="152"/>
      <c r="AA5961" s="152"/>
      <c r="AB5961" s="152"/>
      <c r="AC5961" s="152"/>
      <c r="AD5961" s="152"/>
      <c r="AE5961" s="152"/>
      <c r="AF5961" s="152"/>
      <c r="AG5961" s="152"/>
      <c r="AH5961" s="152"/>
      <c r="AI5961" s="152"/>
      <c r="AJ5961" s="152"/>
      <c r="AK5961" s="152"/>
    </row>
    <row r="5962" spans="1:37" x14ac:dyDescent="0.3">
      <c r="A5962" s="151" t="str">
        <f t="shared" si="142"/>
        <v>SDGbaseWaS_2BF_v6_4</v>
      </c>
      <c r="B5962" s="151" t="s">
        <v>220</v>
      </c>
      <c r="C5962" s="151" t="s">
        <v>310</v>
      </c>
      <c r="D5962" s="151"/>
      <c r="E5962" s="152"/>
      <c r="F5962" s="152"/>
      <c r="G5962" s="152"/>
      <c r="H5962" s="152"/>
      <c r="I5962" s="152"/>
      <c r="J5962" s="152"/>
      <c r="K5962" s="152"/>
      <c r="L5962" s="152"/>
      <c r="M5962" s="152"/>
      <c r="N5962" s="152"/>
      <c r="O5962" s="152"/>
      <c r="P5962" s="152"/>
      <c r="Q5962" s="152"/>
      <c r="R5962" s="152"/>
      <c r="S5962" s="152"/>
      <c r="T5962" s="152"/>
      <c r="U5962" s="152"/>
      <c r="V5962" s="152"/>
      <c r="W5962" s="152"/>
      <c r="X5962" s="152"/>
      <c r="Y5962" s="152"/>
      <c r="Z5962" s="152"/>
      <c r="AA5962" s="152"/>
      <c r="AB5962" s="152"/>
      <c r="AC5962" s="152"/>
      <c r="AD5962" s="152"/>
      <c r="AE5962" s="152"/>
      <c r="AF5962" s="152"/>
      <c r="AG5962" s="152"/>
      <c r="AH5962" s="152"/>
      <c r="AI5962" s="152"/>
      <c r="AJ5962" s="152"/>
      <c r="AK5962" s="152"/>
    </row>
    <row r="5963" spans="1:37" x14ac:dyDescent="0.3">
      <c r="A5963" s="151" t="str">
        <f t="shared" si="142"/>
        <v>SDGbaseWaS_2BF_v6_4</v>
      </c>
      <c r="B5963" s="151" t="s">
        <v>220</v>
      </c>
      <c r="C5963" s="151" t="s">
        <v>310</v>
      </c>
      <c r="D5963" s="151"/>
      <c r="E5963" s="152"/>
      <c r="F5963" s="153"/>
      <c r="G5963" s="153"/>
      <c r="H5963" s="153"/>
      <c r="I5963" s="153"/>
      <c r="J5963" s="153"/>
      <c r="K5963" s="153"/>
      <c r="L5963" s="153"/>
      <c r="M5963" s="153"/>
      <c r="N5963" s="153"/>
      <c r="O5963" s="153"/>
      <c r="P5963" s="153"/>
      <c r="Q5963" s="153"/>
      <c r="R5963" s="153"/>
      <c r="S5963" s="153"/>
      <c r="T5963" s="153"/>
      <c r="U5963" s="153"/>
      <c r="V5963" s="153"/>
      <c r="W5963" s="153"/>
      <c r="X5963" s="153"/>
      <c r="Y5963" s="153"/>
      <c r="Z5963" s="153"/>
      <c r="AA5963" s="153"/>
      <c r="AB5963" s="153"/>
      <c r="AC5963" s="153"/>
      <c r="AD5963" s="153"/>
      <c r="AE5963" s="153"/>
      <c r="AF5963" s="153"/>
      <c r="AG5963" s="153"/>
      <c r="AH5963" s="153"/>
      <c r="AI5963" s="153"/>
      <c r="AJ5963" s="153"/>
      <c r="AK5963" s="153"/>
    </row>
    <row r="5964" spans="1:37" x14ac:dyDescent="0.3">
      <c r="A5964" s="151" t="str">
        <f t="shared" si="142"/>
        <v>SDGbaseWaS_2BF_v6_4</v>
      </c>
      <c r="B5964" s="151" t="s">
        <v>220</v>
      </c>
      <c r="C5964" s="151" t="s">
        <v>310</v>
      </c>
      <c r="D5964" s="151"/>
      <c r="E5964" s="152"/>
      <c r="F5964" s="152"/>
      <c r="G5964" s="152"/>
      <c r="H5964" s="152"/>
      <c r="I5964" s="152"/>
      <c r="J5964" s="152"/>
      <c r="K5964" s="152"/>
      <c r="L5964" s="152"/>
      <c r="M5964" s="152"/>
      <c r="N5964" s="152"/>
      <c r="O5964" s="152"/>
      <c r="P5964" s="152"/>
      <c r="Q5964" s="152"/>
      <c r="R5964" s="152"/>
      <c r="S5964" s="152"/>
      <c r="T5964" s="152"/>
      <c r="U5964" s="152"/>
      <c r="V5964" s="152"/>
      <c r="W5964" s="152"/>
      <c r="X5964" s="152"/>
      <c r="Y5964" s="152"/>
      <c r="Z5964" s="152"/>
      <c r="AA5964" s="152"/>
      <c r="AB5964" s="152"/>
      <c r="AC5964" s="152"/>
      <c r="AD5964" s="152"/>
      <c r="AE5964" s="152"/>
      <c r="AF5964" s="152"/>
      <c r="AG5964" s="152"/>
      <c r="AH5964" s="152"/>
      <c r="AI5964" s="152"/>
      <c r="AJ5964" s="152"/>
      <c r="AK5964" s="152"/>
    </row>
    <row r="5965" spans="1:37" x14ac:dyDescent="0.3">
      <c r="A5965" s="151" t="str">
        <f t="shared" si="142"/>
        <v>SDGbaseWaS_2BF_v6_4</v>
      </c>
      <c r="B5965" s="151" t="s">
        <v>220</v>
      </c>
      <c r="C5965" s="151" t="s">
        <v>310</v>
      </c>
      <c r="D5965" s="151"/>
      <c r="E5965" s="152"/>
      <c r="F5965" s="152"/>
      <c r="G5965" s="152"/>
      <c r="H5965" s="152"/>
      <c r="I5965" s="152"/>
      <c r="J5965" s="152"/>
      <c r="K5965" s="152"/>
      <c r="L5965" s="152"/>
      <c r="M5965" s="152"/>
      <c r="N5965" s="152"/>
      <c r="O5965" s="152"/>
      <c r="P5965" s="152"/>
      <c r="Q5965" s="152"/>
      <c r="R5965" s="152"/>
      <c r="S5965" s="152"/>
      <c r="T5965" s="152"/>
      <c r="U5965" s="152"/>
      <c r="V5965" s="152"/>
      <c r="W5965" s="152"/>
      <c r="X5965" s="152"/>
      <c r="Y5965" s="152"/>
      <c r="Z5965" s="152"/>
      <c r="AA5965" s="152"/>
      <c r="AB5965" s="152"/>
      <c r="AC5965" s="152"/>
      <c r="AD5965" s="152"/>
      <c r="AE5965" s="152"/>
      <c r="AF5965" s="152"/>
      <c r="AG5965" s="152"/>
      <c r="AH5965" s="152"/>
      <c r="AI5965" s="152"/>
      <c r="AJ5965" s="152"/>
      <c r="AK5965" s="152"/>
    </row>
    <row r="5966" spans="1:37" x14ac:dyDescent="0.3">
      <c r="A5966" s="151" t="str">
        <f t="shared" si="142"/>
        <v>SDGbaseWaS_2BF_v6_4</v>
      </c>
      <c r="B5966" s="151" t="s">
        <v>220</v>
      </c>
      <c r="C5966" s="151" t="s">
        <v>310</v>
      </c>
      <c r="D5966" s="151"/>
      <c r="E5966" s="152"/>
      <c r="F5966" s="152"/>
      <c r="G5966" s="152"/>
      <c r="H5966" s="152"/>
      <c r="I5966" s="152"/>
      <c r="J5966" s="152"/>
      <c r="K5966" s="152"/>
      <c r="L5966" s="152"/>
      <c r="M5966" s="152"/>
      <c r="N5966" s="152"/>
      <c r="O5966" s="152"/>
      <c r="P5966" s="152"/>
      <c r="Q5966" s="152"/>
      <c r="R5966" s="152"/>
      <c r="S5966" s="152"/>
      <c r="T5966" s="152"/>
      <c r="U5966" s="152"/>
      <c r="V5966" s="152"/>
      <c r="W5966" s="152"/>
      <c r="X5966" s="152"/>
      <c r="Y5966" s="152"/>
      <c r="Z5966" s="152"/>
      <c r="AA5966" s="152"/>
      <c r="AB5966" s="152"/>
      <c r="AC5966" s="152"/>
      <c r="AD5966" s="152"/>
      <c r="AE5966" s="152"/>
      <c r="AF5966" s="152"/>
      <c r="AG5966" s="152"/>
      <c r="AH5966" s="152"/>
      <c r="AI5966" s="152"/>
      <c r="AJ5966" s="152"/>
      <c r="AK5966" s="152"/>
    </row>
    <row r="5967" spans="1:37" x14ac:dyDescent="0.3">
      <c r="A5967" s="151" t="str">
        <f t="shared" si="142"/>
        <v>SDGbaseWaS_2BF_v6_4</v>
      </c>
      <c r="B5967" s="151" t="s">
        <v>220</v>
      </c>
      <c r="C5967" s="151" t="s">
        <v>310</v>
      </c>
      <c r="D5967" s="151"/>
      <c r="E5967" s="152"/>
      <c r="F5967" s="152"/>
      <c r="G5967" s="152"/>
      <c r="H5967" s="152"/>
      <c r="I5967" s="152"/>
      <c r="J5967" s="152"/>
      <c r="K5967" s="152"/>
      <c r="L5967" s="152"/>
      <c r="M5967" s="152"/>
      <c r="N5967" s="152"/>
      <c r="O5967" s="152"/>
      <c r="P5967" s="152"/>
      <c r="Q5967" s="152"/>
      <c r="R5967" s="152"/>
      <c r="S5967" s="152"/>
      <c r="T5967" s="152"/>
      <c r="U5967" s="152"/>
      <c r="V5967" s="152"/>
      <c r="W5967" s="152"/>
      <c r="X5967" s="152"/>
      <c r="Y5967" s="152"/>
      <c r="Z5967" s="152"/>
      <c r="AA5967" s="152"/>
      <c r="AB5967" s="152"/>
      <c r="AC5967" s="152"/>
      <c r="AD5967" s="152"/>
      <c r="AE5967" s="152"/>
      <c r="AF5967" s="152"/>
      <c r="AG5967" s="152"/>
      <c r="AH5967" s="152"/>
      <c r="AI5967" s="152"/>
      <c r="AJ5967" s="152"/>
      <c r="AK5967" s="152"/>
    </row>
    <row r="5968" spans="1:37" x14ac:dyDescent="0.3">
      <c r="A5968" s="151" t="str">
        <f t="shared" si="142"/>
        <v>SDGbaseWaS_2BF_v6_4</v>
      </c>
      <c r="B5968" s="151" t="s">
        <v>220</v>
      </c>
      <c r="C5968" s="151" t="s">
        <v>310</v>
      </c>
      <c r="D5968" s="151"/>
      <c r="E5968" s="152"/>
      <c r="F5968" s="152"/>
      <c r="G5968" s="152"/>
      <c r="H5968" s="152"/>
      <c r="I5968" s="152"/>
      <c r="J5968" s="152"/>
      <c r="K5968" s="152"/>
      <c r="L5968" s="152"/>
      <c r="M5968" s="152"/>
      <c r="N5968" s="152"/>
      <c r="O5968" s="152"/>
      <c r="P5968" s="152"/>
      <c r="Q5968" s="152"/>
      <c r="R5968" s="152"/>
      <c r="S5968" s="152"/>
      <c r="T5968" s="152"/>
      <c r="U5968" s="152"/>
      <c r="V5968" s="152"/>
      <c r="W5968" s="152"/>
      <c r="X5968" s="152"/>
      <c r="Y5968" s="152"/>
      <c r="Z5968" s="152"/>
      <c r="AA5968" s="152"/>
      <c r="AB5968" s="152"/>
      <c r="AC5968" s="152"/>
      <c r="AD5968" s="152"/>
      <c r="AE5968" s="152"/>
      <c r="AF5968" s="152"/>
      <c r="AG5968" s="152"/>
      <c r="AH5968" s="152"/>
      <c r="AI5968" s="152"/>
      <c r="AJ5968" s="152"/>
      <c r="AK5968" s="152"/>
    </row>
    <row r="5969" spans="1:37" x14ac:dyDescent="0.3">
      <c r="A5969" s="151" t="str">
        <f t="shared" si="142"/>
        <v>SDGbaseWaS_2BF_v6_4</v>
      </c>
      <c r="B5969" s="151" t="s">
        <v>220</v>
      </c>
      <c r="C5969" s="151" t="s">
        <v>310</v>
      </c>
      <c r="D5969" s="151"/>
      <c r="E5969" s="152"/>
      <c r="F5969" s="152"/>
      <c r="G5969" s="152"/>
      <c r="H5969" s="152"/>
      <c r="I5969" s="152"/>
      <c r="J5969" s="152"/>
      <c r="K5969" s="152"/>
      <c r="L5969" s="152"/>
      <c r="M5969" s="152"/>
      <c r="N5969" s="152"/>
      <c r="O5969" s="152"/>
      <c r="P5969" s="152"/>
      <c r="Q5969" s="152"/>
      <c r="R5969" s="152"/>
      <c r="S5969" s="152"/>
      <c r="T5969" s="152"/>
      <c r="U5969" s="152"/>
      <c r="V5969" s="152"/>
      <c r="W5969" s="152"/>
      <c r="X5969" s="152"/>
      <c r="Y5969" s="152"/>
      <c r="Z5969" s="152"/>
      <c r="AA5969" s="152"/>
      <c r="AB5969" s="152"/>
      <c r="AC5969" s="152"/>
      <c r="AD5969" s="152"/>
      <c r="AE5969" s="152"/>
      <c r="AF5969" s="152"/>
      <c r="AG5969" s="152"/>
      <c r="AH5969" s="152"/>
      <c r="AI5969" s="152"/>
      <c r="AJ5969" s="152"/>
      <c r="AK5969" s="152"/>
    </row>
    <row r="5970" spans="1:37" x14ac:dyDescent="0.3">
      <c r="A5970" s="151" t="str">
        <f t="shared" si="142"/>
        <v>SDGbaseWaS_2BF_v6_4</v>
      </c>
      <c r="B5970" s="151" t="s">
        <v>220</v>
      </c>
      <c r="C5970" s="151" t="s">
        <v>310</v>
      </c>
      <c r="D5970" s="151"/>
      <c r="E5970" s="152"/>
      <c r="F5970" s="152"/>
      <c r="G5970" s="152"/>
      <c r="H5970" s="152"/>
      <c r="I5970" s="152"/>
      <c r="J5970" s="152"/>
      <c r="K5970" s="152"/>
      <c r="L5970" s="152"/>
      <c r="M5970" s="152"/>
      <c r="N5970" s="152"/>
      <c r="O5970" s="152"/>
      <c r="P5970" s="152"/>
      <c r="Q5970" s="152"/>
      <c r="R5970" s="152"/>
      <c r="S5970" s="152"/>
      <c r="T5970" s="152"/>
      <c r="U5970" s="152"/>
      <c r="V5970" s="152"/>
      <c r="W5970" s="152"/>
      <c r="X5970" s="152"/>
      <c r="Y5970" s="152"/>
      <c r="Z5970" s="152"/>
      <c r="AA5970" s="152"/>
      <c r="AB5970" s="152"/>
      <c r="AC5970" s="152"/>
      <c r="AD5970" s="152"/>
      <c r="AE5970" s="152"/>
      <c r="AF5970" s="152"/>
      <c r="AG5970" s="152"/>
      <c r="AH5970" s="152"/>
      <c r="AI5970" s="152"/>
      <c r="AJ5970" s="152"/>
      <c r="AK5970" s="152"/>
    </row>
    <row r="5971" spans="1:37" x14ac:dyDescent="0.3">
      <c r="A5971" s="151" t="str">
        <f t="shared" si="142"/>
        <v>SDGbaseWaS_2BF_v6_4</v>
      </c>
      <c r="B5971" s="151" t="s">
        <v>220</v>
      </c>
      <c r="C5971" s="151" t="s">
        <v>310</v>
      </c>
      <c r="D5971" s="151"/>
      <c r="E5971" s="152"/>
      <c r="F5971" s="152"/>
      <c r="G5971" s="152"/>
      <c r="H5971" s="152"/>
      <c r="I5971" s="152"/>
      <c r="J5971" s="152"/>
      <c r="K5971" s="152"/>
      <c r="L5971" s="152"/>
      <c r="M5971" s="152"/>
      <c r="N5971" s="152"/>
      <c r="O5971" s="152"/>
      <c r="P5971" s="152"/>
      <c r="Q5971" s="152"/>
      <c r="R5971" s="152"/>
      <c r="S5971" s="152"/>
      <c r="T5971" s="152"/>
      <c r="U5971" s="152"/>
      <c r="V5971" s="152"/>
      <c r="W5971" s="152"/>
      <c r="X5971" s="152"/>
      <c r="Y5971" s="152"/>
      <c r="Z5971" s="152"/>
      <c r="AA5971" s="152"/>
      <c r="AB5971" s="152"/>
      <c r="AC5971" s="152"/>
      <c r="AD5971" s="152"/>
      <c r="AE5971" s="152"/>
      <c r="AF5971" s="152"/>
      <c r="AG5971" s="152"/>
      <c r="AH5971" s="152"/>
      <c r="AI5971" s="152"/>
      <c r="AJ5971" s="152"/>
      <c r="AK5971" s="152"/>
    </row>
    <row r="5972" spans="1:37" x14ac:dyDescent="0.3">
      <c r="A5972" s="151" t="str">
        <f t="shared" si="142"/>
        <v>SDGbaseWaS_2BF_v6_4</v>
      </c>
      <c r="B5972" s="151" t="s">
        <v>220</v>
      </c>
      <c r="C5972" s="151" t="s">
        <v>310</v>
      </c>
      <c r="D5972" s="151"/>
      <c r="E5972" s="152"/>
      <c r="F5972" s="152"/>
      <c r="G5972" s="152"/>
      <c r="H5972" s="152"/>
      <c r="I5972" s="152"/>
      <c r="J5972" s="152"/>
      <c r="K5972" s="152"/>
      <c r="L5972" s="152"/>
      <c r="M5972" s="152"/>
      <c r="N5972" s="152"/>
      <c r="O5972" s="152"/>
      <c r="P5972" s="152"/>
      <c r="Q5972" s="152"/>
      <c r="R5972" s="152"/>
      <c r="S5972" s="152"/>
      <c r="T5972" s="152"/>
      <c r="U5972" s="152"/>
      <c r="V5972" s="152"/>
      <c r="W5972" s="152"/>
      <c r="X5972" s="152"/>
      <c r="Y5972" s="152"/>
      <c r="Z5972" s="152"/>
      <c r="AA5972" s="152"/>
      <c r="AB5972" s="152"/>
      <c r="AC5972" s="152"/>
      <c r="AD5972" s="152"/>
      <c r="AE5972" s="152"/>
      <c r="AF5972" s="152"/>
      <c r="AG5972" s="152"/>
      <c r="AH5972" s="152"/>
      <c r="AI5972" s="152"/>
      <c r="AJ5972" s="152"/>
      <c r="AK5972" s="152"/>
    </row>
    <row r="5973" spans="1:37" x14ac:dyDescent="0.3">
      <c r="A5973" s="151" t="str">
        <f t="shared" si="142"/>
        <v>SDGbaseWaS_2BF_v6_4</v>
      </c>
      <c r="B5973" s="151" t="s">
        <v>220</v>
      </c>
      <c r="C5973" s="151" t="s">
        <v>310</v>
      </c>
      <c r="D5973" s="151"/>
      <c r="E5973" s="152"/>
      <c r="F5973" s="152"/>
      <c r="G5973" s="152"/>
      <c r="H5973" s="152"/>
      <c r="I5973" s="152"/>
      <c r="J5973" s="152"/>
      <c r="K5973" s="152"/>
      <c r="L5973" s="152"/>
      <c r="M5973" s="152"/>
      <c r="N5973" s="152"/>
      <c r="O5973" s="152"/>
      <c r="P5973" s="152"/>
      <c r="Q5973" s="152"/>
      <c r="R5973" s="152"/>
      <c r="S5973" s="152"/>
      <c r="T5973" s="152"/>
      <c r="U5973" s="152"/>
      <c r="V5973" s="152"/>
      <c r="W5973" s="152"/>
      <c r="X5973" s="152"/>
      <c r="Y5973" s="152"/>
      <c r="Z5973" s="152"/>
      <c r="AA5973" s="152"/>
      <c r="AB5973" s="152"/>
      <c r="AC5973" s="152"/>
      <c r="AD5973" s="152"/>
      <c r="AE5973" s="152"/>
      <c r="AF5973" s="152"/>
      <c r="AG5973" s="152"/>
      <c r="AH5973" s="152"/>
      <c r="AI5973" s="152"/>
      <c r="AJ5973" s="152"/>
      <c r="AK5973" s="152"/>
    </row>
    <row r="5974" spans="1:37" x14ac:dyDescent="0.3">
      <c r="A5974" s="151" t="str">
        <f t="shared" si="142"/>
        <v>SDGbaseWaS_2BF_v6_4</v>
      </c>
      <c r="B5974" s="151" t="s">
        <v>220</v>
      </c>
      <c r="C5974" s="151" t="s">
        <v>310</v>
      </c>
      <c r="D5974" s="151"/>
      <c r="E5974" s="152"/>
      <c r="F5974" s="152"/>
      <c r="G5974" s="152"/>
      <c r="H5974" s="152"/>
      <c r="I5974" s="152"/>
      <c r="J5974" s="152"/>
      <c r="K5974" s="152"/>
      <c r="L5974" s="152"/>
      <c r="M5974" s="152"/>
      <c r="N5974" s="152"/>
      <c r="O5974" s="152"/>
      <c r="P5974" s="152"/>
      <c r="Q5974" s="152"/>
      <c r="R5974" s="152"/>
      <c r="S5974" s="152"/>
      <c r="T5974" s="152"/>
      <c r="U5974" s="152"/>
      <c r="V5974" s="152"/>
      <c r="W5974" s="152"/>
      <c r="X5974" s="152"/>
      <c r="Y5974" s="152"/>
      <c r="Z5974" s="152"/>
      <c r="AA5974" s="152"/>
      <c r="AB5974" s="152"/>
      <c r="AC5974" s="152"/>
      <c r="AD5974" s="152"/>
      <c r="AE5974" s="152"/>
      <c r="AF5974" s="152"/>
      <c r="AG5974" s="152"/>
      <c r="AH5974" s="152"/>
      <c r="AI5974" s="152"/>
      <c r="AJ5974" s="152"/>
      <c r="AK5974" s="152"/>
    </row>
    <row r="5975" spans="1:37" x14ac:dyDescent="0.3">
      <c r="A5975" s="151" t="str">
        <f t="shared" si="142"/>
        <v>SDGbaseWaS_2BF_v6_4</v>
      </c>
      <c r="B5975" s="151" t="s">
        <v>220</v>
      </c>
      <c r="C5975" s="151" t="s">
        <v>310</v>
      </c>
      <c r="D5975" s="151"/>
      <c r="E5975" s="152"/>
      <c r="F5975" s="152"/>
      <c r="G5975" s="152"/>
      <c r="H5975" s="152"/>
      <c r="I5975" s="152"/>
      <c r="J5975" s="152"/>
      <c r="K5975" s="152"/>
      <c r="L5975" s="152"/>
      <c r="M5975" s="152"/>
      <c r="N5975" s="152"/>
      <c r="O5975" s="152"/>
      <c r="P5975" s="152"/>
      <c r="Q5975" s="152"/>
      <c r="R5975" s="152"/>
      <c r="S5975" s="152"/>
      <c r="T5975" s="152"/>
      <c r="U5975" s="152"/>
      <c r="V5975" s="152"/>
      <c r="W5975" s="152"/>
      <c r="X5975" s="152"/>
      <c r="Y5975" s="152"/>
      <c r="Z5975" s="152"/>
      <c r="AA5975" s="152"/>
      <c r="AB5975" s="152"/>
      <c r="AC5975" s="152"/>
      <c r="AD5975" s="152"/>
      <c r="AE5975" s="152"/>
      <c r="AF5975" s="152"/>
      <c r="AG5975" s="152"/>
      <c r="AH5975" s="152"/>
      <c r="AI5975" s="152"/>
      <c r="AJ5975" s="152"/>
      <c r="AK5975" s="152"/>
    </row>
    <row r="5976" spans="1:37" x14ac:dyDescent="0.3">
      <c r="A5976" s="151" t="str">
        <f t="shared" si="142"/>
        <v>SDGbaseWaS_2BF_v6_4</v>
      </c>
      <c r="B5976" s="151" t="s">
        <v>220</v>
      </c>
      <c r="C5976" s="151" t="s">
        <v>310</v>
      </c>
      <c r="D5976" s="151"/>
      <c r="E5976" s="152"/>
      <c r="F5976" s="152"/>
      <c r="G5976" s="152"/>
      <c r="H5976" s="152"/>
      <c r="I5976" s="152"/>
      <c r="J5976" s="152"/>
      <c r="K5976" s="152"/>
      <c r="L5976" s="152"/>
      <c r="M5976" s="152"/>
      <c r="N5976" s="152"/>
      <c r="O5976" s="152"/>
      <c r="P5976" s="152"/>
      <c r="Q5976" s="152"/>
      <c r="R5976" s="152"/>
      <c r="S5976" s="152"/>
      <c r="T5976" s="152"/>
      <c r="U5976" s="152"/>
      <c r="V5976" s="152"/>
      <c r="W5976" s="152"/>
      <c r="X5976" s="152"/>
      <c r="Y5976" s="152"/>
      <c r="Z5976" s="152"/>
      <c r="AA5976" s="152"/>
      <c r="AB5976" s="152"/>
      <c r="AC5976" s="152"/>
      <c r="AD5976" s="152"/>
      <c r="AE5976" s="152"/>
      <c r="AF5976" s="152"/>
      <c r="AG5976" s="152"/>
      <c r="AH5976" s="152"/>
      <c r="AI5976" s="152"/>
      <c r="AJ5976" s="152"/>
      <c r="AK5976" s="152"/>
    </row>
    <row r="5977" spans="1:37" x14ac:dyDescent="0.3">
      <c r="A5977" s="151" t="str">
        <f t="shared" si="142"/>
        <v>SDGbaseWaS_2BF_v6_4</v>
      </c>
      <c r="B5977" s="151" t="s">
        <v>220</v>
      </c>
      <c r="C5977" s="151" t="s">
        <v>310</v>
      </c>
      <c r="D5977" s="151"/>
      <c r="E5977" s="152"/>
      <c r="F5977" s="152"/>
      <c r="G5977" s="152"/>
      <c r="H5977" s="152"/>
      <c r="I5977" s="152"/>
      <c r="J5977" s="152"/>
      <c r="K5977" s="152"/>
      <c r="L5977" s="152"/>
      <c r="M5977" s="152"/>
      <c r="N5977" s="152"/>
      <c r="O5977" s="152"/>
      <c r="P5977" s="152"/>
      <c r="Q5977" s="152"/>
      <c r="R5977" s="152"/>
      <c r="S5977" s="152"/>
      <c r="T5977" s="152"/>
      <c r="U5977" s="152"/>
      <c r="V5977" s="152"/>
      <c r="W5977" s="152"/>
      <c r="X5977" s="152"/>
      <c r="Y5977" s="152"/>
      <c r="Z5977" s="152"/>
      <c r="AA5977" s="152"/>
      <c r="AB5977" s="152"/>
      <c r="AC5977" s="152"/>
      <c r="AD5977" s="152"/>
      <c r="AE5977" s="152"/>
      <c r="AF5977" s="152"/>
      <c r="AG5977" s="152"/>
      <c r="AH5977" s="152"/>
      <c r="AI5977" s="152"/>
      <c r="AJ5977" s="152"/>
      <c r="AK5977" s="152"/>
    </row>
    <row r="5978" spans="1:37" x14ac:dyDescent="0.3">
      <c r="A5978" s="151" t="str">
        <f t="shared" ref="A5978:A6041" si="143">_xlfn.CONCAT(C5978,D5978,E5978)</f>
        <v>SDGbaseWaS_2BF_v6_4</v>
      </c>
      <c r="B5978" s="151" t="s">
        <v>220</v>
      </c>
      <c r="C5978" s="151" t="s">
        <v>310</v>
      </c>
      <c r="D5978" s="151"/>
      <c r="E5978" s="152"/>
      <c r="F5978" s="152"/>
      <c r="G5978" s="152"/>
      <c r="H5978" s="152"/>
      <c r="I5978" s="152"/>
      <c r="J5978" s="152"/>
      <c r="K5978" s="152"/>
      <c r="L5978" s="152"/>
      <c r="M5978" s="152"/>
      <c r="N5978" s="152"/>
      <c r="O5978" s="152"/>
      <c r="P5978" s="152"/>
      <c r="Q5978" s="152"/>
      <c r="R5978" s="152"/>
      <c r="S5978" s="152"/>
      <c r="T5978" s="152"/>
      <c r="U5978" s="152"/>
      <c r="V5978" s="152"/>
      <c r="W5978" s="152"/>
      <c r="X5978" s="152"/>
      <c r="Y5978" s="152"/>
      <c r="Z5978" s="152"/>
      <c r="AA5978" s="152"/>
      <c r="AB5978" s="152"/>
      <c r="AC5978" s="152"/>
      <c r="AD5978" s="152"/>
      <c r="AE5978" s="152"/>
      <c r="AF5978" s="152"/>
      <c r="AG5978" s="152"/>
      <c r="AH5978" s="152"/>
      <c r="AI5978" s="152"/>
      <c r="AJ5978" s="152"/>
      <c r="AK5978" s="152"/>
    </row>
    <row r="5979" spans="1:37" x14ac:dyDescent="0.3">
      <c r="A5979" s="151" t="str">
        <f t="shared" si="143"/>
        <v>SDGbaseWaS_2BF_v6_4</v>
      </c>
      <c r="B5979" s="151" t="s">
        <v>220</v>
      </c>
      <c r="C5979" s="151" t="s">
        <v>310</v>
      </c>
      <c r="D5979" s="151"/>
      <c r="E5979" s="152"/>
      <c r="F5979" s="152"/>
      <c r="G5979" s="152"/>
      <c r="H5979" s="152"/>
      <c r="I5979" s="152"/>
      <c r="J5979" s="152"/>
      <c r="K5979" s="152"/>
      <c r="L5979" s="152"/>
      <c r="M5979" s="152"/>
      <c r="N5979" s="152"/>
      <c r="O5979" s="152"/>
      <c r="P5979" s="152"/>
      <c r="Q5979" s="152"/>
      <c r="R5979" s="152"/>
      <c r="S5979" s="152"/>
      <c r="T5979" s="152"/>
      <c r="U5979" s="152"/>
      <c r="V5979" s="152"/>
      <c r="W5979" s="152"/>
      <c r="X5979" s="152"/>
      <c r="Y5979" s="152"/>
      <c r="Z5979" s="152"/>
      <c r="AA5979" s="152"/>
      <c r="AB5979" s="152"/>
      <c r="AC5979" s="152"/>
      <c r="AD5979" s="152"/>
      <c r="AE5979" s="152"/>
      <c r="AF5979" s="152"/>
      <c r="AG5979" s="152"/>
      <c r="AH5979" s="152"/>
      <c r="AI5979" s="152"/>
      <c r="AJ5979" s="152"/>
      <c r="AK5979" s="152"/>
    </row>
    <row r="5980" spans="1:37" x14ac:dyDescent="0.3">
      <c r="A5980" s="151" t="str">
        <f t="shared" si="143"/>
        <v>SDGbaseWaS_2BF_v6_4</v>
      </c>
      <c r="B5980" s="151" t="s">
        <v>220</v>
      </c>
      <c r="C5980" s="151" t="s">
        <v>310</v>
      </c>
      <c r="D5980" s="151"/>
      <c r="E5980" s="152"/>
      <c r="F5980" s="152"/>
      <c r="G5980" s="152"/>
      <c r="H5980" s="152"/>
      <c r="I5980" s="152"/>
      <c r="J5980" s="152"/>
      <c r="K5980" s="152"/>
      <c r="L5980" s="152"/>
      <c r="M5980" s="152"/>
      <c r="N5980" s="152"/>
      <c r="O5980" s="152"/>
      <c r="P5980" s="152"/>
      <c r="Q5980" s="152"/>
      <c r="R5980" s="152"/>
      <c r="S5980" s="152"/>
      <c r="T5980" s="152"/>
      <c r="U5980" s="152"/>
      <c r="V5980" s="152"/>
      <c r="W5980" s="152"/>
      <c r="X5980" s="152"/>
      <c r="Y5980" s="152"/>
      <c r="Z5980" s="152"/>
      <c r="AA5980" s="152"/>
      <c r="AB5980" s="152"/>
      <c r="AC5980" s="152"/>
      <c r="AD5980" s="152"/>
      <c r="AE5980" s="152"/>
      <c r="AF5980" s="152"/>
      <c r="AG5980" s="152"/>
      <c r="AH5980" s="152"/>
      <c r="AI5980" s="152"/>
      <c r="AJ5980" s="152"/>
      <c r="AK5980" s="152"/>
    </row>
    <row r="5981" spans="1:37" x14ac:dyDescent="0.3">
      <c r="A5981" s="151" t="str">
        <f t="shared" si="143"/>
        <v>SDGbaseWaS_2BF_v6_4</v>
      </c>
      <c r="B5981" s="151" t="s">
        <v>220</v>
      </c>
      <c r="C5981" s="151" t="s">
        <v>310</v>
      </c>
      <c r="D5981" s="151"/>
      <c r="E5981" s="152"/>
      <c r="F5981" s="152"/>
      <c r="G5981" s="152"/>
      <c r="H5981" s="152"/>
      <c r="I5981" s="152"/>
      <c r="J5981" s="152"/>
      <c r="K5981" s="152"/>
      <c r="L5981" s="152"/>
      <c r="M5981" s="152"/>
      <c r="N5981" s="152"/>
      <c r="O5981" s="152"/>
      <c r="P5981" s="152"/>
      <c r="Q5981" s="152"/>
      <c r="R5981" s="152"/>
      <c r="S5981" s="152"/>
      <c r="T5981" s="152"/>
      <c r="U5981" s="152"/>
      <c r="V5981" s="152"/>
      <c r="W5981" s="152"/>
      <c r="X5981" s="152"/>
      <c r="Y5981" s="152"/>
      <c r="Z5981" s="152"/>
      <c r="AA5981" s="152"/>
      <c r="AB5981" s="152"/>
      <c r="AC5981" s="152"/>
      <c r="AD5981" s="152"/>
      <c r="AE5981" s="152"/>
      <c r="AF5981" s="152"/>
      <c r="AG5981" s="152"/>
      <c r="AH5981" s="152"/>
      <c r="AI5981" s="152"/>
      <c r="AJ5981" s="152"/>
      <c r="AK5981" s="152"/>
    </row>
    <row r="5982" spans="1:37" x14ac:dyDescent="0.3">
      <c r="A5982" s="151" t="str">
        <f t="shared" si="143"/>
        <v>SDGbaseWaS_2BF_v6_4</v>
      </c>
      <c r="B5982" s="151" t="s">
        <v>220</v>
      </c>
      <c r="C5982" s="151" t="s">
        <v>310</v>
      </c>
      <c r="D5982" s="151"/>
      <c r="E5982" s="152"/>
      <c r="F5982" s="152"/>
      <c r="G5982" s="152"/>
      <c r="H5982" s="152"/>
      <c r="I5982" s="152"/>
      <c r="J5982" s="152"/>
      <c r="K5982" s="152"/>
      <c r="L5982" s="152"/>
      <c r="M5982" s="152"/>
      <c r="N5982" s="152"/>
      <c r="O5982" s="152"/>
      <c r="P5982" s="152"/>
      <c r="Q5982" s="152"/>
      <c r="R5982" s="152"/>
      <c r="S5982" s="152"/>
      <c r="T5982" s="152"/>
      <c r="U5982" s="152"/>
      <c r="V5982" s="152"/>
      <c r="W5982" s="152"/>
      <c r="X5982" s="152"/>
      <c r="Y5982" s="152"/>
      <c r="Z5982" s="152"/>
      <c r="AA5982" s="152"/>
      <c r="AB5982" s="152"/>
      <c r="AC5982" s="152"/>
      <c r="AD5982" s="152"/>
      <c r="AE5982" s="152"/>
      <c r="AF5982" s="152"/>
      <c r="AG5982" s="152"/>
      <c r="AH5982" s="152"/>
      <c r="AI5982" s="152"/>
      <c r="AJ5982" s="152"/>
      <c r="AK5982" s="152"/>
    </row>
    <row r="5983" spans="1:37" x14ac:dyDescent="0.3">
      <c r="A5983" s="151" t="str">
        <f t="shared" si="143"/>
        <v>SDGbaseWaS_2BF_v6_4</v>
      </c>
      <c r="B5983" s="151" t="s">
        <v>220</v>
      </c>
      <c r="C5983" s="151" t="s">
        <v>310</v>
      </c>
      <c r="D5983" s="151"/>
      <c r="E5983" s="152"/>
      <c r="F5983" s="152"/>
      <c r="G5983" s="152"/>
      <c r="H5983" s="152"/>
      <c r="I5983" s="152"/>
      <c r="J5983" s="152"/>
      <c r="K5983" s="152"/>
      <c r="L5983" s="152"/>
      <c r="M5983" s="152"/>
      <c r="N5983" s="152"/>
      <c r="O5983" s="152"/>
      <c r="P5983" s="152"/>
      <c r="Q5983" s="152"/>
      <c r="R5983" s="152"/>
      <c r="S5983" s="152"/>
      <c r="T5983" s="152"/>
      <c r="U5983" s="152"/>
      <c r="V5983" s="152"/>
      <c r="W5983" s="152"/>
      <c r="X5983" s="152"/>
      <c r="Y5983" s="152"/>
      <c r="Z5983" s="152"/>
      <c r="AA5983" s="152"/>
      <c r="AB5983" s="152"/>
      <c r="AC5983" s="152"/>
      <c r="AD5983" s="152"/>
      <c r="AE5983" s="152"/>
      <c r="AF5983" s="152"/>
      <c r="AG5983" s="152"/>
      <c r="AH5983" s="152"/>
      <c r="AI5983" s="152"/>
      <c r="AJ5983" s="152"/>
      <c r="AK5983" s="152"/>
    </row>
    <row r="5984" spans="1:37" x14ac:dyDescent="0.3">
      <c r="A5984" s="151" t="str">
        <f t="shared" si="143"/>
        <v>SDGbaseWaS_2BF_v6_4</v>
      </c>
      <c r="B5984" s="151" t="s">
        <v>220</v>
      </c>
      <c r="C5984" s="151" t="s">
        <v>310</v>
      </c>
      <c r="D5984" s="151"/>
      <c r="E5984" s="152"/>
      <c r="F5984" s="152"/>
      <c r="G5984" s="152"/>
      <c r="H5984" s="152"/>
      <c r="I5984" s="152"/>
      <c r="J5984" s="152"/>
      <c r="K5984" s="152"/>
      <c r="L5984" s="152"/>
      <c r="M5984" s="152"/>
      <c r="N5984" s="152"/>
      <c r="O5984" s="152"/>
      <c r="P5984" s="152"/>
      <c r="Q5984" s="152"/>
      <c r="R5984" s="152"/>
      <c r="S5984" s="152"/>
      <c r="T5984" s="152"/>
      <c r="U5984" s="152"/>
      <c r="V5984" s="152"/>
      <c r="W5984" s="152"/>
      <c r="X5984" s="152"/>
      <c r="Y5984" s="152"/>
      <c r="Z5984" s="152"/>
      <c r="AA5984" s="152"/>
      <c r="AB5984" s="152"/>
      <c r="AC5984" s="152"/>
      <c r="AD5984" s="152"/>
      <c r="AE5984" s="152"/>
      <c r="AF5984" s="152"/>
      <c r="AG5984" s="152"/>
      <c r="AH5984" s="152"/>
      <c r="AI5984" s="152"/>
      <c r="AJ5984" s="152"/>
      <c r="AK5984" s="152"/>
    </row>
    <row r="5985" spans="1:37" x14ac:dyDescent="0.3">
      <c r="A5985" s="151" t="str">
        <f t="shared" si="143"/>
        <v>SDGbaseWaS_2BF_v6_4</v>
      </c>
      <c r="B5985" s="151" t="s">
        <v>220</v>
      </c>
      <c r="C5985" s="151" t="s">
        <v>310</v>
      </c>
      <c r="D5985" s="151"/>
      <c r="E5985" s="152"/>
      <c r="F5985" s="152"/>
      <c r="G5985" s="152"/>
      <c r="H5985" s="152"/>
      <c r="I5985" s="152"/>
      <c r="J5985" s="152"/>
      <c r="K5985" s="152"/>
      <c r="L5985" s="152"/>
      <c r="M5985" s="152"/>
      <c r="N5985" s="152"/>
      <c r="O5985" s="152"/>
      <c r="P5985" s="152"/>
      <c r="Q5985" s="152"/>
      <c r="R5985" s="152"/>
      <c r="S5985" s="152"/>
      <c r="T5985" s="152"/>
      <c r="U5985" s="152"/>
      <c r="V5985" s="152"/>
      <c r="W5985" s="152"/>
      <c r="X5985" s="152"/>
      <c r="Y5985" s="152"/>
      <c r="Z5985" s="152"/>
      <c r="AA5985" s="152"/>
      <c r="AB5985" s="152"/>
      <c r="AC5985" s="152"/>
      <c r="AD5985" s="152"/>
      <c r="AE5985" s="152"/>
      <c r="AF5985" s="152"/>
      <c r="AG5985" s="152"/>
      <c r="AH5985" s="152"/>
      <c r="AI5985" s="152"/>
      <c r="AJ5985" s="152"/>
      <c r="AK5985" s="152"/>
    </row>
    <row r="5986" spans="1:37" x14ac:dyDescent="0.3">
      <c r="A5986" s="151" t="str">
        <f t="shared" si="143"/>
        <v>SDGbaseWaS_2BF_v6_4</v>
      </c>
      <c r="B5986" s="151" t="s">
        <v>220</v>
      </c>
      <c r="C5986" s="151" t="s">
        <v>310</v>
      </c>
      <c r="D5986" s="151"/>
      <c r="E5986" s="152"/>
      <c r="F5986" s="152"/>
      <c r="G5986" s="152"/>
      <c r="H5986" s="152"/>
      <c r="I5986" s="152"/>
      <c r="J5986" s="152"/>
      <c r="K5986" s="152"/>
      <c r="L5986" s="152"/>
      <c r="M5986" s="152"/>
      <c r="N5986" s="152"/>
      <c r="O5986" s="152"/>
      <c r="P5986" s="152"/>
      <c r="Q5986" s="152"/>
      <c r="R5986" s="152"/>
      <c r="S5986" s="152"/>
      <c r="T5986" s="152"/>
      <c r="U5986" s="152"/>
      <c r="V5986" s="152"/>
      <c r="W5986" s="152"/>
      <c r="X5986" s="152"/>
      <c r="Y5986" s="152"/>
      <c r="Z5986" s="152"/>
      <c r="AA5986" s="152"/>
      <c r="AB5986" s="152"/>
      <c r="AC5986" s="152"/>
      <c r="AD5986" s="152"/>
      <c r="AE5986" s="152"/>
      <c r="AF5986" s="152"/>
      <c r="AG5986" s="152"/>
      <c r="AH5986" s="152"/>
      <c r="AI5986" s="152"/>
      <c r="AJ5986" s="152"/>
      <c r="AK5986" s="152"/>
    </row>
    <row r="5987" spans="1:37" x14ac:dyDescent="0.3">
      <c r="A5987" s="151" t="str">
        <f t="shared" si="143"/>
        <v>SDGbaseWaS_2BF_v6_4</v>
      </c>
      <c r="B5987" s="151" t="s">
        <v>220</v>
      </c>
      <c r="C5987" s="151" t="s">
        <v>310</v>
      </c>
      <c r="D5987" s="151"/>
      <c r="E5987" s="152"/>
      <c r="F5987" s="152"/>
      <c r="G5987" s="152"/>
      <c r="H5987" s="152"/>
      <c r="I5987" s="152"/>
      <c r="J5987" s="152"/>
      <c r="K5987" s="152"/>
      <c r="L5987" s="152"/>
      <c r="M5987" s="152"/>
      <c r="N5987" s="152"/>
      <c r="O5987" s="152"/>
      <c r="P5987" s="152"/>
      <c r="Q5987" s="152"/>
      <c r="R5987" s="152"/>
      <c r="S5987" s="152"/>
      <c r="T5987" s="152"/>
      <c r="U5987" s="152"/>
      <c r="V5987" s="152"/>
      <c r="W5987" s="152"/>
      <c r="X5987" s="152"/>
      <c r="Y5987" s="152"/>
      <c r="Z5987" s="152"/>
      <c r="AA5987" s="152"/>
      <c r="AB5987" s="152"/>
      <c r="AC5987" s="152"/>
      <c r="AD5987" s="152"/>
      <c r="AE5987" s="152"/>
      <c r="AF5987" s="152"/>
      <c r="AG5987" s="152"/>
      <c r="AH5987" s="152"/>
      <c r="AI5987" s="152"/>
      <c r="AJ5987" s="152"/>
      <c r="AK5987" s="152"/>
    </row>
    <row r="5988" spans="1:37" x14ac:dyDescent="0.3">
      <c r="A5988" s="151" t="str">
        <f t="shared" si="143"/>
        <v>SDGbaseWaS_2BF_v6_4</v>
      </c>
      <c r="B5988" s="151" t="s">
        <v>220</v>
      </c>
      <c r="C5988" s="151" t="s">
        <v>310</v>
      </c>
      <c r="D5988" s="151"/>
      <c r="E5988" s="152"/>
      <c r="F5988" s="152"/>
      <c r="G5988" s="152"/>
      <c r="H5988" s="152"/>
      <c r="I5988" s="152"/>
      <c r="J5988" s="152"/>
      <c r="K5988" s="152"/>
      <c r="L5988" s="152"/>
      <c r="M5988" s="152"/>
      <c r="N5988" s="152"/>
      <c r="O5988" s="152"/>
      <c r="P5988" s="152"/>
      <c r="Q5988" s="152"/>
      <c r="R5988" s="152"/>
      <c r="S5988" s="152"/>
      <c r="T5988" s="152"/>
      <c r="U5988" s="152"/>
      <c r="V5988" s="152"/>
      <c r="W5988" s="152"/>
      <c r="X5988" s="152"/>
      <c r="Y5988" s="152"/>
      <c r="Z5988" s="152"/>
      <c r="AA5988" s="152"/>
      <c r="AB5988" s="152"/>
      <c r="AC5988" s="152"/>
      <c r="AD5988" s="152"/>
      <c r="AE5988" s="152"/>
      <c r="AF5988" s="152"/>
      <c r="AG5988" s="152"/>
      <c r="AH5988" s="152"/>
      <c r="AI5988" s="152"/>
      <c r="AJ5988" s="152"/>
      <c r="AK5988" s="152"/>
    </row>
    <row r="5989" spans="1:37" x14ac:dyDescent="0.3">
      <c r="A5989" s="151" t="str">
        <f t="shared" si="143"/>
        <v>SDGbaseWaS_2BF_v6_4</v>
      </c>
      <c r="B5989" s="151" t="s">
        <v>220</v>
      </c>
      <c r="C5989" s="151" t="s">
        <v>310</v>
      </c>
      <c r="D5989" s="151"/>
      <c r="E5989" s="152"/>
      <c r="F5989" s="152"/>
      <c r="G5989" s="152"/>
      <c r="H5989" s="152"/>
      <c r="I5989" s="152"/>
      <c r="J5989" s="152"/>
      <c r="K5989" s="152"/>
      <c r="L5989" s="152"/>
      <c r="M5989" s="152"/>
      <c r="N5989" s="152"/>
      <c r="O5989" s="152"/>
      <c r="P5989" s="152"/>
      <c r="Q5989" s="152"/>
      <c r="R5989" s="152"/>
      <c r="S5989" s="152"/>
      <c r="T5989" s="152"/>
      <c r="U5989" s="152"/>
      <c r="V5989" s="152"/>
      <c r="W5989" s="152"/>
      <c r="X5989" s="152"/>
      <c r="Y5989" s="152"/>
      <c r="Z5989" s="152"/>
      <c r="AA5989" s="152"/>
      <c r="AB5989" s="152"/>
      <c r="AC5989" s="152"/>
      <c r="AD5989" s="152"/>
      <c r="AE5989" s="152"/>
      <c r="AF5989" s="152"/>
      <c r="AG5989" s="152"/>
      <c r="AH5989" s="152"/>
      <c r="AI5989" s="152"/>
      <c r="AJ5989" s="152"/>
      <c r="AK5989" s="152"/>
    </row>
    <row r="5990" spans="1:37" x14ac:dyDescent="0.3">
      <c r="A5990" s="151" t="str">
        <f t="shared" si="143"/>
        <v>SDGbaseWaS_2BF_v6_4</v>
      </c>
      <c r="B5990" s="151" t="s">
        <v>220</v>
      </c>
      <c r="C5990" s="151" t="s">
        <v>310</v>
      </c>
      <c r="D5990" s="151"/>
      <c r="E5990" s="152"/>
      <c r="F5990" s="152"/>
      <c r="G5990" s="152"/>
      <c r="H5990" s="152"/>
      <c r="I5990" s="152"/>
      <c r="J5990" s="152"/>
      <c r="K5990" s="152"/>
      <c r="L5990" s="152"/>
      <c r="M5990" s="152"/>
      <c r="N5990" s="152"/>
      <c r="O5990" s="152"/>
      <c r="P5990" s="152"/>
      <c r="Q5990" s="152"/>
      <c r="R5990" s="152"/>
      <c r="S5990" s="152"/>
      <c r="T5990" s="152"/>
      <c r="U5990" s="152"/>
      <c r="V5990" s="152"/>
      <c r="W5990" s="152"/>
      <c r="X5990" s="152"/>
      <c r="Y5990" s="152"/>
      <c r="Z5990" s="152"/>
      <c r="AA5990" s="152"/>
      <c r="AB5990" s="152"/>
      <c r="AC5990" s="152"/>
      <c r="AD5990" s="152"/>
      <c r="AE5990" s="152"/>
      <c r="AF5990" s="152"/>
      <c r="AG5990" s="152"/>
      <c r="AH5990" s="152"/>
      <c r="AI5990" s="152"/>
      <c r="AJ5990" s="152"/>
      <c r="AK5990" s="152"/>
    </row>
    <row r="5991" spans="1:37" x14ac:dyDescent="0.3">
      <c r="A5991" s="151" t="str">
        <f t="shared" si="143"/>
        <v>SDGbaseWaS_2BF_v6_4</v>
      </c>
      <c r="B5991" s="151" t="s">
        <v>220</v>
      </c>
      <c r="C5991" s="151" t="s">
        <v>310</v>
      </c>
      <c r="D5991" s="151"/>
      <c r="E5991" s="152"/>
      <c r="F5991" s="152"/>
      <c r="G5991" s="152"/>
      <c r="H5991" s="152"/>
      <c r="I5991" s="152"/>
      <c r="J5991" s="152"/>
      <c r="K5991" s="152"/>
      <c r="L5991" s="152"/>
      <c r="M5991" s="152"/>
      <c r="N5991" s="152"/>
      <c r="O5991" s="152"/>
      <c r="P5991" s="152"/>
      <c r="Q5991" s="152"/>
      <c r="R5991" s="152"/>
      <c r="S5991" s="152"/>
      <c r="T5991" s="152"/>
      <c r="U5991" s="152"/>
      <c r="V5991" s="152"/>
      <c r="W5991" s="152"/>
      <c r="X5991" s="152"/>
      <c r="Y5991" s="152"/>
      <c r="Z5991" s="152"/>
      <c r="AA5991" s="152"/>
      <c r="AB5991" s="152"/>
      <c r="AC5991" s="152"/>
      <c r="AD5991" s="152"/>
      <c r="AE5991" s="152"/>
      <c r="AF5991" s="152"/>
      <c r="AG5991" s="152"/>
      <c r="AH5991" s="152"/>
      <c r="AI5991" s="152"/>
      <c r="AJ5991" s="152"/>
      <c r="AK5991" s="152"/>
    </row>
    <row r="5992" spans="1:37" x14ac:dyDescent="0.3">
      <c r="A5992" s="151" t="str">
        <f t="shared" si="143"/>
        <v>SDGbaseWaS_2BF_v6_4</v>
      </c>
      <c r="B5992" s="151" t="s">
        <v>220</v>
      </c>
      <c r="C5992" s="151" t="s">
        <v>310</v>
      </c>
      <c r="D5992" s="151"/>
      <c r="E5992" s="152"/>
      <c r="F5992" s="152"/>
      <c r="G5992" s="152"/>
      <c r="H5992" s="152"/>
      <c r="I5992" s="152"/>
      <c r="J5992" s="152"/>
      <c r="K5992" s="152"/>
      <c r="L5992" s="152"/>
      <c r="M5992" s="152"/>
      <c r="N5992" s="152"/>
      <c r="O5992" s="152"/>
      <c r="P5992" s="152"/>
      <c r="Q5992" s="152"/>
      <c r="R5992" s="152"/>
      <c r="S5992" s="152"/>
      <c r="T5992" s="152"/>
      <c r="U5992" s="152"/>
      <c r="V5992" s="152"/>
      <c r="W5992" s="152"/>
      <c r="X5992" s="152"/>
      <c r="Y5992" s="152"/>
      <c r="Z5992" s="152"/>
      <c r="AA5992" s="152"/>
      <c r="AB5992" s="152"/>
      <c r="AC5992" s="152"/>
      <c r="AD5992" s="152"/>
      <c r="AE5992" s="152"/>
      <c r="AF5992" s="152"/>
      <c r="AG5992" s="152"/>
      <c r="AH5992" s="152"/>
      <c r="AI5992" s="152"/>
      <c r="AJ5992" s="152"/>
      <c r="AK5992" s="152"/>
    </row>
    <row r="5993" spans="1:37" x14ac:dyDescent="0.3">
      <c r="A5993" s="151" t="str">
        <f t="shared" si="143"/>
        <v>SDGbaseWaS_2BF_v6_4</v>
      </c>
      <c r="B5993" s="151" t="s">
        <v>220</v>
      </c>
      <c r="C5993" s="151" t="s">
        <v>310</v>
      </c>
      <c r="D5993" s="151"/>
      <c r="E5993" s="152"/>
      <c r="F5993" s="152"/>
      <c r="G5993" s="152"/>
      <c r="H5993" s="152"/>
      <c r="I5993" s="152"/>
      <c r="J5993" s="152"/>
      <c r="K5993" s="152"/>
      <c r="L5993" s="152"/>
      <c r="M5993" s="152"/>
      <c r="N5993" s="152"/>
      <c r="O5993" s="152"/>
      <c r="P5993" s="152"/>
      <c r="Q5993" s="152"/>
      <c r="R5993" s="152"/>
      <c r="S5993" s="152"/>
      <c r="T5993" s="152"/>
      <c r="U5993" s="152"/>
      <c r="V5993" s="152"/>
      <c r="W5993" s="152"/>
      <c r="X5993" s="152"/>
      <c r="Y5993" s="152"/>
      <c r="Z5993" s="152"/>
      <c r="AA5993" s="152"/>
      <c r="AB5993" s="152"/>
      <c r="AC5993" s="152"/>
      <c r="AD5993" s="152"/>
      <c r="AE5993" s="152"/>
      <c r="AF5993" s="152"/>
      <c r="AG5993" s="152"/>
      <c r="AH5993" s="152"/>
      <c r="AI5993" s="152"/>
      <c r="AJ5993" s="152"/>
      <c r="AK5993" s="152"/>
    </row>
    <row r="5994" spans="1:37" x14ac:dyDescent="0.3">
      <c r="A5994" s="151" t="str">
        <f t="shared" si="143"/>
        <v>SDGbaseWaS_2BF_v6_4</v>
      </c>
      <c r="B5994" s="151" t="s">
        <v>220</v>
      </c>
      <c r="C5994" s="151" t="s">
        <v>310</v>
      </c>
      <c r="D5994" s="151"/>
      <c r="E5994" s="152"/>
      <c r="F5994" s="152"/>
      <c r="G5994" s="152"/>
      <c r="H5994" s="152"/>
      <c r="I5994" s="152"/>
      <c r="J5994" s="152"/>
      <c r="K5994" s="152"/>
      <c r="L5994" s="152"/>
      <c r="M5994" s="152"/>
      <c r="N5994" s="152"/>
      <c r="O5994" s="152"/>
      <c r="P5994" s="152"/>
      <c r="Q5994" s="152"/>
      <c r="R5994" s="152"/>
      <c r="S5994" s="152"/>
      <c r="T5994" s="152"/>
      <c r="U5994" s="152"/>
      <c r="V5994" s="152"/>
      <c r="W5994" s="152"/>
      <c r="X5994" s="152"/>
      <c r="Y5994" s="152"/>
      <c r="Z5994" s="152"/>
      <c r="AA5994" s="152"/>
      <c r="AB5994" s="152"/>
      <c r="AC5994" s="152"/>
      <c r="AD5994" s="152"/>
      <c r="AE5994" s="152"/>
      <c r="AF5994" s="152"/>
      <c r="AG5994" s="152"/>
      <c r="AH5994" s="152"/>
      <c r="AI5994" s="152"/>
      <c r="AJ5994" s="152"/>
      <c r="AK5994" s="152"/>
    </row>
    <row r="5995" spans="1:37" x14ac:dyDescent="0.3">
      <c r="A5995" s="151" t="str">
        <f t="shared" si="143"/>
        <v>SDGbaseWaS_2BF_v6_4</v>
      </c>
      <c r="B5995" s="151" t="s">
        <v>220</v>
      </c>
      <c r="C5995" s="151" t="s">
        <v>310</v>
      </c>
      <c r="D5995" s="151"/>
      <c r="E5995" s="152"/>
      <c r="F5995" s="152"/>
      <c r="G5995" s="152"/>
      <c r="H5995" s="152"/>
      <c r="I5995" s="152"/>
      <c r="J5995" s="152"/>
      <c r="K5995" s="152"/>
      <c r="L5995" s="152"/>
      <c r="M5995" s="152"/>
      <c r="N5995" s="152"/>
      <c r="O5995" s="152"/>
      <c r="P5995" s="152"/>
      <c r="Q5995" s="152"/>
      <c r="R5995" s="152"/>
      <c r="S5995" s="152"/>
      <c r="T5995" s="152"/>
      <c r="U5995" s="152"/>
      <c r="V5995" s="152"/>
      <c r="W5995" s="152"/>
      <c r="X5995" s="152"/>
      <c r="Y5995" s="152"/>
      <c r="Z5995" s="152"/>
      <c r="AA5995" s="152"/>
      <c r="AB5995" s="152"/>
      <c r="AC5995" s="152"/>
      <c r="AD5995" s="152"/>
      <c r="AE5995" s="152"/>
      <c r="AF5995" s="152"/>
      <c r="AG5995" s="152"/>
      <c r="AH5995" s="152"/>
      <c r="AI5995" s="152"/>
      <c r="AJ5995" s="152"/>
      <c r="AK5995" s="152"/>
    </row>
    <row r="5996" spans="1:37" x14ac:dyDescent="0.3">
      <c r="A5996" s="151" t="str">
        <f t="shared" si="143"/>
        <v>SDGbaseWaS_2BF_v6_4</v>
      </c>
      <c r="B5996" s="151" t="s">
        <v>220</v>
      </c>
      <c r="C5996" s="151" t="s">
        <v>310</v>
      </c>
      <c r="D5996" s="151"/>
      <c r="E5996" s="152"/>
      <c r="F5996" s="152"/>
      <c r="G5996" s="152"/>
      <c r="H5996" s="152"/>
      <c r="I5996" s="152"/>
      <c r="J5996" s="152"/>
      <c r="K5996" s="152"/>
      <c r="L5996" s="152"/>
      <c r="M5996" s="152"/>
      <c r="N5996" s="152"/>
      <c r="O5996" s="152"/>
      <c r="P5996" s="152"/>
      <c r="Q5996" s="152"/>
      <c r="R5996" s="152"/>
      <c r="S5996" s="152"/>
      <c r="T5996" s="152"/>
      <c r="U5996" s="152"/>
      <c r="V5996" s="152"/>
      <c r="W5996" s="152"/>
      <c r="X5996" s="152"/>
      <c r="Y5996" s="152"/>
      <c r="Z5996" s="152"/>
      <c r="AA5996" s="152"/>
      <c r="AB5996" s="152"/>
      <c r="AC5996" s="152"/>
      <c r="AD5996" s="152"/>
      <c r="AE5996" s="152"/>
      <c r="AF5996" s="152"/>
      <c r="AG5996" s="152"/>
      <c r="AH5996" s="152"/>
      <c r="AI5996" s="152"/>
      <c r="AJ5996" s="152"/>
      <c r="AK5996" s="152"/>
    </row>
    <row r="5997" spans="1:37" x14ac:dyDescent="0.3">
      <c r="A5997" s="151" t="str">
        <f t="shared" si="143"/>
        <v>SDGbaseWaS_2BF_v6_4</v>
      </c>
      <c r="B5997" s="151" t="s">
        <v>220</v>
      </c>
      <c r="C5997" s="151" t="s">
        <v>310</v>
      </c>
      <c r="D5997" s="151"/>
      <c r="E5997" s="152"/>
      <c r="F5997" s="152"/>
      <c r="G5997" s="152"/>
      <c r="H5997" s="152"/>
      <c r="I5997" s="152"/>
      <c r="J5997" s="152"/>
      <c r="K5997" s="152"/>
      <c r="L5997" s="152"/>
      <c r="M5997" s="152"/>
      <c r="N5997" s="152"/>
      <c r="O5997" s="152"/>
      <c r="P5997" s="152"/>
      <c r="Q5997" s="152"/>
      <c r="R5997" s="152"/>
      <c r="S5997" s="152"/>
      <c r="T5997" s="152"/>
      <c r="U5997" s="152"/>
      <c r="V5997" s="152"/>
      <c r="W5997" s="152"/>
      <c r="X5997" s="152"/>
      <c r="Y5997" s="152"/>
      <c r="Z5997" s="152"/>
      <c r="AA5997" s="152"/>
      <c r="AB5997" s="152"/>
      <c r="AC5997" s="152"/>
      <c r="AD5997" s="152"/>
      <c r="AE5997" s="152"/>
      <c r="AF5997" s="152"/>
      <c r="AG5997" s="152"/>
      <c r="AH5997" s="152"/>
      <c r="AI5997" s="152"/>
      <c r="AJ5997" s="152"/>
      <c r="AK5997" s="152"/>
    </row>
    <row r="5998" spans="1:37" x14ac:dyDescent="0.3">
      <c r="A5998" s="151" t="str">
        <f t="shared" si="143"/>
        <v>SDGbaseWaS_2BF_v6_4</v>
      </c>
      <c r="B5998" s="151" t="s">
        <v>220</v>
      </c>
      <c r="C5998" s="151" t="s">
        <v>310</v>
      </c>
      <c r="D5998" s="151"/>
      <c r="E5998" s="152"/>
      <c r="F5998" s="152"/>
      <c r="G5998" s="152"/>
      <c r="H5998" s="152"/>
      <c r="I5998" s="152"/>
      <c r="J5998" s="152"/>
      <c r="K5998" s="152"/>
      <c r="L5998" s="152"/>
      <c r="M5998" s="152"/>
      <c r="N5998" s="152"/>
      <c r="O5998" s="152"/>
      <c r="P5998" s="152"/>
      <c r="Q5998" s="152"/>
      <c r="R5998" s="152"/>
      <c r="S5998" s="152"/>
      <c r="T5998" s="152"/>
      <c r="U5998" s="152"/>
      <c r="V5998" s="152"/>
      <c r="W5998" s="152"/>
      <c r="X5998" s="152"/>
      <c r="Y5998" s="152"/>
      <c r="Z5998" s="152"/>
      <c r="AA5998" s="152"/>
      <c r="AB5998" s="152"/>
      <c r="AC5998" s="152"/>
      <c r="AD5998" s="152"/>
      <c r="AE5998" s="152"/>
      <c r="AF5998" s="152"/>
      <c r="AG5998" s="152"/>
      <c r="AH5998" s="152"/>
      <c r="AI5998" s="152"/>
      <c r="AJ5998" s="152"/>
      <c r="AK5998" s="152"/>
    </row>
    <row r="5999" spans="1:37" x14ac:dyDescent="0.3">
      <c r="A5999" s="151" t="str">
        <f t="shared" si="143"/>
        <v>SDGbaseWaS_2BF_v6_4</v>
      </c>
      <c r="B5999" s="151" t="s">
        <v>220</v>
      </c>
      <c r="C5999" s="151" t="s">
        <v>310</v>
      </c>
      <c r="D5999" s="151"/>
      <c r="E5999" s="152"/>
      <c r="F5999" s="152"/>
      <c r="G5999" s="152"/>
      <c r="H5999" s="152"/>
      <c r="I5999" s="152"/>
      <c r="J5999" s="152"/>
      <c r="K5999" s="152"/>
      <c r="L5999" s="152"/>
      <c r="M5999" s="152"/>
      <c r="N5999" s="152"/>
      <c r="O5999" s="152"/>
      <c r="P5999" s="152"/>
      <c r="Q5999" s="152"/>
      <c r="R5999" s="152"/>
      <c r="S5999" s="152"/>
      <c r="T5999" s="152"/>
      <c r="U5999" s="152"/>
      <c r="V5999" s="152"/>
      <c r="W5999" s="152"/>
      <c r="X5999" s="152"/>
      <c r="Y5999" s="152"/>
      <c r="Z5999" s="152"/>
      <c r="AA5999" s="152"/>
      <c r="AB5999" s="152"/>
      <c r="AC5999" s="152"/>
      <c r="AD5999" s="152"/>
      <c r="AE5999" s="152"/>
      <c r="AF5999" s="152"/>
      <c r="AG5999" s="152"/>
      <c r="AH5999" s="152"/>
      <c r="AI5999" s="152"/>
      <c r="AJ5999" s="152"/>
      <c r="AK5999" s="152"/>
    </row>
    <row r="6000" spans="1:37" x14ac:dyDescent="0.3">
      <c r="A6000" s="151" t="str">
        <f t="shared" si="143"/>
        <v>SDGbaseWaS_2BF_v6_4</v>
      </c>
      <c r="B6000" s="151" t="s">
        <v>220</v>
      </c>
      <c r="C6000" s="151" t="s">
        <v>310</v>
      </c>
      <c r="D6000" s="151"/>
      <c r="E6000" s="152"/>
      <c r="F6000" s="152"/>
      <c r="G6000" s="152"/>
      <c r="H6000" s="152"/>
      <c r="I6000" s="152"/>
      <c r="J6000" s="152"/>
      <c r="K6000" s="152"/>
      <c r="L6000" s="152"/>
      <c r="M6000" s="152"/>
      <c r="N6000" s="152"/>
      <c r="O6000" s="152"/>
      <c r="P6000" s="152"/>
      <c r="Q6000" s="152"/>
      <c r="R6000" s="152"/>
      <c r="S6000" s="152"/>
      <c r="T6000" s="152"/>
      <c r="U6000" s="152"/>
      <c r="V6000" s="152"/>
      <c r="W6000" s="152"/>
      <c r="X6000" s="152"/>
      <c r="Y6000" s="152"/>
      <c r="Z6000" s="152"/>
      <c r="AA6000" s="152"/>
      <c r="AB6000" s="152"/>
      <c r="AC6000" s="152"/>
      <c r="AD6000" s="152"/>
      <c r="AE6000" s="152"/>
      <c r="AF6000" s="152"/>
      <c r="AG6000" s="152"/>
      <c r="AH6000" s="152"/>
      <c r="AI6000" s="152"/>
      <c r="AJ6000" s="152"/>
      <c r="AK6000" s="152"/>
    </row>
    <row r="6001" spans="1:37" x14ac:dyDescent="0.3">
      <c r="A6001" s="151" t="str">
        <f t="shared" si="143"/>
        <v>SDGbaseWaS_2BF_v6_4</v>
      </c>
      <c r="B6001" s="151" t="s">
        <v>220</v>
      </c>
      <c r="C6001" s="151" t="s">
        <v>310</v>
      </c>
      <c r="D6001" s="151"/>
      <c r="E6001" s="152"/>
      <c r="F6001" s="152"/>
      <c r="G6001" s="152"/>
      <c r="H6001" s="152"/>
      <c r="I6001" s="152"/>
      <c r="J6001" s="152"/>
      <c r="K6001" s="152"/>
      <c r="L6001" s="152"/>
      <c r="M6001" s="152"/>
      <c r="N6001" s="152"/>
      <c r="O6001" s="152"/>
      <c r="P6001" s="152"/>
      <c r="Q6001" s="152"/>
      <c r="R6001" s="152"/>
      <c r="S6001" s="152"/>
      <c r="T6001" s="152"/>
      <c r="U6001" s="152"/>
      <c r="V6001" s="152"/>
      <c r="W6001" s="152"/>
      <c r="X6001" s="152"/>
      <c r="Y6001" s="152"/>
      <c r="Z6001" s="152"/>
      <c r="AA6001" s="152"/>
      <c r="AB6001" s="152"/>
      <c r="AC6001" s="152"/>
      <c r="AD6001" s="152"/>
      <c r="AE6001" s="152"/>
      <c r="AF6001" s="152"/>
      <c r="AG6001" s="152"/>
      <c r="AH6001" s="152"/>
      <c r="AI6001" s="152"/>
      <c r="AJ6001" s="152"/>
      <c r="AK6001" s="152"/>
    </row>
    <row r="6002" spans="1:37" x14ac:dyDescent="0.3">
      <c r="A6002" s="151" t="str">
        <f t="shared" si="143"/>
        <v>SDGbaseWaS_2BF_v6_4</v>
      </c>
      <c r="B6002" s="151" t="s">
        <v>220</v>
      </c>
      <c r="C6002" s="151" t="s">
        <v>310</v>
      </c>
      <c r="D6002" s="151"/>
      <c r="E6002" s="152"/>
      <c r="F6002" s="152"/>
      <c r="G6002" s="152"/>
      <c r="H6002" s="152"/>
      <c r="I6002" s="152"/>
      <c r="J6002" s="152"/>
      <c r="K6002" s="152"/>
      <c r="L6002" s="152"/>
      <c r="M6002" s="152"/>
      <c r="N6002" s="152"/>
      <c r="O6002" s="152"/>
      <c r="P6002" s="152"/>
      <c r="Q6002" s="152"/>
      <c r="R6002" s="152"/>
      <c r="S6002" s="152"/>
      <c r="T6002" s="152"/>
      <c r="U6002" s="152"/>
      <c r="V6002" s="152"/>
      <c r="W6002" s="152"/>
      <c r="X6002" s="152"/>
      <c r="Y6002" s="152"/>
      <c r="Z6002" s="152"/>
      <c r="AA6002" s="152"/>
      <c r="AB6002" s="152"/>
      <c r="AC6002" s="152"/>
      <c r="AD6002" s="152"/>
      <c r="AE6002" s="152"/>
      <c r="AF6002" s="152"/>
      <c r="AG6002" s="152"/>
      <c r="AH6002" s="152"/>
      <c r="AI6002" s="152"/>
      <c r="AJ6002" s="152"/>
      <c r="AK6002" s="152"/>
    </row>
    <row r="6003" spans="1:37" x14ac:dyDescent="0.3">
      <c r="A6003" s="151" t="str">
        <f t="shared" si="143"/>
        <v>SDGbaseWaS_2BF_v6_4</v>
      </c>
      <c r="B6003" s="151" t="s">
        <v>220</v>
      </c>
      <c r="C6003" s="151" t="s">
        <v>310</v>
      </c>
      <c r="D6003" s="151"/>
      <c r="E6003" s="152"/>
      <c r="F6003" s="152"/>
      <c r="G6003" s="152"/>
      <c r="H6003" s="152"/>
      <c r="I6003" s="152"/>
      <c r="J6003" s="152"/>
      <c r="K6003" s="152"/>
      <c r="L6003" s="152"/>
      <c r="M6003" s="152"/>
      <c r="N6003" s="152"/>
      <c r="O6003" s="152"/>
      <c r="P6003" s="152"/>
      <c r="Q6003" s="152"/>
      <c r="R6003" s="152"/>
      <c r="S6003" s="152"/>
      <c r="T6003" s="152"/>
      <c r="U6003" s="152"/>
      <c r="V6003" s="152"/>
      <c r="W6003" s="152"/>
      <c r="X6003" s="152"/>
      <c r="Y6003" s="152"/>
      <c r="Z6003" s="152"/>
      <c r="AA6003" s="152"/>
      <c r="AB6003" s="152"/>
      <c r="AC6003" s="152"/>
      <c r="AD6003" s="152"/>
      <c r="AE6003" s="152"/>
      <c r="AF6003" s="152"/>
      <c r="AG6003" s="152"/>
      <c r="AH6003" s="152"/>
      <c r="AI6003" s="152"/>
      <c r="AJ6003" s="152"/>
      <c r="AK6003" s="152"/>
    </row>
    <row r="6004" spans="1:37" x14ac:dyDescent="0.3">
      <c r="A6004" s="151" t="str">
        <f t="shared" si="143"/>
        <v>SDGbaseWaS_2BF_v6_4</v>
      </c>
      <c r="B6004" s="151" t="s">
        <v>220</v>
      </c>
      <c r="C6004" s="151" t="s">
        <v>310</v>
      </c>
      <c r="D6004" s="151"/>
      <c r="E6004" s="152"/>
      <c r="F6004" s="152"/>
      <c r="G6004" s="152"/>
      <c r="H6004" s="152"/>
      <c r="I6004" s="152"/>
      <c r="J6004" s="152"/>
      <c r="K6004" s="152"/>
      <c r="L6004" s="152"/>
      <c r="M6004" s="152"/>
      <c r="N6004" s="152"/>
      <c r="O6004" s="152"/>
      <c r="P6004" s="152"/>
      <c r="Q6004" s="152"/>
      <c r="R6004" s="152"/>
      <c r="S6004" s="152"/>
      <c r="T6004" s="152"/>
      <c r="U6004" s="152"/>
      <c r="V6004" s="152"/>
      <c r="W6004" s="152"/>
      <c r="X6004" s="152"/>
      <c r="Y6004" s="152"/>
      <c r="Z6004" s="152"/>
      <c r="AA6004" s="152"/>
      <c r="AB6004" s="152"/>
      <c r="AC6004" s="152"/>
      <c r="AD6004" s="152"/>
      <c r="AE6004" s="152"/>
      <c r="AF6004" s="152"/>
      <c r="AG6004" s="152"/>
      <c r="AH6004" s="152"/>
      <c r="AI6004" s="152"/>
      <c r="AJ6004" s="152"/>
      <c r="AK6004" s="152"/>
    </row>
    <row r="6005" spans="1:37" x14ac:dyDescent="0.3">
      <c r="A6005" s="151" t="str">
        <f t="shared" si="143"/>
        <v>SDGbaseWaS_2BF_v6_4</v>
      </c>
      <c r="B6005" s="151" t="s">
        <v>220</v>
      </c>
      <c r="C6005" s="151" t="s">
        <v>310</v>
      </c>
      <c r="D6005" s="151"/>
      <c r="E6005" s="152"/>
      <c r="F6005" s="152"/>
      <c r="G6005" s="152"/>
      <c r="H6005" s="152"/>
      <c r="I6005" s="152"/>
      <c r="J6005" s="152"/>
      <c r="K6005" s="152"/>
      <c r="L6005" s="152"/>
      <c r="M6005" s="152"/>
      <c r="N6005" s="152"/>
      <c r="O6005" s="152"/>
      <c r="P6005" s="152"/>
      <c r="Q6005" s="152"/>
      <c r="R6005" s="152"/>
      <c r="S6005" s="152"/>
      <c r="T6005" s="152"/>
      <c r="U6005" s="152"/>
      <c r="V6005" s="152"/>
      <c r="W6005" s="152"/>
      <c r="X6005" s="152"/>
      <c r="Y6005" s="152"/>
      <c r="Z6005" s="152"/>
      <c r="AA6005" s="152"/>
      <c r="AB6005" s="152"/>
      <c r="AC6005" s="152"/>
      <c r="AD6005" s="152"/>
      <c r="AE6005" s="152"/>
      <c r="AF6005" s="152"/>
      <c r="AG6005" s="152"/>
      <c r="AH6005" s="152"/>
      <c r="AI6005" s="152"/>
      <c r="AJ6005" s="152"/>
      <c r="AK6005" s="152"/>
    </row>
    <row r="6006" spans="1:37" x14ac:dyDescent="0.3">
      <c r="A6006" s="151" t="str">
        <f t="shared" si="143"/>
        <v>SDGbaseWaS_2BF_v6_4</v>
      </c>
      <c r="B6006" s="151" t="s">
        <v>220</v>
      </c>
      <c r="C6006" s="151" t="s">
        <v>310</v>
      </c>
      <c r="D6006" s="151"/>
      <c r="E6006" s="152"/>
      <c r="F6006" s="152"/>
      <c r="G6006" s="152"/>
      <c r="H6006" s="152"/>
      <c r="I6006" s="152"/>
      <c r="J6006" s="152"/>
      <c r="K6006" s="152"/>
      <c r="L6006" s="152"/>
      <c r="M6006" s="152"/>
      <c r="N6006" s="152"/>
      <c r="O6006" s="152"/>
      <c r="P6006" s="152"/>
      <c r="Q6006" s="152"/>
      <c r="R6006" s="152"/>
      <c r="S6006" s="152"/>
      <c r="T6006" s="152"/>
      <c r="U6006" s="152"/>
      <c r="V6006" s="152"/>
      <c r="W6006" s="152"/>
      <c r="X6006" s="152"/>
      <c r="Y6006" s="152"/>
      <c r="Z6006" s="152"/>
      <c r="AA6006" s="152"/>
      <c r="AB6006" s="152"/>
      <c r="AC6006" s="152"/>
      <c r="AD6006" s="152"/>
      <c r="AE6006" s="152"/>
      <c r="AF6006" s="152"/>
      <c r="AG6006" s="152"/>
      <c r="AH6006" s="152"/>
      <c r="AI6006" s="152"/>
      <c r="AJ6006" s="152"/>
      <c r="AK6006" s="152"/>
    </row>
    <row r="6007" spans="1:37" x14ac:dyDescent="0.3">
      <c r="A6007" s="151" t="str">
        <f t="shared" si="143"/>
        <v>SDGbaseWaS_2BF_v6_4</v>
      </c>
      <c r="B6007" s="151" t="s">
        <v>220</v>
      </c>
      <c r="C6007" s="151" t="s">
        <v>310</v>
      </c>
      <c r="D6007" s="151"/>
      <c r="E6007" s="152"/>
      <c r="F6007" s="152"/>
      <c r="G6007" s="152"/>
      <c r="H6007" s="152"/>
      <c r="I6007" s="152"/>
      <c r="J6007" s="152"/>
      <c r="K6007" s="152"/>
      <c r="L6007" s="152"/>
      <c r="M6007" s="152"/>
      <c r="N6007" s="152"/>
      <c r="O6007" s="152"/>
      <c r="P6007" s="152"/>
      <c r="Q6007" s="152"/>
      <c r="R6007" s="152"/>
      <c r="S6007" s="152"/>
      <c r="T6007" s="152"/>
      <c r="U6007" s="152"/>
      <c r="V6007" s="152"/>
      <c r="W6007" s="152"/>
      <c r="X6007" s="152"/>
      <c r="Y6007" s="152"/>
      <c r="Z6007" s="152"/>
      <c r="AA6007" s="152"/>
      <c r="AB6007" s="152"/>
      <c r="AC6007" s="152"/>
      <c r="AD6007" s="152"/>
      <c r="AE6007" s="152"/>
      <c r="AF6007" s="152"/>
      <c r="AG6007" s="152"/>
      <c r="AH6007" s="152"/>
      <c r="AI6007" s="152"/>
      <c r="AJ6007" s="152"/>
      <c r="AK6007" s="152"/>
    </row>
    <row r="6008" spans="1:37" x14ac:dyDescent="0.3">
      <c r="A6008" s="151" t="str">
        <f t="shared" si="143"/>
        <v>SDGbaseWaS_2BF_v6_4</v>
      </c>
      <c r="B6008" s="151" t="s">
        <v>220</v>
      </c>
      <c r="C6008" s="151" t="s">
        <v>310</v>
      </c>
      <c r="D6008" s="151"/>
      <c r="E6008" s="152"/>
      <c r="F6008" s="152"/>
      <c r="G6008" s="152"/>
      <c r="H6008" s="152"/>
      <c r="I6008" s="152"/>
      <c r="J6008" s="152"/>
      <c r="K6008" s="152"/>
      <c r="L6008" s="152"/>
      <c r="M6008" s="152"/>
      <c r="N6008" s="152"/>
      <c r="O6008" s="152"/>
      <c r="P6008" s="152"/>
      <c r="Q6008" s="152"/>
      <c r="R6008" s="152"/>
      <c r="S6008" s="152"/>
      <c r="T6008" s="152"/>
      <c r="U6008" s="152"/>
      <c r="V6008" s="152"/>
      <c r="W6008" s="152"/>
      <c r="X6008" s="152"/>
      <c r="Y6008" s="152"/>
      <c r="Z6008" s="152"/>
      <c r="AA6008" s="152"/>
      <c r="AB6008" s="152"/>
      <c r="AC6008" s="152"/>
      <c r="AD6008" s="152"/>
      <c r="AE6008" s="152"/>
      <c r="AF6008" s="152"/>
      <c r="AG6008" s="152"/>
      <c r="AH6008" s="152"/>
      <c r="AI6008" s="152"/>
      <c r="AJ6008" s="152"/>
      <c r="AK6008" s="152"/>
    </row>
    <row r="6009" spans="1:37" x14ac:dyDescent="0.3">
      <c r="A6009" s="151" t="str">
        <f t="shared" si="143"/>
        <v>SDGbaseWaS_2BF_v6_4</v>
      </c>
      <c r="B6009" s="151" t="s">
        <v>220</v>
      </c>
      <c r="C6009" s="151" t="s">
        <v>310</v>
      </c>
      <c r="D6009" s="151"/>
      <c r="E6009" s="152"/>
      <c r="F6009" s="152"/>
      <c r="G6009" s="152"/>
      <c r="H6009" s="152"/>
      <c r="I6009" s="152"/>
      <c r="J6009" s="152"/>
      <c r="K6009" s="152"/>
      <c r="L6009" s="152"/>
      <c r="M6009" s="152"/>
      <c r="N6009" s="152"/>
      <c r="O6009" s="152"/>
      <c r="P6009" s="152"/>
      <c r="Q6009" s="152"/>
      <c r="R6009" s="152"/>
      <c r="S6009" s="152"/>
      <c r="T6009" s="152"/>
      <c r="U6009" s="152"/>
      <c r="V6009" s="152"/>
      <c r="W6009" s="152"/>
      <c r="X6009" s="152"/>
      <c r="Y6009" s="152"/>
      <c r="Z6009" s="152"/>
      <c r="AA6009" s="152"/>
      <c r="AB6009" s="152"/>
      <c r="AC6009" s="152"/>
      <c r="AD6009" s="152"/>
      <c r="AE6009" s="152"/>
      <c r="AF6009" s="152"/>
      <c r="AG6009" s="152"/>
      <c r="AH6009" s="152"/>
      <c r="AI6009" s="152"/>
      <c r="AJ6009" s="152"/>
      <c r="AK6009" s="152"/>
    </row>
    <row r="6010" spans="1:37" x14ac:dyDescent="0.3">
      <c r="A6010" s="151" t="str">
        <f t="shared" si="143"/>
        <v>SDGbaseWaS_2BF_v6_4</v>
      </c>
      <c r="B6010" s="151" t="s">
        <v>220</v>
      </c>
      <c r="C6010" s="151" t="s">
        <v>310</v>
      </c>
      <c r="D6010" s="151"/>
      <c r="E6010" s="152"/>
      <c r="F6010" s="152"/>
      <c r="G6010" s="152"/>
      <c r="H6010" s="152"/>
      <c r="I6010" s="152"/>
      <c r="J6010" s="152"/>
      <c r="K6010" s="152"/>
      <c r="L6010" s="152"/>
      <c r="M6010" s="152"/>
      <c r="N6010" s="152"/>
      <c r="O6010" s="152"/>
      <c r="P6010" s="152"/>
      <c r="Q6010" s="152"/>
      <c r="R6010" s="152"/>
      <c r="S6010" s="152"/>
      <c r="T6010" s="152"/>
      <c r="U6010" s="152"/>
      <c r="V6010" s="152"/>
      <c r="W6010" s="152"/>
      <c r="X6010" s="152"/>
      <c r="Y6010" s="152"/>
      <c r="Z6010" s="152"/>
      <c r="AA6010" s="152"/>
      <c r="AB6010" s="152"/>
      <c r="AC6010" s="152"/>
      <c r="AD6010" s="152"/>
      <c r="AE6010" s="152"/>
      <c r="AF6010" s="152"/>
      <c r="AG6010" s="152"/>
      <c r="AH6010" s="152"/>
      <c r="AI6010" s="152"/>
      <c r="AJ6010" s="152"/>
      <c r="AK6010" s="152"/>
    </row>
    <row r="6011" spans="1:37" x14ac:dyDescent="0.3">
      <c r="A6011" s="151" t="str">
        <f t="shared" si="143"/>
        <v>SDGbaseWaS_2BF_v6_4</v>
      </c>
      <c r="B6011" s="151" t="s">
        <v>220</v>
      </c>
      <c r="C6011" s="151" t="s">
        <v>310</v>
      </c>
      <c r="D6011" s="151"/>
      <c r="E6011" s="152"/>
      <c r="F6011" s="152"/>
      <c r="G6011" s="152"/>
      <c r="H6011" s="152"/>
      <c r="I6011" s="152"/>
      <c r="J6011" s="152"/>
      <c r="K6011" s="152"/>
      <c r="L6011" s="152"/>
      <c r="M6011" s="152"/>
      <c r="N6011" s="152"/>
      <c r="O6011" s="152"/>
      <c r="P6011" s="152"/>
      <c r="Q6011" s="152"/>
      <c r="R6011" s="152"/>
      <c r="S6011" s="152"/>
      <c r="T6011" s="152"/>
      <c r="U6011" s="152"/>
      <c r="V6011" s="152"/>
      <c r="W6011" s="152"/>
      <c r="X6011" s="152"/>
      <c r="Y6011" s="152"/>
      <c r="Z6011" s="152"/>
      <c r="AA6011" s="152"/>
      <c r="AB6011" s="152"/>
      <c r="AC6011" s="152"/>
      <c r="AD6011" s="152"/>
      <c r="AE6011" s="152"/>
      <c r="AF6011" s="152"/>
      <c r="AG6011" s="152"/>
      <c r="AH6011" s="152"/>
      <c r="AI6011" s="152"/>
      <c r="AJ6011" s="152"/>
      <c r="AK6011" s="152"/>
    </row>
    <row r="6012" spans="1:37" x14ac:dyDescent="0.3">
      <c r="A6012" s="151" t="str">
        <f t="shared" si="143"/>
        <v>SDGbaseWaS_2BF_v6_4</v>
      </c>
      <c r="B6012" s="151" t="s">
        <v>220</v>
      </c>
      <c r="C6012" s="151" t="s">
        <v>310</v>
      </c>
      <c r="D6012" s="151"/>
      <c r="E6012" s="152"/>
      <c r="F6012" s="152"/>
      <c r="G6012" s="152"/>
      <c r="H6012" s="152"/>
      <c r="I6012" s="152"/>
      <c r="J6012" s="152"/>
      <c r="K6012" s="152"/>
      <c r="L6012" s="152"/>
      <c r="M6012" s="152"/>
      <c r="N6012" s="152"/>
      <c r="O6012" s="152"/>
      <c r="P6012" s="152"/>
      <c r="Q6012" s="152"/>
      <c r="R6012" s="152"/>
      <c r="S6012" s="152"/>
      <c r="T6012" s="152"/>
      <c r="U6012" s="152"/>
      <c r="V6012" s="152"/>
      <c r="W6012" s="152"/>
      <c r="X6012" s="152"/>
      <c r="Y6012" s="152"/>
      <c r="Z6012" s="152"/>
      <c r="AA6012" s="152"/>
      <c r="AB6012" s="152"/>
      <c r="AC6012" s="152"/>
      <c r="AD6012" s="152"/>
      <c r="AE6012" s="152"/>
      <c r="AF6012" s="152"/>
      <c r="AG6012" s="152"/>
      <c r="AH6012" s="152"/>
      <c r="AI6012" s="152"/>
      <c r="AJ6012" s="152"/>
      <c r="AK6012" s="152"/>
    </row>
    <row r="6013" spans="1:37" x14ac:dyDescent="0.3">
      <c r="A6013" s="151" t="str">
        <f t="shared" si="143"/>
        <v>SDGbaseWaS_2BF_v6_4</v>
      </c>
      <c r="B6013" s="151" t="s">
        <v>220</v>
      </c>
      <c r="C6013" s="151" t="s">
        <v>310</v>
      </c>
      <c r="D6013" s="151"/>
      <c r="E6013" s="152"/>
      <c r="F6013" s="152"/>
      <c r="G6013" s="152"/>
      <c r="H6013" s="152"/>
      <c r="I6013" s="152"/>
      <c r="J6013" s="152"/>
      <c r="K6013" s="152"/>
      <c r="L6013" s="152"/>
      <c r="M6013" s="152"/>
      <c r="N6013" s="152"/>
      <c r="O6013" s="152"/>
      <c r="P6013" s="152"/>
      <c r="Q6013" s="152"/>
      <c r="R6013" s="152"/>
      <c r="S6013" s="152"/>
      <c r="T6013" s="152"/>
      <c r="U6013" s="152"/>
      <c r="V6013" s="152"/>
      <c r="W6013" s="152"/>
      <c r="X6013" s="152"/>
      <c r="Y6013" s="152"/>
      <c r="Z6013" s="152"/>
      <c r="AA6013" s="152"/>
      <c r="AB6013" s="152"/>
      <c r="AC6013" s="152"/>
      <c r="AD6013" s="152"/>
      <c r="AE6013" s="152"/>
      <c r="AF6013" s="152"/>
      <c r="AG6013" s="152"/>
      <c r="AH6013" s="152"/>
      <c r="AI6013" s="152"/>
      <c r="AJ6013" s="152"/>
      <c r="AK6013" s="152"/>
    </row>
    <row r="6014" spans="1:37" x14ac:dyDescent="0.3">
      <c r="A6014" s="151" t="str">
        <f t="shared" si="143"/>
        <v>SDGbaseWaS_2BF_v6_4</v>
      </c>
      <c r="B6014" s="151" t="s">
        <v>220</v>
      </c>
      <c r="C6014" s="151" t="s">
        <v>310</v>
      </c>
      <c r="D6014" s="151"/>
      <c r="E6014" s="152"/>
      <c r="F6014" s="152"/>
      <c r="G6014" s="152"/>
      <c r="H6014" s="152"/>
      <c r="I6014" s="152"/>
      <c r="J6014" s="152"/>
      <c r="K6014" s="152"/>
      <c r="L6014" s="152"/>
      <c r="M6014" s="152"/>
      <c r="N6014" s="152"/>
      <c r="O6014" s="152"/>
      <c r="P6014" s="152"/>
      <c r="Q6014" s="152"/>
      <c r="R6014" s="152"/>
      <c r="S6014" s="152"/>
      <c r="T6014" s="152"/>
      <c r="U6014" s="152"/>
      <c r="V6014" s="152"/>
      <c r="W6014" s="152"/>
      <c r="X6014" s="152"/>
      <c r="Y6014" s="152"/>
      <c r="Z6014" s="152"/>
      <c r="AA6014" s="152"/>
      <c r="AB6014" s="152"/>
      <c r="AC6014" s="152"/>
      <c r="AD6014" s="152"/>
      <c r="AE6014" s="152"/>
      <c r="AF6014" s="152"/>
      <c r="AG6014" s="152"/>
      <c r="AH6014" s="152"/>
      <c r="AI6014" s="152"/>
      <c r="AJ6014" s="152"/>
      <c r="AK6014" s="152"/>
    </row>
    <row r="6015" spans="1:37" x14ac:dyDescent="0.3">
      <c r="A6015" s="151" t="str">
        <f t="shared" si="143"/>
        <v>SDGbaseWaS_2BF_v6_4</v>
      </c>
      <c r="B6015" s="151" t="s">
        <v>220</v>
      </c>
      <c r="C6015" s="151" t="s">
        <v>310</v>
      </c>
      <c r="D6015" s="151"/>
      <c r="E6015" s="152"/>
      <c r="F6015" s="152"/>
      <c r="G6015" s="152"/>
      <c r="H6015" s="152"/>
      <c r="I6015" s="152"/>
      <c r="J6015" s="152"/>
      <c r="K6015" s="152"/>
      <c r="L6015" s="152"/>
      <c r="M6015" s="152"/>
      <c r="N6015" s="152"/>
      <c r="O6015" s="152"/>
      <c r="P6015" s="152"/>
      <c r="Q6015" s="152"/>
      <c r="R6015" s="152"/>
      <c r="S6015" s="152"/>
      <c r="T6015" s="152"/>
      <c r="U6015" s="152"/>
      <c r="V6015" s="152"/>
      <c r="W6015" s="152"/>
      <c r="X6015" s="152"/>
      <c r="Y6015" s="152"/>
      <c r="Z6015" s="152"/>
      <c r="AA6015" s="152"/>
      <c r="AB6015" s="152"/>
      <c r="AC6015" s="152"/>
      <c r="AD6015" s="152"/>
      <c r="AE6015" s="152"/>
      <c r="AF6015" s="152"/>
      <c r="AG6015" s="152"/>
      <c r="AH6015" s="152"/>
      <c r="AI6015" s="152"/>
      <c r="AJ6015" s="152"/>
      <c r="AK6015" s="152"/>
    </row>
    <row r="6016" spans="1:37" x14ac:dyDescent="0.3">
      <c r="A6016" s="151" t="str">
        <f t="shared" si="143"/>
        <v>SDGbaseWaS_2BF_v6_4</v>
      </c>
      <c r="B6016" s="151" t="s">
        <v>220</v>
      </c>
      <c r="C6016" s="151" t="s">
        <v>310</v>
      </c>
      <c r="D6016" s="151"/>
      <c r="E6016" s="152"/>
      <c r="F6016" s="152"/>
      <c r="G6016" s="152"/>
      <c r="H6016" s="152"/>
      <c r="I6016" s="152"/>
      <c r="J6016" s="152"/>
      <c r="K6016" s="152"/>
      <c r="L6016" s="152"/>
      <c r="M6016" s="152"/>
      <c r="N6016" s="152"/>
      <c r="O6016" s="152"/>
      <c r="P6016" s="152"/>
      <c r="Q6016" s="152"/>
      <c r="R6016" s="152"/>
      <c r="S6016" s="152"/>
      <c r="T6016" s="152"/>
      <c r="U6016" s="152"/>
      <c r="V6016" s="152"/>
      <c r="W6016" s="152"/>
      <c r="X6016" s="152"/>
      <c r="Y6016" s="152"/>
      <c r="Z6016" s="152"/>
      <c r="AA6016" s="152"/>
      <c r="AB6016" s="152"/>
      <c r="AC6016" s="152"/>
      <c r="AD6016" s="152"/>
      <c r="AE6016" s="152"/>
      <c r="AF6016" s="152"/>
      <c r="AG6016" s="152"/>
      <c r="AH6016" s="152"/>
      <c r="AI6016" s="152"/>
      <c r="AJ6016" s="152"/>
      <c r="AK6016" s="152"/>
    </row>
    <row r="6017" spans="1:37" x14ac:dyDescent="0.3">
      <c r="A6017" s="151" t="str">
        <f t="shared" si="143"/>
        <v>SDGbaseWaS_2BF_v6_4</v>
      </c>
      <c r="B6017" s="151" t="s">
        <v>220</v>
      </c>
      <c r="C6017" s="151" t="s">
        <v>310</v>
      </c>
      <c r="D6017" s="151"/>
      <c r="E6017" s="152"/>
      <c r="F6017" s="152"/>
      <c r="G6017" s="152"/>
      <c r="H6017" s="152"/>
      <c r="I6017" s="152"/>
      <c r="J6017" s="152"/>
      <c r="K6017" s="152"/>
      <c r="L6017" s="152"/>
      <c r="M6017" s="152"/>
      <c r="N6017" s="152"/>
      <c r="O6017" s="152"/>
      <c r="P6017" s="152"/>
      <c r="Q6017" s="152"/>
      <c r="R6017" s="152"/>
      <c r="S6017" s="152"/>
      <c r="T6017" s="152"/>
      <c r="U6017" s="152"/>
      <c r="V6017" s="152"/>
      <c r="W6017" s="152"/>
      <c r="X6017" s="152"/>
      <c r="Y6017" s="152"/>
      <c r="Z6017" s="152"/>
      <c r="AA6017" s="152"/>
      <c r="AB6017" s="152"/>
      <c r="AC6017" s="152"/>
      <c r="AD6017" s="152"/>
      <c r="AE6017" s="152"/>
      <c r="AF6017" s="152"/>
      <c r="AG6017" s="152"/>
      <c r="AH6017" s="152"/>
      <c r="AI6017" s="152"/>
      <c r="AJ6017" s="152"/>
      <c r="AK6017" s="152"/>
    </row>
    <row r="6018" spans="1:37" x14ac:dyDescent="0.3">
      <c r="A6018" s="151" t="str">
        <f t="shared" si="143"/>
        <v>SDGbaseWaS_2BF_v6_4</v>
      </c>
      <c r="B6018" s="151" t="s">
        <v>220</v>
      </c>
      <c r="C6018" s="151" t="s">
        <v>310</v>
      </c>
      <c r="D6018" s="151"/>
      <c r="E6018" s="152"/>
      <c r="F6018" s="152"/>
      <c r="G6018" s="152"/>
      <c r="H6018" s="152"/>
      <c r="I6018" s="152"/>
      <c r="J6018" s="152"/>
      <c r="K6018" s="152"/>
      <c r="L6018" s="152"/>
      <c r="M6018" s="152"/>
      <c r="N6018" s="152"/>
      <c r="O6018" s="152"/>
      <c r="P6018" s="152"/>
      <c r="Q6018" s="152"/>
      <c r="R6018" s="152"/>
      <c r="S6018" s="152"/>
      <c r="T6018" s="152"/>
      <c r="U6018" s="152"/>
      <c r="V6018" s="152"/>
      <c r="W6018" s="152"/>
      <c r="X6018" s="152"/>
      <c r="Y6018" s="152"/>
      <c r="Z6018" s="152"/>
      <c r="AA6018" s="152"/>
      <c r="AB6018" s="152"/>
      <c r="AC6018" s="152"/>
      <c r="AD6018" s="152"/>
      <c r="AE6018" s="152"/>
      <c r="AF6018" s="152"/>
      <c r="AG6018" s="152"/>
      <c r="AH6018" s="152"/>
      <c r="AI6018" s="152"/>
      <c r="AJ6018" s="152"/>
      <c r="AK6018" s="152"/>
    </row>
    <row r="6019" spans="1:37" x14ac:dyDescent="0.3">
      <c r="A6019" s="151" t="str">
        <f t="shared" si="143"/>
        <v>SDGbaseWaS_2BF_v6_4</v>
      </c>
      <c r="B6019" s="151" t="s">
        <v>220</v>
      </c>
      <c r="C6019" s="151" t="s">
        <v>310</v>
      </c>
      <c r="D6019" s="151"/>
      <c r="E6019" s="152"/>
      <c r="F6019" s="152"/>
      <c r="G6019" s="152"/>
      <c r="H6019" s="152"/>
      <c r="I6019" s="152"/>
      <c r="J6019" s="152"/>
      <c r="K6019" s="152"/>
      <c r="L6019" s="152"/>
      <c r="M6019" s="152"/>
      <c r="N6019" s="152"/>
      <c r="O6019" s="152"/>
      <c r="P6019" s="152"/>
      <c r="Q6019" s="152"/>
      <c r="R6019" s="152"/>
      <c r="S6019" s="152"/>
      <c r="T6019" s="152"/>
      <c r="U6019" s="152"/>
      <c r="V6019" s="152"/>
      <c r="W6019" s="152"/>
      <c r="X6019" s="152"/>
      <c r="Y6019" s="152"/>
      <c r="Z6019" s="152"/>
      <c r="AA6019" s="152"/>
      <c r="AB6019" s="152"/>
      <c r="AC6019" s="152"/>
      <c r="AD6019" s="152"/>
      <c r="AE6019" s="152"/>
      <c r="AF6019" s="152"/>
      <c r="AG6019" s="152"/>
      <c r="AH6019" s="152"/>
      <c r="AI6019" s="152"/>
      <c r="AJ6019" s="152"/>
      <c r="AK6019" s="152"/>
    </row>
    <row r="6020" spans="1:37" x14ac:dyDescent="0.3">
      <c r="A6020" s="151" t="str">
        <f t="shared" si="143"/>
        <v>SDGbaseWaS_2BF_v6_4</v>
      </c>
      <c r="B6020" s="151" t="s">
        <v>220</v>
      </c>
      <c r="C6020" s="151" t="s">
        <v>310</v>
      </c>
      <c r="D6020" s="151"/>
      <c r="E6020" s="152"/>
      <c r="F6020" s="152"/>
      <c r="G6020" s="152"/>
      <c r="H6020" s="152"/>
      <c r="I6020" s="152"/>
      <c r="J6020" s="152"/>
      <c r="K6020" s="152"/>
      <c r="L6020" s="152"/>
      <c r="M6020" s="152"/>
      <c r="N6020" s="152"/>
      <c r="O6020" s="152"/>
      <c r="P6020" s="152"/>
      <c r="Q6020" s="152"/>
      <c r="R6020" s="152"/>
      <c r="S6020" s="152"/>
      <c r="T6020" s="152"/>
      <c r="U6020" s="152"/>
      <c r="V6020" s="152"/>
      <c r="W6020" s="152"/>
      <c r="X6020" s="152"/>
      <c r="Y6020" s="152"/>
      <c r="Z6020" s="152"/>
      <c r="AA6020" s="152"/>
      <c r="AB6020" s="152"/>
      <c r="AC6020" s="152"/>
      <c r="AD6020" s="152"/>
      <c r="AE6020" s="152"/>
      <c r="AF6020" s="152"/>
      <c r="AG6020" s="152"/>
      <c r="AH6020" s="152"/>
      <c r="AI6020" s="152"/>
      <c r="AJ6020" s="152"/>
      <c r="AK6020" s="152"/>
    </row>
    <row r="6021" spans="1:37" x14ac:dyDescent="0.3">
      <c r="A6021" s="151" t="str">
        <f t="shared" si="143"/>
        <v>SDGbaseWaS_2BF_v6_4</v>
      </c>
      <c r="B6021" s="151" t="s">
        <v>220</v>
      </c>
      <c r="C6021" s="151" t="s">
        <v>310</v>
      </c>
      <c r="D6021" s="151"/>
      <c r="E6021" s="152"/>
      <c r="F6021" s="152"/>
      <c r="G6021" s="152"/>
      <c r="H6021" s="152"/>
      <c r="I6021" s="152"/>
      <c r="J6021" s="152"/>
      <c r="K6021" s="152"/>
      <c r="L6021" s="152"/>
      <c r="M6021" s="152"/>
      <c r="N6021" s="152"/>
      <c r="O6021" s="152"/>
      <c r="P6021" s="152"/>
      <c r="Q6021" s="152"/>
      <c r="R6021" s="152"/>
      <c r="S6021" s="152"/>
      <c r="T6021" s="152"/>
      <c r="U6021" s="152"/>
      <c r="V6021" s="152"/>
      <c r="W6021" s="152"/>
      <c r="X6021" s="152"/>
      <c r="Y6021" s="152"/>
      <c r="Z6021" s="152"/>
      <c r="AA6021" s="152"/>
      <c r="AB6021" s="152"/>
      <c r="AC6021" s="152"/>
      <c r="AD6021" s="152"/>
      <c r="AE6021" s="152"/>
      <c r="AF6021" s="152"/>
      <c r="AG6021" s="152"/>
      <c r="AH6021" s="152"/>
      <c r="AI6021" s="152"/>
      <c r="AJ6021" s="152"/>
      <c r="AK6021" s="152"/>
    </row>
    <row r="6022" spans="1:37" x14ac:dyDescent="0.3">
      <c r="A6022" s="151" t="str">
        <f t="shared" si="143"/>
        <v>SDGbaseWaS_2BF_v6_4</v>
      </c>
      <c r="B6022" s="151" t="s">
        <v>220</v>
      </c>
      <c r="C6022" s="151" t="s">
        <v>310</v>
      </c>
      <c r="D6022" s="151"/>
      <c r="E6022" s="152"/>
      <c r="F6022" s="152"/>
      <c r="G6022" s="152"/>
      <c r="H6022" s="152"/>
      <c r="I6022" s="152"/>
      <c r="J6022" s="152"/>
      <c r="K6022" s="152"/>
      <c r="L6022" s="152"/>
      <c r="M6022" s="152"/>
      <c r="N6022" s="152"/>
      <c r="O6022" s="152"/>
      <c r="P6022" s="152"/>
      <c r="Q6022" s="152"/>
      <c r="R6022" s="152"/>
      <c r="S6022" s="152"/>
      <c r="T6022" s="152"/>
      <c r="U6022" s="152"/>
      <c r="V6022" s="152"/>
      <c r="W6022" s="152"/>
      <c r="X6022" s="152"/>
      <c r="Y6022" s="152"/>
      <c r="Z6022" s="152"/>
      <c r="AA6022" s="152"/>
      <c r="AB6022" s="152"/>
      <c r="AC6022" s="152"/>
      <c r="AD6022" s="152"/>
      <c r="AE6022" s="152"/>
      <c r="AF6022" s="152"/>
      <c r="AG6022" s="152"/>
      <c r="AH6022" s="152"/>
      <c r="AI6022" s="152"/>
      <c r="AJ6022" s="152"/>
      <c r="AK6022" s="152"/>
    </row>
    <row r="6023" spans="1:37" x14ac:dyDescent="0.3">
      <c r="A6023" s="151" t="str">
        <f t="shared" si="143"/>
        <v>SDGbaseWaS_2BF_v6_4</v>
      </c>
      <c r="B6023" s="151" t="s">
        <v>220</v>
      </c>
      <c r="C6023" s="151" t="s">
        <v>310</v>
      </c>
      <c r="D6023" s="151"/>
      <c r="E6023" s="152"/>
      <c r="F6023" s="152"/>
      <c r="G6023" s="152"/>
      <c r="H6023" s="152"/>
      <c r="I6023" s="152"/>
      <c r="J6023" s="152"/>
      <c r="K6023" s="152"/>
      <c r="L6023" s="152"/>
      <c r="M6023" s="152"/>
      <c r="N6023" s="152"/>
      <c r="O6023" s="152"/>
      <c r="P6023" s="152"/>
      <c r="Q6023" s="152"/>
      <c r="R6023" s="152"/>
      <c r="S6023" s="152"/>
      <c r="T6023" s="152"/>
      <c r="U6023" s="152"/>
      <c r="V6023" s="152"/>
      <c r="W6023" s="152"/>
      <c r="X6023" s="152"/>
      <c r="Y6023" s="152"/>
      <c r="Z6023" s="152"/>
      <c r="AA6023" s="152"/>
      <c r="AB6023" s="152"/>
      <c r="AC6023" s="152"/>
      <c r="AD6023" s="152"/>
      <c r="AE6023" s="152"/>
      <c r="AF6023" s="152"/>
      <c r="AG6023" s="152"/>
      <c r="AH6023" s="152"/>
      <c r="AI6023" s="152"/>
      <c r="AJ6023" s="152"/>
      <c r="AK6023" s="152"/>
    </row>
    <row r="6024" spans="1:37" x14ac:dyDescent="0.3">
      <c r="A6024" s="151" t="str">
        <f t="shared" si="143"/>
        <v>SDGbaseWaS_2BF_v6_4</v>
      </c>
      <c r="B6024" s="151" t="s">
        <v>220</v>
      </c>
      <c r="C6024" s="151" t="s">
        <v>310</v>
      </c>
      <c r="D6024" s="151"/>
      <c r="E6024" s="152"/>
      <c r="F6024" s="152"/>
      <c r="G6024" s="152"/>
      <c r="H6024" s="152"/>
      <c r="I6024" s="152"/>
      <c r="J6024" s="152"/>
      <c r="K6024" s="152"/>
      <c r="L6024" s="152"/>
      <c r="M6024" s="152"/>
      <c r="N6024" s="152"/>
      <c r="O6024" s="152"/>
      <c r="P6024" s="152"/>
      <c r="Q6024" s="152"/>
      <c r="R6024" s="152"/>
      <c r="S6024" s="152"/>
      <c r="T6024" s="152"/>
      <c r="U6024" s="152"/>
      <c r="V6024" s="152"/>
      <c r="W6024" s="152"/>
      <c r="X6024" s="152"/>
      <c r="Y6024" s="152"/>
      <c r="Z6024" s="152"/>
      <c r="AA6024" s="152"/>
      <c r="AB6024" s="152"/>
      <c r="AC6024" s="152"/>
      <c r="AD6024" s="152"/>
      <c r="AE6024" s="152"/>
      <c r="AF6024" s="152"/>
      <c r="AG6024" s="152"/>
      <c r="AH6024" s="152"/>
      <c r="AI6024" s="152"/>
      <c r="AJ6024" s="152"/>
      <c r="AK6024" s="152"/>
    </row>
    <row r="6025" spans="1:37" x14ac:dyDescent="0.3">
      <c r="A6025" s="151" t="str">
        <f t="shared" si="143"/>
        <v>SDGbaseWaS_2BF_v6_4</v>
      </c>
      <c r="B6025" s="151" t="s">
        <v>220</v>
      </c>
      <c r="C6025" s="151" t="s">
        <v>310</v>
      </c>
      <c r="D6025" s="151"/>
      <c r="E6025" s="152"/>
      <c r="F6025" s="152"/>
      <c r="G6025" s="152"/>
      <c r="H6025" s="152"/>
      <c r="I6025" s="152"/>
      <c r="J6025" s="152"/>
      <c r="K6025" s="152"/>
      <c r="L6025" s="152"/>
      <c r="M6025" s="152"/>
      <c r="N6025" s="152"/>
      <c r="O6025" s="152"/>
      <c r="P6025" s="152"/>
      <c r="Q6025" s="152"/>
      <c r="R6025" s="152"/>
      <c r="S6025" s="152"/>
      <c r="T6025" s="152"/>
      <c r="U6025" s="152"/>
      <c r="V6025" s="152"/>
      <c r="W6025" s="152"/>
      <c r="X6025" s="152"/>
      <c r="Y6025" s="152"/>
      <c r="Z6025" s="152"/>
      <c r="AA6025" s="152"/>
      <c r="AB6025" s="152"/>
      <c r="AC6025" s="152"/>
      <c r="AD6025" s="152"/>
      <c r="AE6025" s="152"/>
      <c r="AF6025" s="152"/>
      <c r="AG6025" s="152"/>
      <c r="AH6025" s="152"/>
      <c r="AI6025" s="152"/>
      <c r="AJ6025" s="152"/>
      <c r="AK6025" s="152"/>
    </row>
    <row r="6026" spans="1:37" x14ac:dyDescent="0.3">
      <c r="A6026" s="151" t="str">
        <f t="shared" si="143"/>
        <v>SDGbaseWaS_2BF_v6_4</v>
      </c>
      <c r="B6026" s="151" t="s">
        <v>220</v>
      </c>
      <c r="C6026" s="151" t="s">
        <v>310</v>
      </c>
      <c r="D6026" s="151"/>
      <c r="E6026" s="152"/>
      <c r="F6026" s="152"/>
      <c r="G6026" s="152"/>
      <c r="H6026" s="152"/>
      <c r="I6026" s="152"/>
      <c r="J6026" s="152"/>
      <c r="K6026" s="152"/>
      <c r="L6026" s="152"/>
      <c r="M6026" s="152"/>
      <c r="N6026" s="152"/>
      <c r="O6026" s="152"/>
      <c r="P6026" s="152"/>
      <c r="Q6026" s="152"/>
      <c r="R6026" s="152"/>
      <c r="S6026" s="152"/>
      <c r="T6026" s="152"/>
      <c r="U6026" s="152"/>
      <c r="V6026" s="152"/>
      <c r="W6026" s="152"/>
      <c r="X6026" s="152"/>
      <c r="Y6026" s="152"/>
      <c r="Z6026" s="152"/>
      <c r="AA6026" s="152"/>
      <c r="AB6026" s="152"/>
      <c r="AC6026" s="152"/>
      <c r="AD6026" s="152"/>
      <c r="AE6026" s="152"/>
      <c r="AF6026" s="152"/>
      <c r="AG6026" s="152"/>
      <c r="AH6026" s="152"/>
      <c r="AI6026" s="152"/>
      <c r="AJ6026" s="152"/>
      <c r="AK6026" s="152"/>
    </row>
    <row r="6027" spans="1:37" x14ac:dyDescent="0.3">
      <c r="A6027" s="151" t="str">
        <f t="shared" si="143"/>
        <v>SDGbaseWaS_2BF_v6_4</v>
      </c>
      <c r="B6027" s="151" t="s">
        <v>220</v>
      </c>
      <c r="C6027" s="151" t="s">
        <v>310</v>
      </c>
      <c r="D6027" s="151"/>
      <c r="E6027" s="152"/>
      <c r="F6027" s="152"/>
      <c r="G6027" s="152"/>
      <c r="H6027" s="152"/>
      <c r="I6027" s="152"/>
      <c r="J6027" s="152"/>
      <c r="K6027" s="152"/>
      <c r="L6027" s="152"/>
      <c r="M6027" s="152"/>
      <c r="N6027" s="152"/>
      <c r="O6027" s="152"/>
      <c r="P6027" s="152"/>
      <c r="Q6027" s="152"/>
      <c r="R6027" s="152"/>
      <c r="S6027" s="152"/>
      <c r="T6027" s="152"/>
      <c r="U6027" s="152"/>
      <c r="V6027" s="152"/>
      <c r="W6027" s="152"/>
      <c r="X6027" s="152"/>
      <c r="Y6027" s="152"/>
      <c r="Z6027" s="152"/>
      <c r="AA6027" s="152"/>
      <c r="AB6027" s="152"/>
      <c r="AC6027" s="152"/>
      <c r="AD6027" s="152"/>
      <c r="AE6027" s="152"/>
      <c r="AF6027" s="152"/>
      <c r="AG6027" s="152"/>
      <c r="AH6027" s="152"/>
      <c r="AI6027" s="152"/>
      <c r="AJ6027" s="152"/>
      <c r="AK6027" s="152"/>
    </row>
    <row r="6028" spans="1:37" x14ac:dyDescent="0.3">
      <c r="A6028" s="151" t="str">
        <f t="shared" si="143"/>
        <v>SDGbaseWaS_2BF_v6_4</v>
      </c>
      <c r="B6028" s="151" t="s">
        <v>220</v>
      </c>
      <c r="C6028" s="151" t="s">
        <v>310</v>
      </c>
      <c r="D6028" s="151"/>
      <c r="E6028" s="152"/>
      <c r="F6028" s="152"/>
      <c r="G6028" s="152"/>
      <c r="H6028" s="152"/>
      <c r="I6028" s="152"/>
      <c r="J6028" s="152"/>
      <c r="K6028" s="152"/>
      <c r="L6028" s="152"/>
      <c r="M6028" s="152"/>
      <c r="N6028" s="152"/>
      <c r="O6028" s="152"/>
      <c r="P6028" s="152"/>
      <c r="Q6028" s="152"/>
      <c r="R6028" s="152"/>
      <c r="S6028" s="152"/>
      <c r="T6028" s="152"/>
      <c r="U6028" s="152"/>
      <c r="V6028" s="152"/>
      <c r="W6028" s="152"/>
      <c r="X6028" s="152"/>
      <c r="Y6028" s="152"/>
      <c r="Z6028" s="152"/>
      <c r="AA6028" s="152"/>
      <c r="AB6028" s="152"/>
      <c r="AC6028" s="152"/>
      <c r="AD6028" s="152"/>
      <c r="AE6028" s="152"/>
      <c r="AF6028" s="152"/>
      <c r="AG6028" s="152"/>
      <c r="AH6028" s="152"/>
      <c r="AI6028" s="152"/>
      <c r="AJ6028" s="152"/>
      <c r="AK6028" s="152"/>
    </row>
    <row r="6029" spans="1:37" x14ac:dyDescent="0.3">
      <c r="A6029" s="151" t="str">
        <f t="shared" si="143"/>
        <v>SDGbaseWaS_2BF_v6_4</v>
      </c>
      <c r="B6029" s="151" t="s">
        <v>220</v>
      </c>
      <c r="C6029" s="151" t="s">
        <v>310</v>
      </c>
      <c r="D6029" s="151"/>
      <c r="E6029" s="152"/>
      <c r="F6029" s="152"/>
      <c r="G6029" s="152"/>
      <c r="H6029" s="152"/>
      <c r="I6029" s="152"/>
      <c r="J6029" s="152"/>
      <c r="K6029" s="152"/>
      <c r="L6029" s="152"/>
      <c r="M6029" s="152"/>
      <c r="N6029" s="152"/>
      <c r="O6029" s="152"/>
      <c r="P6029" s="152"/>
      <c r="Q6029" s="152"/>
      <c r="R6029" s="152"/>
      <c r="S6029" s="152"/>
      <c r="T6029" s="152"/>
      <c r="U6029" s="152"/>
      <c r="V6029" s="152"/>
      <c r="W6029" s="152"/>
      <c r="X6029" s="152"/>
      <c r="Y6029" s="152"/>
      <c r="Z6029" s="152"/>
      <c r="AA6029" s="152"/>
      <c r="AB6029" s="152"/>
      <c r="AC6029" s="152"/>
      <c r="AD6029" s="152"/>
      <c r="AE6029" s="152"/>
      <c r="AF6029" s="152"/>
      <c r="AG6029" s="152"/>
      <c r="AH6029" s="152"/>
      <c r="AI6029" s="152"/>
      <c r="AJ6029" s="152"/>
      <c r="AK6029" s="152"/>
    </row>
    <row r="6030" spans="1:37" x14ac:dyDescent="0.3">
      <c r="A6030" s="151" t="str">
        <f t="shared" si="143"/>
        <v>SDGbaseWaS_2BF_v6_4</v>
      </c>
      <c r="B6030" s="151" t="s">
        <v>220</v>
      </c>
      <c r="C6030" s="151" t="s">
        <v>310</v>
      </c>
      <c r="D6030" s="151"/>
      <c r="E6030" s="152"/>
      <c r="F6030" s="152"/>
      <c r="G6030" s="152"/>
      <c r="H6030" s="152"/>
      <c r="I6030" s="152"/>
      <c r="J6030" s="152"/>
      <c r="K6030" s="152"/>
      <c r="L6030" s="152"/>
      <c r="M6030" s="152"/>
      <c r="N6030" s="152"/>
      <c r="O6030" s="152"/>
      <c r="P6030" s="152"/>
      <c r="Q6030" s="152"/>
      <c r="R6030" s="152"/>
      <c r="S6030" s="152"/>
      <c r="T6030" s="152"/>
      <c r="U6030" s="152"/>
      <c r="V6030" s="152"/>
      <c r="W6030" s="152"/>
      <c r="X6030" s="152"/>
      <c r="Y6030" s="152"/>
      <c r="Z6030" s="152"/>
      <c r="AA6030" s="152"/>
      <c r="AB6030" s="152"/>
      <c r="AC6030" s="152"/>
      <c r="AD6030" s="152"/>
      <c r="AE6030" s="152"/>
      <c r="AF6030" s="152"/>
      <c r="AG6030" s="152"/>
      <c r="AH6030" s="152"/>
      <c r="AI6030" s="152"/>
      <c r="AJ6030" s="152"/>
      <c r="AK6030" s="152"/>
    </row>
    <row r="6031" spans="1:37" x14ac:dyDescent="0.3">
      <c r="A6031" s="151" t="str">
        <f t="shared" si="143"/>
        <v>SDGbaseWaS_2BF_v6_4</v>
      </c>
      <c r="B6031" s="151" t="s">
        <v>220</v>
      </c>
      <c r="C6031" s="151" t="s">
        <v>310</v>
      </c>
      <c r="D6031" s="151"/>
      <c r="E6031" s="152"/>
      <c r="F6031" s="152"/>
      <c r="G6031" s="152"/>
      <c r="H6031" s="152"/>
      <c r="I6031" s="152"/>
      <c r="J6031" s="152"/>
      <c r="K6031" s="152"/>
      <c r="L6031" s="152"/>
      <c r="M6031" s="152"/>
      <c r="N6031" s="152"/>
      <c r="O6031" s="152"/>
      <c r="P6031" s="152"/>
      <c r="Q6031" s="152"/>
      <c r="R6031" s="152"/>
      <c r="S6031" s="152"/>
      <c r="T6031" s="152"/>
      <c r="U6031" s="152"/>
      <c r="V6031" s="152"/>
      <c r="W6031" s="152"/>
      <c r="X6031" s="152"/>
      <c r="Y6031" s="152"/>
      <c r="Z6031" s="152"/>
      <c r="AA6031" s="152"/>
      <c r="AB6031" s="152"/>
      <c r="AC6031" s="152"/>
      <c r="AD6031" s="152"/>
      <c r="AE6031" s="152"/>
      <c r="AF6031" s="152"/>
      <c r="AG6031" s="152"/>
      <c r="AH6031" s="152"/>
      <c r="AI6031" s="152"/>
      <c r="AJ6031" s="152"/>
      <c r="AK6031" s="152"/>
    </row>
    <row r="6032" spans="1:37" x14ac:dyDescent="0.3">
      <c r="A6032" s="151" t="str">
        <f t="shared" si="143"/>
        <v>SDGbaseWaS_2BF_v6_4</v>
      </c>
      <c r="B6032" s="151" t="s">
        <v>220</v>
      </c>
      <c r="C6032" s="151" t="s">
        <v>310</v>
      </c>
      <c r="D6032" s="151"/>
      <c r="E6032" s="152"/>
      <c r="F6032" s="152"/>
      <c r="G6032" s="152"/>
      <c r="H6032" s="152"/>
      <c r="I6032" s="152"/>
      <c r="J6032" s="152"/>
      <c r="K6032" s="152"/>
      <c r="L6032" s="152"/>
      <c r="M6032" s="152"/>
      <c r="N6032" s="152"/>
      <c r="O6032" s="152"/>
      <c r="P6032" s="152"/>
      <c r="Q6032" s="152"/>
      <c r="R6032" s="152"/>
      <c r="S6032" s="152"/>
      <c r="T6032" s="152"/>
      <c r="U6032" s="152"/>
      <c r="V6032" s="152"/>
      <c r="W6032" s="152"/>
      <c r="X6032" s="152"/>
      <c r="Y6032" s="152"/>
      <c r="Z6032" s="152"/>
      <c r="AA6032" s="152"/>
      <c r="AB6032" s="152"/>
      <c r="AC6032" s="152"/>
      <c r="AD6032" s="152"/>
      <c r="AE6032" s="152"/>
      <c r="AF6032" s="152"/>
      <c r="AG6032" s="152"/>
      <c r="AH6032" s="152"/>
      <c r="AI6032" s="152"/>
      <c r="AJ6032" s="152"/>
      <c r="AK6032" s="152"/>
    </row>
    <row r="6033" spans="1:37" x14ac:dyDescent="0.3">
      <c r="A6033" s="151" t="str">
        <f t="shared" si="143"/>
        <v>SDGbaseWaS_2BF_v6_4</v>
      </c>
      <c r="B6033" s="151" t="s">
        <v>220</v>
      </c>
      <c r="C6033" s="151" t="s">
        <v>310</v>
      </c>
      <c r="D6033" s="151"/>
      <c r="E6033" s="152"/>
      <c r="F6033" s="152"/>
      <c r="G6033" s="152"/>
      <c r="H6033" s="152"/>
      <c r="I6033" s="152"/>
      <c r="J6033" s="152"/>
      <c r="K6033" s="152"/>
      <c r="L6033" s="152"/>
      <c r="M6033" s="152"/>
      <c r="N6033" s="152"/>
      <c r="O6033" s="152"/>
      <c r="P6033" s="152"/>
      <c r="Q6033" s="152"/>
      <c r="R6033" s="152"/>
      <c r="S6033" s="152"/>
      <c r="T6033" s="152"/>
      <c r="U6033" s="152"/>
      <c r="V6033" s="152"/>
      <c r="W6033" s="152"/>
      <c r="X6033" s="152"/>
      <c r="Y6033" s="152"/>
      <c r="Z6033" s="152"/>
      <c r="AA6033" s="152"/>
      <c r="AB6033" s="152"/>
      <c r="AC6033" s="152"/>
      <c r="AD6033" s="152"/>
      <c r="AE6033" s="152"/>
      <c r="AF6033" s="152"/>
      <c r="AG6033" s="152"/>
      <c r="AH6033" s="152"/>
      <c r="AI6033" s="152"/>
      <c r="AJ6033" s="152"/>
      <c r="AK6033" s="152"/>
    </row>
    <row r="6034" spans="1:37" x14ac:dyDescent="0.3">
      <c r="A6034" s="151" t="str">
        <f t="shared" si="143"/>
        <v>SDGbaseWaS_2BF_v6_4</v>
      </c>
      <c r="B6034" s="151" t="s">
        <v>220</v>
      </c>
      <c r="C6034" s="151" t="s">
        <v>310</v>
      </c>
      <c r="D6034" s="151"/>
      <c r="E6034" s="152"/>
      <c r="F6034" s="152"/>
      <c r="G6034" s="152"/>
      <c r="H6034" s="152"/>
      <c r="I6034" s="152"/>
      <c r="J6034" s="152"/>
      <c r="K6034" s="152"/>
      <c r="L6034" s="152"/>
      <c r="M6034" s="152"/>
      <c r="N6034" s="152"/>
      <c r="O6034" s="152"/>
      <c r="P6034" s="152"/>
      <c r="Q6034" s="152"/>
      <c r="R6034" s="152"/>
      <c r="S6034" s="152"/>
      <c r="T6034" s="152"/>
      <c r="U6034" s="152"/>
      <c r="V6034" s="152"/>
      <c r="W6034" s="152"/>
      <c r="X6034" s="152"/>
      <c r="Y6034" s="152"/>
      <c r="Z6034" s="152"/>
      <c r="AA6034" s="152"/>
      <c r="AB6034" s="152"/>
      <c r="AC6034" s="152"/>
      <c r="AD6034" s="152"/>
      <c r="AE6034" s="152"/>
      <c r="AF6034" s="152"/>
      <c r="AG6034" s="152"/>
      <c r="AH6034" s="152"/>
      <c r="AI6034" s="152"/>
      <c r="AJ6034" s="152"/>
      <c r="AK6034" s="152"/>
    </row>
    <row r="6035" spans="1:37" x14ac:dyDescent="0.3">
      <c r="A6035" s="151" t="str">
        <f t="shared" si="143"/>
        <v>SDGbaseWaS_2BF_v6_4</v>
      </c>
      <c r="B6035" s="151" t="s">
        <v>220</v>
      </c>
      <c r="C6035" s="151" t="s">
        <v>310</v>
      </c>
      <c r="D6035" s="151"/>
      <c r="E6035" s="152"/>
      <c r="F6035" s="152"/>
      <c r="G6035" s="152"/>
      <c r="H6035" s="152"/>
      <c r="I6035" s="152"/>
      <c r="J6035" s="152"/>
      <c r="K6035" s="152"/>
      <c r="L6035" s="152"/>
      <c r="M6035" s="152"/>
      <c r="N6035" s="152"/>
      <c r="O6035" s="152"/>
      <c r="P6035" s="152"/>
      <c r="Q6035" s="152"/>
      <c r="R6035" s="152"/>
      <c r="S6035" s="152"/>
      <c r="T6035" s="152"/>
      <c r="U6035" s="152"/>
      <c r="V6035" s="152"/>
      <c r="W6035" s="152"/>
      <c r="X6035" s="152"/>
      <c r="Y6035" s="152"/>
      <c r="Z6035" s="152"/>
      <c r="AA6035" s="152"/>
      <c r="AB6035" s="152"/>
      <c r="AC6035" s="152"/>
      <c r="AD6035" s="152"/>
      <c r="AE6035" s="152"/>
      <c r="AF6035" s="152"/>
      <c r="AG6035" s="152"/>
      <c r="AH6035" s="152"/>
      <c r="AI6035" s="152"/>
      <c r="AJ6035" s="152"/>
      <c r="AK6035" s="152"/>
    </row>
    <row r="6036" spans="1:37" x14ac:dyDescent="0.3">
      <c r="A6036" s="151" t="str">
        <f t="shared" si="143"/>
        <v>SDGbaseWaS_2BF_v6_4</v>
      </c>
      <c r="B6036" s="151" t="s">
        <v>220</v>
      </c>
      <c r="C6036" s="151" t="s">
        <v>310</v>
      </c>
      <c r="D6036" s="151"/>
      <c r="E6036" s="152"/>
      <c r="F6036" s="152"/>
      <c r="G6036" s="152"/>
      <c r="H6036" s="152"/>
      <c r="I6036" s="152"/>
      <c r="J6036" s="152"/>
      <c r="K6036" s="152"/>
      <c r="L6036" s="152"/>
      <c r="M6036" s="152"/>
      <c r="N6036" s="152"/>
      <c r="O6036" s="152"/>
      <c r="P6036" s="152"/>
      <c r="Q6036" s="152"/>
      <c r="R6036" s="152"/>
      <c r="S6036" s="152"/>
      <c r="T6036" s="152"/>
      <c r="U6036" s="152"/>
      <c r="V6036" s="152"/>
      <c r="W6036" s="152"/>
      <c r="X6036" s="152"/>
      <c r="Y6036" s="152"/>
      <c r="Z6036" s="152"/>
      <c r="AA6036" s="152"/>
      <c r="AB6036" s="152"/>
      <c r="AC6036" s="152"/>
      <c r="AD6036" s="152"/>
      <c r="AE6036" s="152"/>
      <c r="AF6036" s="152"/>
      <c r="AG6036" s="152"/>
      <c r="AH6036" s="152"/>
      <c r="AI6036" s="152"/>
      <c r="AJ6036" s="152"/>
      <c r="AK6036" s="152"/>
    </row>
    <row r="6037" spans="1:37" x14ac:dyDescent="0.3">
      <c r="A6037" s="151" t="str">
        <f t="shared" si="143"/>
        <v>SDGbaseWaS_2BF_v6_4</v>
      </c>
      <c r="B6037" s="151" t="s">
        <v>220</v>
      </c>
      <c r="C6037" s="151" t="s">
        <v>310</v>
      </c>
      <c r="D6037" s="151"/>
      <c r="E6037" s="152"/>
      <c r="F6037" s="152"/>
      <c r="G6037" s="152"/>
      <c r="H6037" s="152"/>
      <c r="I6037" s="152"/>
      <c r="J6037" s="152"/>
      <c r="K6037" s="152"/>
      <c r="L6037" s="152"/>
      <c r="M6037" s="152"/>
      <c r="N6037" s="152"/>
      <c r="O6037" s="152"/>
      <c r="P6037" s="152"/>
      <c r="Q6037" s="152"/>
      <c r="R6037" s="152"/>
      <c r="S6037" s="152"/>
      <c r="T6037" s="152"/>
      <c r="U6037" s="152"/>
      <c r="V6037" s="152"/>
      <c r="W6037" s="152"/>
      <c r="X6037" s="152"/>
      <c r="Y6037" s="152"/>
      <c r="Z6037" s="152"/>
      <c r="AA6037" s="152"/>
      <c r="AB6037" s="152"/>
      <c r="AC6037" s="152"/>
      <c r="AD6037" s="152"/>
      <c r="AE6037" s="152"/>
      <c r="AF6037" s="152"/>
      <c r="AG6037" s="152"/>
      <c r="AH6037" s="152"/>
      <c r="AI6037" s="152"/>
      <c r="AJ6037" s="152"/>
      <c r="AK6037" s="152"/>
    </row>
    <row r="6038" spans="1:37" x14ac:dyDescent="0.3">
      <c r="A6038" s="151" t="str">
        <f t="shared" si="143"/>
        <v>SDGbaseWaS_2BF_v6_4</v>
      </c>
      <c r="B6038" s="151" t="s">
        <v>220</v>
      </c>
      <c r="C6038" s="151" t="s">
        <v>310</v>
      </c>
      <c r="D6038" s="151"/>
      <c r="E6038" s="152"/>
      <c r="F6038" s="152"/>
      <c r="G6038" s="152"/>
      <c r="H6038" s="152"/>
      <c r="I6038" s="152"/>
      <c r="J6038" s="152"/>
      <c r="K6038" s="152"/>
      <c r="L6038" s="152"/>
      <c r="M6038" s="152"/>
      <c r="N6038" s="152"/>
      <c r="O6038" s="152"/>
      <c r="P6038" s="152"/>
      <c r="Q6038" s="152"/>
      <c r="R6038" s="152"/>
      <c r="S6038" s="152"/>
      <c r="T6038" s="152"/>
      <c r="U6038" s="152"/>
      <c r="V6038" s="152"/>
      <c r="W6038" s="152"/>
      <c r="X6038" s="152"/>
      <c r="Y6038" s="152"/>
      <c r="Z6038" s="152"/>
      <c r="AA6038" s="152"/>
      <c r="AB6038" s="152"/>
      <c r="AC6038" s="152"/>
      <c r="AD6038" s="152"/>
      <c r="AE6038" s="152"/>
      <c r="AF6038" s="152"/>
      <c r="AG6038" s="152"/>
      <c r="AH6038" s="152"/>
      <c r="AI6038" s="152"/>
      <c r="AJ6038" s="152"/>
      <c r="AK6038" s="152"/>
    </row>
    <row r="6039" spans="1:37" x14ac:dyDescent="0.3">
      <c r="A6039" s="151" t="str">
        <f t="shared" si="143"/>
        <v>SDGbaseWaS_2BF_v6_4</v>
      </c>
      <c r="B6039" s="151" t="s">
        <v>220</v>
      </c>
      <c r="C6039" s="151" t="s">
        <v>310</v>
      </c>
      <c r="D6039" s="151"/>
      <c r="E6039" s="152"/>
      <c r="F6039" s="152"/>
      <c r="G6039" s="152"/>
      <c r="H6039" s="152"/>
      <c r="I6039" s="152"/>
      <c r="J6039" s="152"/>
      <c r="K6039" s="152"/>
      <c r="L6039" s="152"/>
      <c r="M6039" s="152"/>
      <c r="N6039" s="152"/>
      <c r="O6039" s="152"/>
      <c r="P6039" s="152"/>
      <c r="Q6039" s="152"/>
      <c r="R6039" s="152"/>
      <c r="S6039" s="152"/>
      <c r="T6039" s="152"/>
      <c r="U6039" s="152"/>
      <c r="V6039" s="152"/>
      <c r="W6039" s="152"/>
      <c r="X6039" s="152"/>
      <c r="Y6039" s="152"/>
      <c r="Z6039" s="152"/>
      <c r="AA6039" s="152"/>
      <c r="AB6039" s="152"/>
      <c r="AC6039" s="152"/>
      <c r="AD6039" s="152"/>
      <c r="AE6039" s="152"/>
      <c r="AF6039" s="152"/>
      <c r="AG6039" s="152"/>
      <c r="AH6039" s="152"/>
      <c r="AI6039" s="152"/>
      <c r="AJ6039" s="152"/>
      <c r="AK6039" s="152"/>
    </row>
    <row r="6040" spans="1:37" x14ac:dyDescent="0.3">
      <c r="A6040" s="151" t="str">
        <f t="shared" si="143"/>
        <v>SDGbaseWaS_2BF_v6_4</v>
      </c>
      <c r="B6040" s="151" t="s">
        <v>220</v>
      </c>
      <c r="C6040" s="151" t="s">
        <v>310</v>
      </c>
      <c r="D6040" s="151"/>
      <c r="E6040" s="152"/>
      <c r="F6040" s="152"/>
      <c r="G6040" s="152"/>
      <c r="H6040" s="152"/>
      <c r="I6040" s="152"/>
      <c r="J6040" s="152"/>
      <c r="K6040" s="152"/>
      <c r="L6040" s="152"/>
      <c r="M6040" s="152"/>
      <c r="N6040" s="152"/>
      <c r="O6040" s="152"/>
      <c r="P6040" s="152"/>
      <c r="Q6040" s="152"/>
      <c r="R6040" s="152"/>
      <c r="S6040" s="152"/>
      <c r="T6040" s="152"/>
      <c r="U6040" s="152"/>
      <c r="V6040" s="152"/>
      <c r="W6040" s="152"/>
      <c r="X6040" s="152"/>
      <c r="Y6040" s="152"/>
      <c r="Z6040" s="152"/>
      <c r="AA6040" s="152"/>
      <c r="AB6040" s="152"/>
      <c r="AC6040" s="152"/>
      <c r="AD6040" s="152"/>
      <c r="AE6040" s="152"/>
      <c r="AF6040" s="152"/>
      <c r="AG6040" s="152"/>
      <c r="AH6040" s="152"/>
      <c r="AI6040" s="152"/>
      <c r="AJ6040" s="152"/>
      <c r="AK6040" s="152"/>
    </row>
    <row r="6041" spans="1:37" x14ac:dyDescent="0.3">
      <c r="A6041" s="151" t="str">
        <f t="shared" si="143"/>
        <v>SDGbaseWaS_2BF_v6_4</v>
      </c>
      <c r="B6041" s="151" t="s">
        <v>220</v>
      </c>
      <c r="C6041" s="151" t="s">
        <v>310</v>
      </c>
      <c r="D6041" s="151"/>
      <c r="E6041" s="152"/>
      <c r="F6041" s="152"/>
      <c r="G6041" s="152"/>
      <c r="H6041" s="152"/>
      <c r="I6041" s="152"/>
      <c r="J6041" s="152"/>
      <c r="K6041" s="152"/>
      <c r="L6041" s="152"/>
      <c r="M6041" s="152"/>
      <c r="N6041" s="152"/>
      <c r="O6041" s="152"/>
      <c r="P6041" s="152"/>
      <c r="Q6041" s="152"/>
      <c r="R6041" s="152"/>
      <c r="S6041" s="152"/>
      <c r="T6041" s="152"/>
      <c r="U6041" s="152"/>
      <c r="V6041" s="152"/>
      <c r="W6041" s="152"/>
      <c r="X6041" s="152"/>
      <c r="Y6041" s="152"/>
      <c r="Z6041" s="152"/>
      <c r="AA6041" s="152"/>
      <c r="AB6041" s="152"/>
      <c r="AC6041" s="152"/>
      <c r="AD6041" s="152"/>
      <c r="AE6041" s="152"/>
      <c r="AF6041" s="152"/>
      <c r="AG6041" s="152"/>
      <c r="AH6041" s="152"/>
      <c r="AI6041" s="152"/>
      <c r="AJ6041" s="152"/>
      <c r="AK6041" s="152"/>
    </row>
    <row r="6042" spans="1:37" x14ac:dyDescent="0.3">
      <c r="A6042" s="151" t="str">
        <f t="shared" ref="A6042:A6046" si="144">_xlfn.CONCAT(C6042,D6042,E6042)</f>
        <v>SDGbaseWaS_2BF_v6_4</v>
      </c>
      <c r="B6042" s="151" t="s">
        <v>220</v>
      </c>
      <c r="C6042" s="151" t="s">
        <v>310</v>
      </c>
      <c r="D6042" s="151"/>
      <c r="E6042" s="152"/>
      <c r="F6042" s="152"/>
      <c r="G6042" s="152"/>
      <c r="H6042" s="152"/>
      <c r="I6042" s="152"/>
      <c r="J6042" s="152"/>
      <c r="K6042" s="152"/>
      <c r="L6042" s="152"/>
      <c r="M6042" s="152"/>
      <c r="N6042" s="152"/>
      <c r="O6042" s="152"/>
      <c r="P6042" s="152"/>
      <c r="Q6042" s="152"/>
      <c r="R6042" s="152"/>
      <c r="S6042" s="152"/>
      <c r="T6042" s="152"/>
      <c r="U6042" s="152"/>
      <c r="V6042" s="152"/>
      <c r="W6042" s="152"/>
      <c r="X6042" s="152"/>
      <c r="Y6042" s="152"/>
      <c r="Z6042" s="152"/>
      <c r="AA6042" s="152"/>
      <c r="AB6042" s="152"/>
      <c r="AC6042" s="152"/>
      <c r="AD6042" s="152"/>
      <c r="AE6042" s="152"/>
      <c r="AF6042" s="152"/>
      <c r="AG6042" s="152"/>
      <c r="AH6042" s="152"/>
      <c r="AI6042" s="152"/>
      <c r="AJ6042" s="152"/>
      <c r="AK6042" s="152"/>
    </row>
    <row r="6043" spans="1:37" x14ac:dyDescent="0.3">
      <c r="A6043" s="151" t="str">
        <f t="shared" si="144"/>
        <v>SDGbaseWaS_2BF_v6_4</v>
      </c>
      <c r="B6043" s="151" t="s">
        <v>220</v>
      </c>
      <c r="C6043" s="151" t="s">
        <v>310</v>
      </c>
      <c r="D6043" s="151"/>
      <c r="E6043" s="152"/>
      <c r="F6043" s="152"/>
      <c r="G6043" s="152"/>
      <c r="H6043" s="152"/>
      <c r="I6043" s="152"/>
      <c r="J6043" s="152"/>
      <c r="K6043" s="152"/>
      <c r="L6043" s="152"/>
      <c r="M6043" s="152"/>
      <c r="N6043" s="152"/>
      <c r="O6043" s="152"/>
      <c r="P6043" s="152"/>
      <c r="Q6043" s="152"/>
      <c r="R6043" s="152"/>
      <c r="S6043" s="152"/>
      <c r="T6043" s="152"/>
      <c r="U6043" s="152"/>
      <c r="V6043" s="152"/>
      <c r="W6043" s="152"/>
      <c r="X6043" s="152"/>
      <c r="Y6043" s="152"/>
      <c r="Z6043" s="152"/>
      <c r="AA6043" s="152"/>
      <c r="AB6043" s="152"/>
      <c r="AC6043" s="152"/>
      <c r="AD6043" s="152"/>
      <c r="AE6043" s="152"/>
      <c r="AF6043" s="152"/>
      <c r="AG6043" s="152"/>
      <c r="AH6043" s="152"/>
      <c r="AI6043" s="152"/>
      <c r="AJ6043" s="152"/>
      <c r="AK6043" s="152"/>
    </row>
    <row r="6044" spans="1:37" x14ac:dyDescent="0.3">
      <c r="A6044" s="151" t="str">
        <f t="shared" si="144"/>
        <v>SDGbaseWaS_2BF_v6_4</v>
      </c>
      <c r="B6044" s="151" t="s">
        <v>220</v>
      </c>
      <c r="C6044" s="151" t="s">
        <v>310</v>
      </c>
      <c r="D6044" s="151"/>
      <c r="E6044" s="152"/>
      <c r="F6044" s="152"/>
      <c r="G6044" s="152"/>
      <c r="H6044" s="152"/>
      <c r="I6044" s="152"/>
      <c r="J6044" s="152"/>
      <c r="K6044" s="152"/>
      <c r="L6044" s="152"/>
      <c r="M6044" s="152"/>
      <c r="N6044" s="152"/>
      <c r="O6044" s="152"/>
      <c r="P6044" s="152"/>
      <c r="Q6044" s="152"/>
      <c r="R6044" s="152"/>
      <c r="S6044" s="152"/>
      <c r="T6044" s="152"/>
      <c r="U6044" s="152"/>
      <c r="V6044" s="152"/>
      <c r="W6044" s="152"/>
      <c r="X6044" s="152"/>
      <c r="Y6044" s="152"/>
      <c r="Z6044" s="152"/>
      <c r="AA6044" s="152"/>
      <c r="AB6044" s="152"/>
      <c r="AC6044" s="152"/>
      <c r="AD6044" s="152"/>
      <c r="AE6044" s="152"/>
      <c r="AF6044" s="152"/>
      <c r="AG6044" s="152"/>
      <c r="AH6044" s="152"/>
      <c r="AI6044" s="152"/>
      <c r="AJ6044" s="152"/>
      <c r="AK6044" s="152"/>
    </row>
    <row r="6045" spans="1:37" x14ac:dyDescent="0.3">
      <c r="A6045" s="151" t="str">
        <f t="shared" si="144"/>
        <v>SDGbaseWaS_2BF_v6_4</v>
      </c>
      <c r="B6045" s="151" t="s">
        <v>220</v>
      </c>
      <c r="C6045" s="151" t="s">
        <v>310</v>
      </c>
      <c r="D6045" s="151"/>
      <c r="E6045" s="152"/>
      <c r="F6045" s="152"/>
      <c r="G6045" s="152"/>
      <c r="H6045" s="152"/>
      <c r="I6045" s="152"/>
      <c r="J6045" s="152"/>
      <c r="K6045" s="152"/>
      <c r="L6045" s="152"/>
      <c r="M6045" s="152"/>
      <c r="N6045" s="152"/>
      <c r="O6045" s="152"/>
      <c r="P6045" s="152"/>
      <c r="Q6045" s="152"/>
      <c r="R6045" s="152"/>
      <c r="S6045" s="152"/>
      <c r="T6045" s="152"/>
      <c r="U6045" s="152"/>
      <c r="V6045" s="152"/>
      <c r="W6045" s="152"/>
      <c r="X6045" s="152"/>
      <c r="Y6045" s="152"/>
      <c r="Z6045" s="152"/>
      <c r="AA6045" s="152"/>
      <c r="AB6045" s="152"/>
      <c r="AC6045" s="152"/>
      <c r="AD6045" s="152"/>
      <c r="AE6045" s="152"/>
      <c r="AF6045" s="152"/>
      <c r="AG6045" s="152"/>
      <c r="AH6045" s="152"/>
      <c r="AI6045" s="152"/>
      <c r="AJ6045" s="152"/>
      <c r="AK6045" s="152"/>
    </row>
    <row r="6046" spans="1:37" x14ac:dyDescent="0.3">
      <c r="A6046" s="151" t="str">
        <f t="shared" si="144"/>
        <v>SDGbaseWaS_2BF_v6_4</v>
      </c>
      <c r="B6046" s="151" t="s">
        <v>220</v>
      </c>
      <c r="C6046" s="151" t="s">
        <v>310</v>
      </c>
      <c r="D6046" s="151"/>
      <c r="E6046" s="152"/>
      <c r="F6046" s="152"/>
      <c r="G6046" s="152"/>
      <c r="H6046" s="152"/>
      <c r="I6046" s="152"/>
      <c r="J6046" s="152"/>
      <c r="K6046" s="152"/>
      <c r="L6046" s="152"/>
      <c r="M6046" s="152"/>
      <c r="N6046" s="152"/>
      <c r="O6046" s="152"/>
      <c r="P6046" s="152"/>
      <c r="Q6046" s="152"/>
      <c r="R6046" s="152"/>
      <c r="S6046" s="152"/>
      <c r="T6046" s="152"/>
      <c r="U6046" s="152"/>
      <c r="V6046" s="152"/>
      <c r="W6046" s="152"/>
      <c r="X6046" s="152"/>
      <c r="Y6046" s="152"/>
      <c r="Z6046" s="152"/>
      <c r="AA6046" s="152"/>
      <c r="AB6046" s="152"/>
      <c r="AC6046" s="152"/>
      <c r="AD6046" s="152"/>
      <c r="AE6046" s="152"/>
      <c r="AF6046" s="152"/>
      <c r="AG6046" s="152"/>
      <c r="AH6046" s="152"/>
      <c r="AI6046" s="152"/>
      <c r="AJ6046" s="152"/>
      <c r="AK6046" s="152"/>
    </row>
    <row r="6047" spans="1:37" x14ac:dyDescent="0.3">
      <c r="A6047" s="151" t="str">
        <f t="shared" ref="A6047:A6054" si="145">_xlfn.CONCAT(C6047,D6047,E6047)</f>
        <v>SDGbaseWaS_2BF_v6_4</v>
      </c>
      <c r="B6047" s="151" t="s">
        <v>220</v>
      </c>
      <c r="C6047" s="151" t="s">
        <v>310</v>
      </c>
      <c r="D6047" s="151"/>
      <c r="E6047" s="152"/>
      <c r="F6047" s="152"/>
      <c r="G6047" s="152"/>
      <c r="H6047" s="152"/>
      <c r="I6047" s="152"/>
      <c r="J6047" s="152"/>
      <c r="K6047" s="152"/>
      <c r="L6047" s="152"/>
      <c r="M6047" s="152"/>
      <c r="N6047" s="152"/>
      <c r="O6047" s="152"/>
      <c r="P6047" s="152"/>
      <c r="Q6047" s="152"/>
      <c r="R6047" s="152"/>
      <c r="S6047" s="152"/>
      <c r="T6047" s="152"/>
      <c r="U6047" s="152"/>
      <c r="V6047" s="152"/>
      <c r="W6047" s="152"/>
      <c r="X6047" s="152"/>
      <c r="Y6047" s="152"/>
      <c r="Z6047" s="152"/>
      <c r="AA6047" s="152"/>
      <c r="AB6047" s="152"/>
      <c r="AC6047" s="152"/>
      <c r="AD6047" s="152"/>
      <c r="AE6047" s="152"/>
      <c r="AF6047" s="152"/>
      <c r="AG6047" s="152"/>
      <c r="AH6047" s="152"/>
      <c r="AI6047" s="152"/>
      <c r="AJ6047" s="152"/>
      <c r="AK6047" s="152"/>
    </row>
    <row r="6048" spans="1:37" x14ac:dyDescent="0.3">
      <c r="A6048" s="151" t="str">
        <f t="shared" si="145"/>
        <v>SDGbaseWaS_2BF_v6_4</v>
      </c>
      <c r="B6048" s="151" t="s">
        <v>220</v>
      </c>
      <c r="C6048" s="151" t="s">
        <v>310</v>
      </c>
      <c r="D6048" s="151"/>
      <c r="E6048" s="152"/>
      <c r="F6048" s="152"/>
      <c r="G6048" s="152"/>
      <c r="H6048" s="152"/>
      <c r="I6048" s="152"/>
      <c r="J6048" s="152"/>
      <c r="K6048" s="152"/>
      <c r="L6048" s="152"/>
      <c r="M6048" s="152"/>
      <c r="N6048" s="152"/>
      <c r="O6048" s="152"/>
      <c r="P6048" s="152"/>
      <c r="Q6048" s="152"/>
      <c r="R6048" s="152"/>
      <c r="S6048" s="152"/>
      <c r="T6048" s="152"/>
      <c r="U6048" s="152"/>
      <c r="V6048" s="152"/>
      <c r="W6048" s="152"/>
      <c r="X6048" s="152"/>
      <c r="Y6048" s="152"/>
      <c r="Z6048" s="152"/>
      <c r="AA6048" s="152"/>
      <c r="AB6048" s="152"/>
      <c r="AC6048" s="152"/>
      <c r="AD6048" s="152"/>
      <c r="AE6048" s="152"/>
      <c r="AF6048" s="152"/>
      <c r="AG6048" s="152"/>
      <c r="AH6048" s="152"/>
      <c r="AI6048" s="152"/>
      <c r="AJ6048" s="152"/>
      <c r="AK6048" s="152"/>
    </row>
    <row r="6049" spans="1:37" x14ac:dyDescent="0.3">
      <c r="A6049" s="151" t="str">
        <f t="shared" si="145"/>
        <v>SDGbaseWaS_2BF_v6_4</v>
      </c>
      <c r="B6049" s="151" t="s">
        <v>220</v>
      </c>
      <c r="C6049" s="151" t="s">
        <v>310</v>
      </c>
      <c r="D6049" s="151"/>
      <c r="E6049" s="152"/>
      <c r="F6049" s="152"/>
      <c r="G6049" s="152"/>
      <c r="H6049" s="152"/>
      <c r="I6049" s="152"/>
      <c r="J6049" s="152"/>
      <c r="K6049" s="152"/>
      <c r="L6049" s="152"/>
      <c r="M6049" s="152"/>
      <c r="N6049" s="152"/>
      <c r="O6049" s="152"/>
      <c r="P6049" s="152"/>
      <c r="Q6049" s="152"/>
      <c r="R6049" s="152"/>
      <c r="S6049" s="152"/>
      <c r="T6049" s="152"/>
      <c r="U6049" s="152"/>
      <c r="V6049" s="152"/>
      <c r="W6049" s="152"/>
      <c r="X6049" s="152"/>
      <c r="Y6049" s="152"/>
      <c r="Z6049" s="152"/>
      <c r="AA6049" s="152"/>
      <c r="AB6049" s="152"/>
      <c r="AC6049" s="152"/>
      <c r="AD6049" s="152"/>
      <c r="AE6049" s="152"/>
      <c r="AF6049" s="152"/>
      <c r="AG6049" s="152"/>
      <c r="AH6049" s="152"/>
      <c r="AI6049" s="152"/>
      <c r="AJ6049" s="152"/>
      <c r="AK6049" s="152"/>
    </row>
    <row r="6050" spans="1:37" x14ac:dyDescent="0.3">
      <c r="A6050" s="151" t="str">
        <f t="shared" si="145"/>
        <v>SDGbaseWaS_2BF_v6_4</v>
      </c>
      <c r="B6050" s="151" t="s">
        <v>220</v>
      </c>
      <c r="C6050" s="151" t="s">
        <v>310</v>
      </c>
      <c r="D6050" s="151"/>
      <c r="E6050" s="152"/>
      <c r="F6050" s="152"/>
      <c r="G6050" s="152"/>
      <c r="H6050" s="152"/>
      <c r="I6050" s="152"/>
      <c r="J6050" s="152"/>
      <c r="K6050" s="152"/>
      <c r="L6050" s="152"/>
      <c r="M6050" s="152"/>
      <c r="N6050" s="152"/>
      <c r="O6050" s="152"/>
      <c r="P6050" s="152"/>
      <c r="Q6050" s="152"/>
      <c r="R6050" s="152"/>
      <c r="S6050" s="152"/>
      <c r="T6050" s="152"/>
      <c r="U6050" s="152"/>
      <c r="V6050" s="152"/>
      <c r="W6050" s="152"/>
      <c r="X6050" s="152"/>
      <c r="Y6050" s="152"/>
      <c r="Z6050" s="152"/>
      <c r="AA6050" s="152"/>
      <c r="AB6050" s="152"/>
      <c r="AC6050" s="152"/>
      <c r="AD6050" s="152"/>
      <c r="AE6050" s="152"/>
      <c r="AF6050" s="152"/>
      <c r="AG6050" s="152"/>
      <c r="AH6050" s="152"/>
      <c r="AI6050" s="152"/>
      <c r="AJ6050" s="152"/>
      <c r="AK6050" s="152"/>
    </row>
    <row r="6051" spans="1:37" x14ac:dyDescent="0.3">
      <c r="A6051" s="151" t="str">
        <f t="shared" si="145"/>
        <v>SDGbaseWaS_2BF_v6_4</v>
      </c>
      <c r="B6051" s="151" t="s">
        <v>220</v>
      </c>
      <c r="C6051" s="151" t="s">
        <v>310</v>
      </c>
      <c r="D6051" s="151"/>
      <c r="E6051" s="152"/>
      <c r="F6051" s="152"/>
      <c r="G6051" s="152"/>
      <c r="H6051" s="152"/>
      <c r="I6051" s="152"/>
      <c r="J6051" s="152"/>
      <c r="K6051" s="152"/>
      <c r="L6051" s="152"/>
      <c r="M6051" s="152"/>
      <c r="N6051" s="152"/>
      <c r="O6051" s="152"/>
      <c r="P6051" s="152"/>
      <c r="Q6051" s="152"/>
      <c r="R6051" s="152"/>
      <c r="S6051" s="152"/>
      <c r="T6051" s="152"/>
      <c r="U6051" s="152"/>
      <c r="V6051" s="152"/>
      <c r="W6051" s="152"/>
      <c r="X6051" s="152"/>
      <c r="Y6051" s="152"/>
      <c r="Z6051" s="152"/>
      <c r="AA6051" s="152"/>
      <c r="AB6051" s="152"/>
      <c r="AC6051" s="152"/>
      <c r="AD6051" s="152"/>
      <c r="AE6051" s="152"/>
      <c r="AF6051" s="152"/>
      <c r="AG6051" s="152"/>
      <c r="AH6051" s="152"/>
      <c r="AI6051" s="152"/>
      <c r="AJ6051" s="152"/>
      <c r="AK6051" s="152"/>
    </row>
    <row r="6052" spans="1:37" x14ac:dyDescent="0.3">
      <c r="A6052" s="151" t="str">
        <f t="shared" si="145"/>
        <v>SDGbaseWaS_2BF_v6_4</v>
      </c>
      <c r="B6052" s="151" t="s">
        <v>220</v>
      </c>
      <c r="C6052" s="151" t="s">
        <v>310</v>
      </c>
      <c r="D6052" s="151"/>
      <c r="E6052" s="152"/>
      <c r="F6052" s="152"/>
      <c r="G6052" s="152"/>
      <c r="H6052" s="152"/>
      <c r="I6052" s="152"/>
      <c r="J6052" s="152"/>
      <c r="K6052" s="152"/>
      <c r="L6052" s="152"/>
      <c r="M6052" s="152"/>
      <c r="N6052" s="152"/>
      <c r="O6052" s="152"/>
      <c r="P6052" s="152"/>
      <c r="Q6052" s="152"/>
      <c r="R6052" s="152"/>
      <c r="S6052" s="152"/>
      <c r="T6052" s="152"/>
      <c r="U6052" s="152"/>
      <c r="V6052" s="152"/>
      <c r="W6052" s="152"/>
      <c r="X6052" s="152"/>
      <c r="Y6052" s="152"/>
      <c r="Z6052" s="152"/>
      <c r="AA6052" s="152"/>
      <c r="AB6052" s="152"/>
      <c r="AC6052" s="152"/>
      <c r="AD6052" s="152"/>
      <c r="AE6052" s="152"/>
      <c r="AF6052" s="152"/>
      <c r="AG6052" s="152"/>
      <c r="AH6052" s="152"/>
      <c r="AI6052" s="152"/>
      <c r="AJ6052" s="152"/>
      <c r="AK6052" s="152"/>
    </row>
    <row r="6053" spans="1:37" x14ac:dyDescent="0.3">
      <c r="A6053" s="151" t="str">
        <f t="shared" si="145"/>
        <v>SDGbaseWaS_2BF_v6_4</v>
      </c>
      <c r="B6053" s="151" t="s">
        <v>220</v>
      </c>
      <c r="C6053" s="151" t="s">
        <v>310</v>
      </c>
      <c r="D6053" s="151"/>
      <c r="E6053" s="152"/>
      <c r="F6053" s="152"/>
      <c r="G6053" s="152"/>
      <c r="H6053" s="152"/>
      <c r="I6053" s="152"/>
      <c r="J6053" s="152"/>
      <c r="K6053" s="152"/>
      <c r="L6053" s="152"/>
      <c r="M6053" s="152"/>
      <c r="N6053" s="152"/>
      <c r="O6053" s="152"/>
      <c r="P6053" s="152"/>
      <c r="Q6053" s="152"/>
      <c r="R6053" s="152"/>
      <c r="S6053" s="152"/>
      <c r="T6053" s="152"/>
      <c r="U6053" s="152"/>
      <c r="V6053" s="152"/>
      <c r="W6053" s="152"/>
      <c r="X6053" s="152"/>
      <c r="Y6053" s="152"/>
      <c r="Z6053" s="152"/>
      <c r="AA6053" s="152"/>
      <c r="AB6053" s="152"/>
      <c r="AC6053" s="152"/>
      <c r="AD6053" s="152"/>
      <c r="AE6053" s="152"/>
      <c r="AF6053" s="152"/>
      <c r="AG6053" s="152"/>
      <c r="AH6053" s="152"/>
      <c r="AI6053" s="152"/>
      <c r="AJ6053" s="152"/>
      <c r="AK6053" s="152"/>
    </row>
    <row r="6054" spans="1:37" x14ac:dyDescent="0.3">
      <c r="A6054" s="151" t="str">
        <f t="shared" si="145"/>
        <v>SDGbaseWaS_2BF_v6_4</v>
      </c>
      <c r="B6054" s="151" t="s">
        <v>220</v>
      </c>
      <c r="C6054" s="151" t="s">
        <v>310</v>
      </c>
      <c r="D6054" s="151"/>
      <c r="E6054" s="152"/>
      <c r="F6054" s="152"/>
      <c r="G6054" s="152"/>
      <c r="H6054" s="152"/>
      <c r="I6054" s="152"/>
      <c r="J6054" s="152"/>
      <c r="K6054" s="152"/>
      <c r="L6054" s="152"/>
      <c r="M6054" s="152"/>
      <c r="N6054" s="152"/>
      <c r="O6054" s="152"/>
      <c r="P6054" s="152"/>
      <c r="Q6054" s="152"/>
      <c r="R6054" s="152"/>
      <c r="S6054" s="152"/>
      <c r="T6054" s="152"/>
      <c r="U6054" s="152"/>
      <c r="V6054" s="152"/>
      <c r="W6054" s="152"/>
      <c r="X6054" s="152"/>
      <c r="Y6054" s="152"/>
      <c r="Z6054" s="152"/>
      <c r="AA6054" s="152"/>
      <c r="AB6054" s="152"/>
      <c r="AC6054" s="152"/>
      <c r="AD6054" s="152"/>
      <c r="AE6054" s="152"/>
      <c r="AF6054" s="152"/>
      <c r="AG6054" s="152"/>
      <c r="AH6054" s="152"/>
      <c r="AI6054" s="152"/>
      <c r="AJ6054" s="152"/>
      <c r="AK6054" s="152"/>
    </row>
    <row r="6055" spans="1:37" x14ac:dyDescent="0.3">
      <c r="A6055" s="151" t="str">
        <f t="shared" ref="A6055" si="146">_xlfn.CONCAT(C6055,D6055,E6055)</f>
        <v>SDGbaseWaS_2BF_v6_4</v>
      </c>
      <c r="B6055" s="151" t="s">
        <v>220</v>
      </c>
      <c r="C6055" s="151" t="s">
        <v>310</v>
      </c>
      <c r="D6055" s="151"/>
      <c r="E6055" s="152"/>
      <c r="F6055" s="152"/>
      <c r="G6055" s="152"/>
      <c r="H6055" s="152"/>
      <c r="I6055" s="152"/>
      <c r="J6055" s="152"/>
      <c r="K6055" s="152"/>
      <c r="L6055" s="152"/>
      <c r="M6055" s="152"/>
      <c r="N6055" s="152"/>
      <c r="O6055" s="152"/>
      <c r="P6055" s="152"/>
      <c r="Q6055" s="152"/>
      <c r="R6055" s="152"/>
      <c r="S6055" s="152"/>
      <c r="T6055" s="152"/>
      <c r="U6055" s="152"/>
      <c r="V6055" s="152"/>
      <c r="W6055" s="152"/>
      <c r="X6055" s="152"/>
      <c r="Y6055" s="152"/>
      <c r="Z6055" s="152"/>
      <c r="AA6055" s="152"/>
      <c r="AB6055" s="152"/>
      <c r="AC6055" s="152"/>
      <c r="AD6055" s="152"/>
      <c r="AE6055" s="152"/>
      <c r="AF6055" s="152"/>
      <c r="AG6055" s="152"/>
      <c r="AH6055" s="152"/>
      <c r="AI6055" s="152"/>
      <c r="AJ6055" s="152"/>
      <c r="AK6055" s="152"/>
    </row>
    <row r="6056" spans="1:37" x14ac:dyDescent="0.3">
      <c r="A6056" s="151" t="str">
        <f t="shared" ref="A6056" si="147">_xlfn.CONCAT(C6056,D6056,E6056)</f>
        <v>SDGbaseWaS_2BF_v6_4</v>
      </c>
      <c r="B6056" s="151" t="s">
        <v>220</v>
      </c>
      <c r="C6056" s="151" t="s">
        <v>310</v>
      </c>
      <c r="D6056" s="151"/>
      <c r="E6056" s="152"/>
      <c r="F6056" s="152"/>
      <c r="G6056" s="152"/>
      <c r="H6056" s="152"/>
      <c r="I6056" s="152"/>
      <c r="J6056" s="152"/>
      <c r="K6056" s="152"/>
      <c r="L6056" s="152"/>
      <c r="M6056" s="152"/>
      <c r="N6056" s="152"/>
      <c r="O6056" s="152"/>
      <c r="P6056" s="152"/>
      <c r="Q6056" s="152"/>
      <c r="R6056" s="152"/>
      <c r="S6056" s="152"/>
      <c r="T6056" s="152"/>
      <c r="U6056" s="152"/>
      <c r="V6056" s="152"/>
      <c r="W6056" s="152"/>
      <c r="X6056" s="152"/>
      <c r="Y6056" s="152"/>
      <c r="Z6056" s="152"/>
      <c r="AA6056" s="152"/>
      <c r="AB6056" s="152"/>
      <c r="AC6056" s="152"/>
      <c r="AD6056" s="152"/>
      <c r="AE6056" s="152"/>
      <c r="AF6056" s="152"/>
      <c r="AG6056" s="152"/>
      <c r="AH6056" s="152"/>
      <c r="AI6056" s="152"/>
      <c r="AJ6056" s="152"/>
      <c r="AK6056" s="152"/>
    </row>
    <row r="6057" spans="1:37" x14ac:dyDescent="0.3">
      <c r="D6057" s="12"/>
      <c r="E6057" s="154"/>
      <c r="F6057" s="154"/>
      <c r="G6057" s="154"/>
      <c r="H6057" s="154"/>
      <c r="I6057" s="154"/>
      <c r="J6057" s="154"/>
      <c r="K6057" s="154"/>
      <c r="L6057" s="154"/>
      <c r="M6057" s="154"/>
      <c r="N6057" s="154"/>
      <c r="O6057" s="154"/>
      <c r="P6057" s="154"/>
      <c r="Q6057" s="154"/>
      <c r="R6057" s="154"/>
      <c r="S6057" s="154"/>
      <c r="T6057" s="154"/>
      <c r="U6057" s="154"/>
      <c r="V6057" s="154"/>
      <c r="W6057" s="154"/>
      <c r="X6057" s="154"/>
      <c r="Y6057" s="154"/>
      <c r="Z6057" s="154"/>
      <c r="AA6057" s="154"/>
      <c r="AB6057" s="154"/>
      <c r="AC6057" s="154"/>
      <c r="AD6057" s="154"/>
      <c r="AE6057" s="154"/>
      <c r="AF6057" s="154"/>
      <c r="AG6057" s="154"/>
      <c r="AH6057" s="154"/>
      <c r="AI6057" s="154"/>
      <c r="AJ6057" s="154"/>
      <c r="AK6057" s="154"/>
    </row>
    <row r="6058" spans="1:37" x14ac:dyDescent="0.3">
      <c r="A6058" s="12" t="str">
        <f t="shared" ref="A6058" si="148">_xlfn.CONCAT(C6058,D6058,E6058)</f>
        <v>SDGbaseWaS_2BW_v6_4</v>
      </c>
      <c r="B6058" s="12" t="s">
        <v>220</v>
      </c>
      <c r="C6058" s="12" t="s">
        <v>311</v>
      </c>
      <c r="D6058" s="12"/>
      <c r="E6058" s="154"/>
      <c r="F6058" s="154"/>
      <c r="G6058" s="154"/>
      <c r="H6058" s="154"/>
      <c r="I6058" s="154"/>
      <c r="J6058" s="154"/>
      <c r="K6058" s="154"/>
      <c r="L6058" s="154"/>
      <c r="M6058" s="154"/>
      <c r="N6058" s="154"/>
      <c r="O6058" s="154"/>
      <c r="P6058" s="154"/>
      <c r="Q6058" s="154"/>
      <c r="R6058" s="154"/>
      <c r="S6058" s="154"/>
      <c r="T6058" s="154"/>
      <c r="U6058" s="154"/>
      <c r="V6058" s="154"/>
      <c r="W6058" s="154"/>
      <c r="X6058" s="154"/>
      <c r="Y6058" s="154"/>
      <c r="Z6058" s="154"/>
      <c r="AA6058" s="154"/>
      <c r="AB6058" s="154"/>
      <c r="AC6058" s="154"/>
      <c r="AD6058" s="154"/>
      <c r="AE6058" s="154"/>
      <c r="AF6058" s="154"/>
      <c r="AG6058" s="154"/>
      <c r="AH6058" s="154"/>
      <c r="AI6058" s="154"/>
      <c r="AJ6058" s="154"/>
      <c r="AK6058" s="154"/>
    </row>
    <row r="6059" spans="1:37" x14ac:dyDescent="0.3">
      <c r="A6059" s="12" t="str">
        <f t="shared" ref="A6059:A6122" si="149">_xlfn.CONCAT(C6059,D6059,E6059)</f>
        <v>SDGbaseWaS_2BW_v6_4</v>
      </c>
      <c r="B6059" s="12" t="s">
        <v>220</v>
      </c>
      <c r="C6059" s="12" t="s">
        <v>311</v>
      </c>
      <c r="D6059" s="12"/>
      <c r="E6059" s="154"/>
      <c r="F6059" s="154"/>
      <c r="G6059" s="154"/>
      <c r="H6059" s="154"/>
      <c r="I6059" s="154"/>
      <c r="J6059" s="154"/>
      <c r="K6059" s="154"/>
      <c r="L6059" s="154"/>
      <c r="M6059" s="154"/>
      <c r="N6059" s="154"/>
      <c r="O6059" s="154"/>
      <c r="P6059" s="154"/>
      <c r="Q6059" s="154"/>
      <c r="R6059" s="154"/>
      <c r="S6059" s="154"/>
      <c r="T6059" s="154"/>
      <c r="U6059" s="154"/>
      <c r="V6059" s="154"/>
      <c r="W6059" s="154"/>
      <c r="X6059" s="154"/>
      <c r="Y6059" s="154"/>
      <c r="Z6059" s="154"/>
      <c r="AA6059" s="154"/>
      <c r="AB6059" s="154"/>
      <c r="AC6059" s="154"/>
      <c r="AD6059" s="154"/>
      <c r="AE6059" s="154"/>
      <c r="AF6059" s="154"/>
      <c r="AG6059" s="154"/>
      <c r="AH6059" s="154"/>
      <c r="AI6059" s="154"/>
      <c r="AJ6059" s="154"/>
      <c r="AK6059" s="154"/>
    </row>
    <row r="6060" spans="1:37" x14ac:dyDescent="0.3">
      <c r="A6060" s="12" t="str">
        <f t="shared" si="149"/>
        <v>SDGbaseWaS_2BW_v6_4</v>
      </c>
      <c r="B6060" s="12" t="s">
        <v>220</v>
      </c>
      <c r="C6060" s="12" t="s">
        <v>311</v>
      </c>
      <c r="D6060" s="12"/>
      <c r="E6060" s="154"/>
      <c r="F6060" s="154"/>
      <c r="G6060" s="154"/>
      <c r="H6060" s="154"/>
      <c r="I6060" s="154"/>
      <c r="J6060" s="154"/>
      <c r="K6060" s="154"/>
      <c r="L6060" s="154"/>
      <c r="M6060" s="154"/>
      <c r="N6060" s="154"/>
      <c r="O6060" s="154"/>
      <c r="P6060" s="154"/>
      <c r="Q6060" s="154"/>
      <c r="R6060" s="154"/>
      <c r="S6060" s="154"/>
      <c r="T6060" s="154"/>
      <c r="U6060" s="154"/>
      <c r="V6060" s="154"/>
      <c r="W6060" s="154"/>
      <c r="X6060" s="154"/>
      <c r="Y6060" s="154"/>
      <c r="Z6060" s="154"/>
      <c r="AA6060" s="154"/>
      <c r="AB6060" s="154"/>
      <c r="AC6060" s="154"/>
      <c r="AD6060" s="154"/>
      <c r="AE6060" s="154"/>
      <c r="AF6060" s="154"/>
      <c r="AG6060" s="154"/>
      <c r="AH6060" s="154"/>
      <c r="AI6060" s="154"/>
      <c r="AJ6060" s="154"/>
      <c r="AK6060" s="154"/>
    </row>
    <row r="6061" spans="1:37" x14ac:dyDescent="0.3">
      <c r="A6061" s="12" t="str">
        <f t="shared" si="149"/>
        <v>SDGbaseWaS_2BW_v6_4</v>
      </c>
      <c r="B6061" s="12" t="s">
        <v>220</v>
      </c>
      <c r="C6061" s="12" t="s">
        <v>311</v>
      </c>
      <c r="D6061" s="12"/>
      <c r="E6061" s="154"/>
      <c r="F6061" s="154"/>
      <c r="G6061" s="154"/>
      <c r="H6061" s="154"/>
      <c r="I6061" s="154"/>
      <c r="J6061" s="154"/>
      <c r="K6061" s="154"/>
      <c r="L6061" s="154"/>
      <c r="M6061" s="154"/>
      <c r="N6061" s="154"/>
      <c r="O6061" s="154"/>
      <c r="P6061" s="154"/>
      <c r="Q6061" s="154"/>
      <c r="R6061" s="154"/>
      <c r="S6061" s="154"/>
      <c r="T6061" s="154"/>
      <c r="U6061" s="154"/>
      <c r="V6061" s="154"/>
      <c r="W6061" s="154"/>
      <c r="X6061" s="154"/>
      <c r="Y6061" s="154"/>
      <c r="Z6061" s="154"/>
      <c r="AA6061" s="154"/>
      <c r="AB6061" s="154"/>
      <c r="AC6061" s="154"/>
      <c r="AD6061" s="154"/>
      <c r="AE6061" s="154"/>
      <c r="AF6061" s="154"/>
      <c r="AG6061" s="154"/>
      <c r="AH6061" s="154"/>
      <c r="AI6061" s="154"/>
      <c r="AJ6061" s="154"/>
      <c r="AK6061" s="154"/>
    </row>
    <row r="6062" spans="1:37" x14ac:dyDescent="0.3">
      <c r="A6062" s="12" t="str">
        <f t="shared" si="149"/>
        <v>SDGbaseWaS_2BW_v6_4</v>
      </c>
      <c r="B6062" s="12" t="s">
        <v>220</v>
      </c>
      <c r="C6062" s="12" t="s">
        <v>311</v>
      </c>
      <c r="D6062" s="12"/>
      <c r="E6062" s="154"/>
      <c r="F6062" s="154"/>
      <c r="G6062" s="154"/>
      <c r="H6062" s="154"/>
      <c r="I6062" s="154"/>
      <c r="J6062" s="154"/>
      <c r="K6062" s="154"/>
      <c r="L6062" s="154"/>
      <c r="M6062" s="154"/>
      <c r="N6062" s="154"/>
      <c r="O6062" s="154"/>
      <c r="P6062" s="154"/>
      <c r="Q6062" s="154"/>
      <c r="R6062" s="154"/>
      <c r="S6062" s="154"/>
      <c r="T6062" s="154"/>
      <c r="U6062" s="154"/>
      <c r="V6062" s="154"/>
      <c r="W6062" s="154"/>
      <c r="X6062" s="154"/>
      <c r="Y6062" s="154"/>
      <c r="Z6062" s="154"/>
      <c r="AA6062" s="154"/>
      <c r="AB6062" s="154"/>
      <c r="AC6062" s="154"/>
      <c r="AD6062" s="154"/>
      <c r="AE6062" s="154"/>
      <c r="AF6062" s="154"/>
      <c r="AG6062" s="154"/>
      <c r="AH6062" s="154"/>
      <c r="AI6062" s="154"/>
      <c r="AJ6062" s="154"/>
      <c r="AK6062" s="154"/>
    </row>
    <row r="6063" spans="1:37" x14ac:dyDescent="0.3">
      <c r="A6063" s="12" t="str">
        <f t="shared" si="149"/>
        <v>SDGbaseWaS_2BW_v6_4</v>
      </c>
      <c r="B6063" s="12" t="s">
        <v>220</v>
      </c>
      <c r="C6063" s="12" t="s">
        <v>311</v>
      </c>
      <c r="D6063" s="12"/>
      <c r="E6063" s="154"/>
      <c r="F6063" s="154"/>
      <c r="G6063" s="154"/>
      <c r="H6063" s="154"/>
      <c r="I6063" s="154"/>
      <c r="J6063" s="154"/>
      <c r="K6063" s="154"/>
      <c r="L6063" s="154"/>
      <c r="M6063" s="154"/>
      <c r="N6063" s="154"/>
      <c r="O6063" s="154"/>
      <c r="P6063" s="154"/>
      <c r="Q6063" s="154"/>
      <c r="R6063" s="154"/>
      <c r="S6063" s="154"/>
      <c r="T6063" s="154"/>
      <c r="U6063" s="154"/>
      <c r="V6063" s="154"/>
      <c r="W6063" s="154"/>
      <c r="X6063" s="154"/>
      <c r="Y6063" s="154"/>
      <c r="Z6063" s="154"/>
      <c r="AA6063" s="154"/>
      <c r="AB6063" s="154"/>
      <c r="AC6063" s="154"/>
      <c r="AD6063" s="154"/>
      <c r="AE6063" s="154"/>
      <c r="AF6063" s="154"/>
      <c r="AG6063" s="154"/>
      <c r="AH6063" s="154"/>
      <c r="AI6063" s="154"/>
      <c r="AJ6063" s="154"/>
      <c r="AK6063" s="154"/>
    </row>
    <row r="6064" spans="1:37" x14ac:dyDescent="0.3">
      <c r="A6064" s="12" t="str">
        <f t="shared" si="149"/>
        <v>SDGbaseWaS_2BW_v6_4</v>
      </c>
      <c r="B6064" s="12" t="s">
        <v>220</v>
      </c>
      <c r="C6064" s="12" t="s">
        <v>311</v>
      </c>
      <c r="D6064" s="12"/>
      <c r="E6064" s="154"/>
      <c r="F6064" s="154"/>
      <c r="G6064" s="154"/>
      <c r="H6064" s="154"/>
      <c r="I6064" s="154"/>
      <c r="J6064" s="154"/>
      <c r="K6064" s="154"/>
      <c r="L6064" s="154"/>
      <c r="M6064" s="154"/>
      <c r="N6064" s="154"/>
      <c r="O6064" s="154"/>
      <c r="P6064" s="154"/>
      <c r="Q6064" s="154"/>
      <c r="R6064" s="154"/>
      <c r="S6064" s="154"/>
      <c r="T6064" s="154"/>
      <c r="U6064" s="154"/>
      <c r="V6064" s="154"/>
      <c r="W6064" s="154"/>
      <c r="X6064" s="154"/>
      <c r="Y6064" s="154"/>
      <c r="Z6064" s="154"/>
      <c r="AA6064" s="154"/>
      <c r="AB6064" s="154"/>
      <c r="AC6064" s="154"/>
      <c r="AD6064" s="154"/>
      <c r="AE6064" s="154"/>
      <c r="AF6064" s="154"/>
      <c r="AG6064" s="154"/>
      <c r="AH6064" s="154"/>
      <c r="AI6064" s="154"/>
      <c r="AJ6064" s="154"/>
      <c r="AK6064" s="154"/>
    </row>
    <row r="6065" spans="1:37" x14ac:dyDescent="0.3">
      <c r="A6065" s="12" t="str">
        <f t="shared" si="149"/>
        <v>SDGbaseWaS_2BW_v6_4</v>
      </c>
      <c r="B6065" s="12" t="s">
        <v>220</v>
      </c>
      <c r="C6065" s="12" t="s">
        <v>311</v>
      </c>
      <c r="D6065" s="12"/>
      <c r="E6065" s="154"/>
      <c r="F6065" s="154"/>
      <c r="G6065" s="154"/>
      <c r="H6065" s="154"/>
      <c r="I6065" s="154"/>
      <c r="J6065" s="154"/>
      <c r="K6065" s="154"/>
      <c r="L6065" s="154"/>
      <c r="M6065" s="154"/>
      <c r="N6065" s="154"/>
      <c r="O6065" s="154"/>
      <c r="P6065" s="154"/>
      <c r="Q6065" s="154"/>
      <c r="R6065" s="154"/>
      <c r="S6065" s="154"/>
      <c r="T6065" s="154"/>
      <c r="U6065" s="154"/>
      <c r="V6065" s="154"/>
      <c r="W6065" s="154"/>
      <c r="X6065" s="154"/>
      <c r="Y6065" s="154"/>
      <c r="Z6065" s="154"/>
      <c r="AA6065" s="154"/>
      <c r="AB6065" s="154"/>
      <c r="AC6065" s="154"/>
      <c r="AD6065" s="154"/>
      <c r="AE6065" s="154"/>
      <c r="AF6065" s="154"/>
      <c r="AG6065" s="154"/>
      <c r="AH6065" s="154"/>
      <c r="AI6065" s="154"/>
      <c r="AJ6065" s="154"/>
      <c r="AK6065" s="154"/>
    </row>
    <row r="6066" spans="1:37" x14ac:dyDescent="0.3">
      <c r="A6066" s="12" t="str">
        <f t="shared" si="149"/>
        <v>SDGbaseWaS_2BW_v6_4</v>
      </c>
      <c r="B6066" s="12" t="s">
        <v>220</v>
      </c>
      <c r="C6066" s="12" t="s">
        <v>311</v>
      </c>
      <c r="D6066" s="12"/>
      <c r="E6066" s="154"/>
      <c r="F6066" s="154"/>
      <c r="G6066" s="154"/>
      <c r="H6066" s="154"/>
      <c r="I6066" s="154"/>
      <c r="J6066" s="154"/>
      <c r="K6066" s="154"/>
      <c r="L6066" s="154"/>
      <c r="M6066" s="154"/>
      <c r="N6066" s="154"/>
      <c r="O6066" s="154"/>
      <c r="P6066" s="154"/>
      <c r="Q6066" s="154"/>
      <c r="R6066" s="154"/>
      <c r="S6066" s="154"/>
      <c r="T6066" s="154"/>
      <c r="U6066" s="154"/>
      <c r="V6066" s="154"/>
      <c r="W6066" s="154"/>
      <c r="X6066" s="154"/>
      <c r="Y6066" s="154"/>
      <c r="Z6066" s="154"/>
      <c r="AA6066" s="154"/>
      <c r="AB6066" s="154"/>
      <c r="AC6066" s="154"/>
      <c r="AD6066" s="154"/>
      <c r="AE6066" s="154"/>
      <c r="AF6066" s="154"/>
      <c r="AG6066" s="154"/>
      <c r="AH6066" s="154"/>
      <c r="AI6066" s="154"/>
      <c r="AJ6066" s="154"/>
      <c r="AK6066" s="154"/>
    </row>
    <row r="6067" spans="1:37" x14ac:dyDescent="0.3">
      <c r="A6067" s="12" t="str">
        <f t="shared" si="149"/>
        <v>SDGbaseWaS_2BW_v6_4</v>
      </c>
      <c r="B6067" s="12" t="s">
        <v>220</v>
      </c>
      <c r="C6067" s="12" t="s">
        <v>311</v>
      </c>
      <c r="D6067" s="12"/>
      <c r="E6067" s="154"/>
      <c r="F6067" s="154"/>
      <c r="G6067" s="154"/>
      <c r="H6067" s="154"/>
      <c r="I6067" s="154"/>
      <c r="J6067" s="154"/>
      <c r="K6067" s="154"/>
      <c r="L6067" s="154"/>
      <c r="M6067" s="154"/>
      <c r="N6067" s="154"/>
      <c r="O6067" s="154"/>
      <c r="P6067" s="154"/>
      <c r="Q6067" s="154"/>
      <c r="R6067" s="154"/>
      <c r="S6067" s="154"/>
      <c r="T6067" s="154"/>
      <c r="U6067" s="154"/>
      <c r="V6067" s="154"/>
      <c r="W6067" s="154"/>
      <c r="X6067" s="154"/>
      <c r="Y6067" s="154"/>
      <c r="Z6067" s="154"/>
      <c r="AA6067" s="154"/>
      <c r="AB6067" s="154"/>
      <c r="AC6067" s="154"/>
      <c r="AD6067" s="154"/>
      <c r="AE6067" s="154"/>
      <c r="AF6067" s="154"/>
      <c r="AG6067" s="154"/>
      <c r="AH6067" s="154"/>
      <c r="AI6067" s="154"/>
      <c r="AJ6067" s="154"/>
      <c r="AK6067" s="154"/>
    </row>
    <row r="6068" spans="1:37" x14ac:dyDescent="0.3">
      <c r="A6068" s="12" t="str">
        <f t="shared" si="149"/>
        <v>SDGbaseWaS_2BW_v6_4</v>
      </c>
      <c r="B6068" s="12" t="s">
        <v>220</v>
      </c>
      <c r="C6068" s="12" t="s">
        <v>311</v>
      </c>
      <c r="D6068" s="12"/>
      <c r="E6068" s="154"/>
      <c r="F6068" s="154"/>
      <c r="G6068" s="154"/>
      <c r="H6068" s="154"/>
      <c r="I6068" s="154"/>
      <c r="J6068" s="154"/>
      <c r="K6068" s="154"/>
      <c r="L6068" s="154"/>
      <c r="M6068" s="154"/>
      <c r="N6068" s="154"/>
      <c r="O6068" s="154"/>
      <c r="P6068" s="154"/>
      <c r="Q6068" s="154"/>
      <c r="R6068" s="154"/>
      <c r="S6068" s="154"/>
      <c r="T6068" s="154"/>
      <c r="U6068" s="154"/>
      <c r="V6068" s="154"/>
      <c r="W6068" s="154"/>
      <c r="X6068" s="154"/>
      <c r="Y6068" s="154"/>
      <c r="Z6068" s="154"/>
      <c r="AA6068" s="154"/>
      <c r="AB6068" s="154"/>
      <c r="AC6068" s="154"/>
      <c r="AD6068" s="154"/>
      <c r="AE6068" s="154"/>
      <c r="AF6068" s="154"/>
      <c r="AG6068" s="154"/>
      <c r="AH6068" s="154"/>
      <c r="AI6068" s="154"/>
      <c r="AJ6068" s="154"/>
      <c r="AK6068" s="154"/>
    </row>
    <row r="6069" spans="1:37" x14ac:dyDescent="0.3">
      <c r="A6069" s="12" t="str">
        <f t="shared" si="149"/>
        <v>SDGbaseWaS_2BW_v6_4</v>
      </c>
      <c r="B6069" s="12" t="s">
        <v>220</v>
      </c>
      <c r="C6069" s="12" t="s">
        <v>311</v>
      </c>
      <c r="D6069" s="12"/>
      <c r="E6069" s="154"/>
      <c r="F6069" s="154"/>
      <c r="G6069" s="154"/>
      <c r="H6069" s="154"/>
      <c r="I6069" s="154"/>
      <c r="J6069" s="154"/>
      <c r="K6069" s="154"/>
      <c r="L6069" s="154"/>
      <c r="M6069" s="154"/>
      <c r="N6069" s="154"/>
      <c r="O6069" s="154"/>
      <c r="P6069" s="154"/>
      <c r="Q6069" s="154"/>
      <c r="R6069" s="154"/>
      <c r="S6069" s="154"/>
      <c r="T6069" s="154"/>
      <c r="U6069" s="154"/>
      <c r="V6069" s="154"/>
      <c r="W6069" s="154"/>
      <c r="X6069" s="154"/>
      <c r="Y6069" s="154"/>
      <c r="Z6069" s="154"/>
      <c r="AA6069" s="154"/>
      <c r="AB6069" s="154"/>
      <c r="AC6069" s="154"/>
      <c r="AD6069" s="154"/>
      <c r="AE6069" s="154"/>
      <c r="AF6069" s="154"/>
      <c r="AG6069" s="154"/>
      <c r="AH6069" s="154"/>
      <c r="AI6069" s="154"/>
      <c r="AJ6069" s="154"/>
      <c r="AK6069" s="154"/>
    </row>
    <row r="6070" spans="1:37" x14ac:dyDescent="0.3">
      <c r="A6070" s="12" t="str">
        <f t="shared" si="149"/>
        <v>SDGbaseWaS_2BW_v6_4</v>
      </c>
      <c r="B6070" s="12" t="s">
        <v>220</v>
      </c>
      <c r="C6070" s="12" t="s">
        <v>311</v>
      </c>
      <c r="D6070" s="12"/>
      <c r="E6070" s="154"/>
      <c r="F6070" s="154"/>
      <c r="G6070" s="154"/>
      <c r="H6070" s="154"/>
      <c r="I6070" s="154"/>
      <c r="J6070" s="154"/>
      <c r="K6070" s="154"/>
      <c r="L6070" s="154"/>
      <c r="M6070" s="154"/>
      <c r="N6070" s="154"/>
      <c r="O6070" s="154"/>
      <c r="P6070" s="154"/>
      <c r="Q6070" s="154"/>
      <c r="R6070" s="154"/>
      <c r="S6070" s="154"/>
      <c r="T6070" s="154"/>
      <c r="U6070" s="154"/>
      <c r="V6070" s="154"/>
      <c r="W6070" s="154"/>
      <c r="X6070" s="154"/>
      <c r="Y6070" s="154"/>
      <c r="Z6070" s="154"/>
      <c r="AA6070" s="154"/>
      <c r="AB6070" s="154"/>
      <c r="AC6070" s="154"/>
      <c r="AD6070" s="154"/>
      <c r="AE6070" s="154"/>
      <c r="AF6070" s="154"/>
      <c r="AG6070" s="154"/>
      <c r="AH6070" s="154"/>
      <c r="AI6070" s="154"/>
      <c r="AJ6070" s="154"/>
      <c r="AK6070" s="154"/>
    </row>
    <row r="6071" spans="1:37" x14ac:dyDescent="0.3">
      <c r="A6071" s="12" t="str">
        <f t="shared" si="149"/>
        <v>SDGbaseWaS_2BW_v6_4</v>
      </c>
      <c r="B6071" s="12" t="s">
        <v>220</v>
      </c>
      <c r="C6071" s="12" t="s">
        <v>311</v>
      </c>
      <c r="D6071" s="12"/>
      <c r="E6071" s="154"/>
      <c r="F6071" s="154"/>
      <c r="G6071" s="154"/>
      <c r="H6071" s="154"/>
      <c r="I6071" s="154"/>
      <c r="J6071" s="154"/>
      <c r="K6071" s="154"/>
      <c r="L6071" s="154"/>
      <c r="M6071" s="154"/>
      <c r="N6071" s="154"/>
      <c r="O6071" s="154"/>
      <c r="P6071" s="154"/>
      <c r="Q6071" s="154"/>
      <c r="R6071" s="154"/>
      <c r="S6071" s="154"/>
      <c r="T6071" s="154"/>
      <c r="U6071" s="154"/>
      <c r="V6071" s="154"/>
      <c r="W6071" s="154"/>
      <c r="X6071" s="154"/>
      <c r="Y6071" s="154"/>
      <c r="Z6071" s="154"/>
      <c r="AA6071" s="154"/>
      <c r="AB6071" s="154"/>
      <c r="AC6071" s="154"/>
      <c r="AD6071" s="154"/>
      <c r="AE6071" s="154"/>
      <c r="AF6071" s="154"/>
      <c r="AG6071" s="154"/>
      <c r="AH6071" s="154"/>
      <c r="AI6071" s="154"/>
      <c r="AJ6071" s="154"/>
      <c r="AK6071" s="154"/>
    </row>
    <row r="6072" spans="1:37" x14ac:dyDescent="0.3">
      <c r="A6072" s="12" t="str">
        <f t="shared" si="149"/>
        <v>SDGbaseWaS_2BW_v6_4</v>
      </c>
      <c r="B6072" s="12" t="s">
        <v>220</v>
      </c>
      <c r="C6072" s="12" t="s">
        <v>311</v>
      </c>
      <c r="D6072" s="12"/>
      <c r="E6072" s="154"/>
      <c r="F6072" s="154"/>
      <c r="G6072" s="154"/>
      <c r="H6072" s="154"/>
      <c r="I6072" s="154"/>
      <c r="J6072" s="154"/>
      <c r="K6072" s="154"/>
      <c r="L6072" s="154"/>
      <c r="M6072" s="154"/>
      <c r="N6072" s="154"/>
      <c r="O6072" s="154"/>
      <c r="P6072" s="154"/>
      <c r="Q6072" s="154"/>
      <c r="R6072" s="154"/>
      <c r="S6072" s="154"/>
      <c r="T6072" s="154"/>
      <c r="U6072" s="154"/>
      <c r="V6072" s="154"/>
      <c r="W6072" s="154"/>
      <c r="X6072" s="154"/>
      <c r="Y6072" s="154"/>
      <c r="Z6072" s="154"/>
      <c r="AA6072" s="154"/>
      <c r="AB6072" s="154"/>
      <c r="AC6072" s="154"/>
      <c r="AD6072" s="154"/>
      <c r="AE6072" s="154"/>
      <c r="AF6072" s="154"/>
      <c r="AG6072" s="154"/>
      <c r="AH6072" s="154"/>
      <c r="AI6072" s="154"/>
      <c r="AJ6072" s="154"/>
      <c r="AK6072" s="154"/>
    </row>
    <row r="6073" spans="1:37" x14ac:dyDescent="0.3">
      <c r="A6073" s="12" t="str">
        <f t="shared" si="149"/>
        <v>SDGbaseWaS_2BW_v6_4</v>
      </c>
      <c r="B6073" s="12" t="s">
        <v>220</v>
      </c>
      <c r="C6073" s="12" t="s">
        <v>311</v>
      </c>
      <c r="D6073" s="12"/>
      <c r="E6073" s="154"/>
      <c r="F6073" s="154"/>
      <c r="G6073" s="154"/>
      <c r="H6073" s="154"/>
      <c r="I6073" s="154"/>
      <c r="J6073" s="154"/>
      <c r="K6073" s="154"/>
      <c r="L6073" s="154"/>
      <c r="M6073" s="154"/>
      <c r="N6073" s="154"/>
      <c r="O6073" s="154"/>
      <c r="P6073" s="154"/>
      <c r="Q6073" s="154"/>
      <c r="R6073" s="154"/>
      <c r="S6073" s="154"/>
      <c r="T6073" s="154"/>
      <c r="U6073" s="154"/>
      <c r="V6073" s="154"/>
      <c r="W6073" s="154"/>
      <c r="X6073" s="154"/>
      <c r="Y6073" s="154"/>
      <c r="Z6073" s="154"/>
      <c r="AA6073" s="154"/>
      <c r="AB6073" s="154"/>
      <c r="AC6073" s="154"/>
      <c r="AD6073" s="154"/>
      <c r="AE6073" s="154"/>
      <c r="AF6073" s="154"/>
      <c r="AG6073" s="154"/>
      <c r="AH6073" s="154"/>
      <c r="AI6073" s="154"/>
      <c r="AJ6073" s="154"/>
      <c r="AK6073" s="154"/>
    </row>
    <row r="6074" spans="1:37" x14ac:dyDescent="0.3">
      <c r="A6074" s="12" t="str">
        <f t="shared" si="149"/>
        <v>SDGbaseWaS_2BW_v6_4</v>
      </c>
      <c r="B6074" s="12" t="s">
        <v>220</v>
      </c>
      <c r="C6074" s="12" t="s">
        <v>311</v>
      </c>
      <c r="D6074" s="12"/>
      <c r="E6074" s="154"/>
      <c r="F6074" s="154"/>
      <c r="G6074" s="154"/>
      <c r="H6074" s="154"/>
      <c r="I6074" s="154"/>
      <c r="J6074" s="154"/>
      <c r="K6074" s="154"/>
      <c r="L6074" s="154"/>
      <c r="M6074" s="154"/>
      <c r="N6074" s="154"/>
      <c r="O6074" s="154"/>
      <c r="P6074" s="154"/>
      <c r="Q6074" s="154"/>
      <c r="R6074" s="154"/>
      <c r="S6074" s="154"/>
      <c r="T6074" s="154"/>
      <c r="U6074" s="154"/>
      <c r="V6074" s="154"/>
      <c r="W6074" s="154"/>
      <c r="X6074" s="154"/>
      <c r="Y6074" s="154"/>
      <c r="Z6074" s="154"/>
      <c r="AA6074" s="154"/>
      <c r="AB6074" s="154"/>
      <c r="AC6074" s="154"/>
      <c r="AD6074" s="154"/>
      <c r="AE6074" s="154"/>
      <c r="AF6074" s="154"/>
      <c r="AG6074" s="154"/>
      <c r="AH6074" s="154"/>
      <c r="AI6074" s="154"/>
      <c r="AJ6074" s="154"/>
      <c r="AK6074" s="154"/>
    </row>
    <row r="6075" spans="1:37" x14ac:dyDescent="0.3">
      <c r="A6075" s="12" t="str">
        <f t="shared" si="149"/>
        <v>SDGbaseWaS_2BW_v6_4</v>
      </c>
      <c r="B6075" s="12" t="s">
        <v>220</v>
      </c>
      <c r="C6075" s="12" t="s">
        <v>311</v>
      </c>
      <c r="D6075" s="12"/>
      <c r="E6075" s="154"/>
      <c r="F6075" s="154"/>
      <c r="G6075" s="154"/>
      <c r="H6075" s="154"/>
      <c r="I6075" s="154"/>
      <c r="J6075" s="154"/>
      <c r="K6075" s="154"/>
      <c r="L6075" s="154"/>
      <c r="M6075" s="154"/>
      <c r="N6075" s="154"/>
      <c r="O6075" s="154"/>
      <c r="P6075" s="154"/>
      <c r="Q6075" s="154"/>
      <c r="R6075" s="154"/>
      <c r="S6075" s="154"/>
      <c r="T6075" s="154"/>
      <c r="U6075" s="154"/>
      <c r="V6075" s="154"/>
      <c r="W6075" s="154"/>
      <c r="X6075" s="154"/>
      <c r="Y6075" s="154"/>
      <c r="Z6075" s="154"/>
      <c r="AA6075" s="154"/>
      <c r="AB6075" s="154"/>
      <c r="AC6075" s="154"/>
      <c r="AD6075" s="154"/>
      <c r="AE6075" s="154"/>
      <c r="AF6075" s="154"/>
      <c r="AG6075" s="154"/>
      <c r="AH6075" s="154"/>
      <c r="AI6075" s="154"/>
      <c r="AJ6075" s="154"/>
      <c r="AK6075" s="154"/>
    </row>
    <row r="6076" spans="1:37" x14ac:dyDescent="0.3">
      <c r="A6076" s="12" t="str">
        <f t="shared" si="149"/>
        <v>SDGbaseWaS_2BW_v6_4</v>
      </c>
      <c r="B6076" s="12" t="s">
        <v>220</v>
      </c>
      <c r="C6076" s="12" t="s">
        <v>311</v>
      </c>
      <c r="D6076" s="12"/>
      <c r="E6076" s="154"/>
      <c r="F6076" s="154"/>
      <c r="G6076" s="154"/>
      <c r="H6076" s="154"/>
      <c r="I6076" s="154"/>
      <c r="J6076" s="154"/>
      <c r="K6076" s="154"/>
      <c r="L6076" s="154"/>
      <c r="M6076" s="154"/>
      <c r="N6076" s="154"/>
      <c r="O6076" s="154"/>
      <c r="P6076" s="154"/>
      <c r="Q6076" s="154"/>
      <c r="R6076" s="154"/>
      <c r="S6076" s="154"/>
      <c r="T6076" s="154"/>
      <c r="U6076" s="154"/>
      <c r="V6076" s="154"/>
      <c r="W6076" s="154"/>
      <c r="X6076" s="154"/>
      <c r="Y6076" s="154"/>
      <c r="Z6076" s="154"/>
      <c r="AA6076" s="154"/>
      <c r="AB6076" s="154"/>
      <c r="AC6076" s="154"/>
      <c r="AD6076" s="154"/>
      <c r="AE6076" s="154"/>
      <c r="AF6076" s="154"/>
      <c r="AG6076" s="154"/>
      <c r="AH6076" s="154"/>
      <c r="AI6076" s="154"/>
      <c r="AJ6076" s="154"/>
      <c r="AK6076" s="154"/>
    </row>
    <row r="6077" spans="1:37" x14ac:dyDescent="0.3">
      <c r="A6077" s="12" t="str">
        <f t="shared" si="149"/>
        <v>SDGbaseWaS_2BW_v6_4</v>
      </c>
      <c r="B6077" s="12" t="s">
        <v>220</v>
      </c>
      <c r="C6077" s="12" t="s">
        <v>311</v>
      </c>
      <c r="D6077" s="12"/>
      <c r="E6077" s="154"/>
      <c r="F6077" s="154"/>
      <c r="G6077" s="154"/>
      <c r="H6077" s="154"/>
      <c r="I6077" s="154"/>
      <c r="J6077" s="154"/>
      <c r="K6077" s="154"/>
      <c r="L6077" s="154"/>
      <c r="M6077" s="154"/>
      <c r="N6077" s="154"/>
      <c r="O6077" s="154"/>
      <c r="P6077" s="154"/>
      <c r="Q6077" s="154"/>
      <c r="R6077" s="154"/>
      <c r="S6077" s="154"/>
      <c r="T6077" s="154"/>
      <c r="U6077" s="154"/>
      <c r="V6077" s="154"/>
      <c r="W6077" s="154"/>
      <c r="X6077" s="154"/>
      <c r="Y6077" s="154"/>
      <c r="Z6077" s="154"/>
      <c r="AA6077" s="154"/>
      <c r="AB6077" s="154"/>
      <c r="AC6077" s="154"/>
      <c r="AD6077" s="154"/>
      <c r="AE6077" s="154"/>
      <c r="AF6077" s="154"/>
      <c r="AG6077" s="154"/>
      <c r="AH6077" s="154"/>
      <c r="AI6077" s="154"/>
      <c r="AJ6077" s="154"/>
      <c r="AK6077" s="154"/>
    </row>
    <row r="6078" spans="1:37" x14ac:dyDescent="0.3">
      <c r="A6078" s="12" t="str">
        <f t="shared" si="149"/>
        <v>SDGbaseWaS_2BW_v6_4</v>
      </c>
      <c r="B6078" s="12" t="s">
        <v>220</v>
      </c>
      <c r="C6078" s="12" t="s">
        <v>311</v>
      </c>
      <c r="D6078" s="12"/>
      <c r="E6078" s="154"/>
      <c r="F6078" s="154"/>
      <c r="G6078" s="154"/>
      <c r="H6078" s="154"/>
      <c r="I6078" s="154"/>
      <c r="J6078" s="154"/>
      <c r="K6078" s="154"/>
      <c r="L6078" s="154"/>
      <c r="M6078" s="154"/>
      <c r="N6078" s="154"/>
      <c r="O6078" s="154"/>
      <c r="P6078" s="154"/>
      <c r="Q6078" s="154"/>
      <c r="R6078" s="154"/>
      <c r="S6078" s="154"/>
      <c r="T6078" s="154"/>
      <c r="U6078" s="154"/>
      <c r="V6078" s="154"/>
      <c r="W6078" s="154"/>
      <c r="X6078" s="154"/>
      <c r="Y6078" s="154"/>
      <c r="Z6078" s="154"/>
      <c r="AA6078" s="154"/>
      <c r="AB6078" s="154"/>
      <c r="AC6078" s="154"/>
      <c r="AD6078" s="154"/>
      <c r="AE6078" s="154"/>
      <c r="AF6078" s="154"/>
      <c r="AG6078" s="154"/>
      <c r="AH6078" s="154"/>
      <c r="AI6078" s="154"/>
      <c r="AJ6078" s="154"/>
      <c r="AK6078" s="154"/>
    </row>
    <row r="6079" spans="1:37" x14ac:dyDescent="0.3">
      <c r="A6079" s="12" t="str">
        <f t="shared" si="149"/>
        <v>SDGbaseWaS_2BW_v6_4</v>
      </c>
      <c r="B6079" s="12" t="s">
        <v>220</v>
      </c>
      <c r="C6079" s="12" t="s">
        <v>311</v>
      </c>
      <c r="D6079" s="12"/>
      <c r="E6079" s="154"/>
      <c r="F6079" s="154"/>
      <c r="G6079" s="154"/>
      <c r="H6079" s="154"/>
      <c r="I6079" s="154"/>
      <c r="J6079" s="154"/>
      <c r="K6079" s="154"/>
      <c r="L6079" s="154"/>
      <c r="M6079" s="154"/>
      <c r="N6079" s="154"/>
      <c r="O6079" s="154"/>
      <c r="P6079" s="154"/>
      <c r="Q6079" s="154"/>
      <c r="R6079" s="154"/>
      <c r="S6079" s="154"/>
      <c r="T6079" s="154"/>
      <c r="U6079" s="154"/>
      <c r="V6079" s="154"/>
      <c r="W6079" s="154"/>
      <c r="X6079" s="154"/>
      <c r="Y6079" s="154"/>
      <c r="Z6079" s="154"/>
      <c r="AA6079" s="154"/>
      <c r="AB6079" s="154"/>
      <c r="AC6079" s="154"/>
      <c r="AD6079" s="154"/>
      <c r="AE6079" s="154"/>
      <c r="AF6079" s="154"/>
      <c r="AG6079" s="154"/>
      <c r="AH6079" s="154"/>
      <c r="AI6079" s="154"/>
      <c r="AJ6079" s="154"/>
      <c r="AK6079" s="154"/>
    </row>
    <row r="6080" spans="1:37" x14ac:dyDescent="0.3">
      <c r="A6080" s="12" t="str">
        <f t="shared" si="149"/>
        <v>SDGbaseWaS_2BW_v6_4</v>
      </c>
      <c r="B6080" s="12" t="s">
        <v>220</v>
      </c>
      <c r="C6080" s="12" t="s">
        <v>311</v>
      </c>
      <c r="D6080" s="12"/>
      <c r="E6080" s="154"/>
      <c r="F6080" s="154"/>
      <c r="G6080" s="154"/>
      <c r="H6080" s="154"/>
      <c r="I6080" s="154"/>
      <c r="J6080" s="154"/>
      <c r="K6080" s="154"/>
      <c r="L6080" s="154"/>
      <c r="M6080" s="154"/>
      <c r="N6080" s="154"/>
      <c r="O6080" s="154"/>
      <c r="P6080" s="154"/>
      <c r="Q6080" s="154"/>
      <c r="R6080" s="154"/>
      <c r="S6080" s="154"/>
      <c r="T6080" s="154"/>
      <c r="U6080" s="154"/>
      <c r="V6080" s="154"/>
      <c r="W6080" s="154"/>
      <c r="X6080" s="154"/>
      <c r="Y6080" s="154"/>
      <c r="Z6080" s="154"/>
      <c r="AA6080" s="154"/>
      <c r="AB6080" s="154"/>
      <c r="AC6080" s="154"/>
      <c r="AD6080" s="154"/>
      <c r="AE6080" s="154"/>
      <c r="AF6080" s="154"/>
      <c r="AG6080" s="154"/>
      <c r="AH6080" s="154"/>
      <c r="AI6080" s="154"/>
      <c r="AJ6080" s="154"/>
      <c r="AK6080" s="154"/>
    </row>
    <row r="6081" spans="1:37" x14ac:dyDescent="0.3">
      <c r="A6081" s="12" t="str">
        <f t="shared" si="149"/>
        <v>SDGbaseWaS_2BW_v6_4</v>
      </c>
      <c r="B6081" s="12" t="s">
        <v>220</v>
      </c>
      <c r="C6081" s="12" t="s">
        <v>311</v>
      </c>
      <c r="D6081" s="12"/>
      <c r="E6081" s="154"/>
      <c r="F6081" s="154"/>
      <c r="G6081" s="154"/>
      <c r="H6081" s="154"/>
      <c r="I6081" s="154"/>
      <c r="J6081" s="154"/>
      <c r="K6081" s="154"/>
      <c r="L6081" s="154"/>
      <c r="M6081" s="154"/>
      <c r="N6081" s="154"/>
      <c r="O6081" s="154"/>
      <c r="P6081" s="154"/>
      <c r="Q6081" s="154"/>
      <c r="R6081" s="154"/>
      <c r="S6081" s="154"/>
      <c r="T6081" s="154"/>
      <c r="U6081" s="154"/>
      <c r="V6081" s="154"/>
      <c r="W6081" s="154"/>
      <c r="X6081" s="154"/>
      <c r="Y6081" s="154"/>
      <c r="Z6081" s="154"/>
      <c r="AA6081" s="154"/>
      <c r="AB6081" s="154"/>
      <c r="AC6081" s="154"/>
      <c r="AD6081" s="154"/>
      <c r="AE6081" s="154"/>
      <c r="AF6081" s="154"/>
      <c r="AG6081" s="154"/>
      <c r="AH6081" s="154"/>
      <c r="AI6081" s="154"/>
      <c r="AJ6081" s="154"/>
      <c r="AK6081" s="154"/>
    </row>
    <row r="6082" spans="1:37" x14ac:dyDescent="0.3">
      <c r="A6082" s="12" t="str">
        <f t="shared" si="149"/>
        <v>SDGbaseWaS_2BW_v6_4</v>
      </c>
      <c r="B6082" s="12" t="s">
        <v>220</v>
      </c>
      <c r="C6082" s="12" t="s">
        <v>311</v>
      </c>
      <c r="D6082" s="12"/>
      <c r="E6082" s="154"/>
      <c r="F6082" s="154"/>
      <c r="G6082" s="154"/>
      <c r="H6082" s="154"/>
      <c r="I6082" s="154"/>
      <c r="J6082" s="154"/>
      <c r="K6082" s="154"/>
      <c r="L6082" s="154"/>
      <c r="M6082" s="154"/>
      <c r="N6082" s="154"/>
      <c r="O6082" s="154"/>
      <c r="P6082" s="154"/>
      <c r="Q6082" s="154"/>
      <c r="R6082" s="154"/>
      <c r="S6082" s="154"/>
      <c r="T6082" s="154"/>
      <c r="U6082" s="154"/>
      <c r="V6082" s="154"/>
      <c r="W6082" s="154"/>
      <c r="X6082" s="154"/>
      <c r="Y6082" s="154"/>
      <c r="Z6082" s="154"/>
      <c r="AA6082" s="154"/>
      <c r="AB6082" s="154"/>
      <c r="AC6082" s="154"/>
      <c r="AD6082" s="154"/>
      <c r="AE6082" s="154"/>
      <c r="AF6082" s="154"/>
      <c r="AG6082" s="154"/>
      <c r="AH6082" s="154"/>
      <c r="AI6082" s="154"/>
      <c r="AJ6082" s="154"/>
      <c r="AK6082" s="154"/>
    </row>
    <row r="6083" spans="1:37" x14ac:dyDescent="0.3">
      <c r="A6083" s="12" t="str">
        <f t="shared" si="149"/>
        <v>SDGbaseWaS_2BW_v6_4</v>
      </c>
      <c r="B6083" s="12" t="s">
        <v>220</v>
      </c>
      <c r="C6083" s="12" t="s">
        <v>311</v>
      </c>
      <c r="D6083" s="12"/>
      <c r="E6083" s="154"/>
      <c r="F6083" s="154"/>
      <c r="G6083" s="154"/>
      <c r="H6083" s="154"/>
      <c r="I6083" s="154"/>
      <c r="J6083" s="154"/>
      <c r="K6083" s="154"/>
      <c r="L6083" s="154"/>
      <c r="M6083" s="154"/>
      <c r="N6083" s="154"/>
      <c r="O6083" s="154"/>
      <c r="P6083" s="154"/>
      <c r="Q6083" s="154"/>
      <c r="R6083" s="154"/>
      <c r="S6083" s="154"/>
      <c r="T6083" s="154"/>
      <c r="U6083" s="154"/>
      <c r="V6083" s="154"/>
      <c r="W6083" s="154"/>
      <c r="X6083" s="154"/>
      <c r="Y6083" s="154"/>
      <c r="Z6083" s="154"/>
      <c r="AA6083" s="154"/>
      <c r="AB6083" s="154"/>
      <c r="AC6083" s="154"/>
      <c r="AD6083" s="154"/>
      <c r="AE6083" s="154"/>
      <c r="AF6083" s="154"/>
      <c r="AG6083" s="154"/>
      <c r="AH6083" s="154"/>
      <c r="AI6083" s="154"/>
      <c r="AJ6083" s="154"/>
      <c r="AK6083" s="154"/>
    </row>
    <row r="6084" spans="1:37" x14ac:dyDescent="0.3">
      <c r="A6084" s="12" t="str">
        <f t="shared" si="149"/>
        <v>SDGbaseWaS_2BW_v6_4</v>
      </c>
      <c r="B6084" s="12" t="s">
        <v>220</v>
      </c>
      <c r="C6084" s="12" t="s">
        <v>311</v>
      </c>
      <c r="D6084" s="12"/>
      <c r="E6084" s="154"/>
      <c r="F6084" s="154"/>
      <c r="G6084" s="154"/>
      <c r="H6084" s="154"/>
      <c r="I6084" s="154"/>
      <c r="J6084" s="154"/>
      <c r="K6084" s="154"/>
      <c r="L6084" s="154"/>
      <c r="M6084" s="154"/>
      <c r="N6084" s="154"/>
      <c r="O6084" s="154"/>
      <c r="P6084" s="154"/>
      <c r="Q6084" s="154"/>
      <c r="R6084" s="154"/>
      <c r="S6084" s="154"/>
      <c r="T6084" s="154"/>
      <c r="U6084" s="154"/>
      <c r="V6084" s="154"/>
      <c r="W6084" s="154"/>
      <c r="X6084" s="154"/>
      <c r="Y6084" s="154"/>
      <c r="Z6084" s="154"/>
      <c r="AA6084" s="154"/>
      <c r="AB6084" s="154"/>
      <c r="AC6084" s="154"/>
      <c r="AD6084" s="154"/>
      <c r="AE6084" s="154"/>
      <c r="AF6084" s="154"/>
      <c r="AG6084" s="154"/>
      <c r="AH6084" s="154"/>
      <c r="AI6084" s="154"/>
      <c r="AJ6084" s="154"/>
      <c r="AK6084" s="154"/>
    </row>
    <row r="6085" spans="1:37" x14ac:dyDescent="0.3">
      <c r="A6085" s="12" t="str">
        <f t="shared" si="149"/>
        <v>SDGbaseWaS_2BW_v6_4</v>
      </c>
      <c r="B6085" s="12" t="s">
        <v>220</v>
      </c>
      <c r="C6085" s="12" t="s">
        <v>311</v>
      </c>
      <c r="D6085" s="12"/>
      <c r="E6085" s="154"/>
      <c r="F6085" s="154"/>
      <c r="G6085" s="154"/>
      <c r="H6085" s="154"/>
      <c r="I6085" s="154"/>
      <c r="J6085" s="154"/>
      <c r="K6085" s="154"/>
      <c r="L6085" s="154"/>
      <c r="M6085" s="154"/>
      <c r="N6085" s="154"/>
      <c r="O6085" s="154"/>
      <c r="P6085" s="154"/>
      <c r="Q6085" s="154"/>
      <c r="R6085" s="154"/>
      <c r="S6085" s="154"/>
      <c r="T6085" s="154"/>
      <c r="U6085" s="154"/>
      <c r="V6085" s="154"/>
      <c r="W6085" s="154"/>
      <c r="X6085" s="154"/>
      <c r="Y6085" s="154"/>
      <c r="Z6085" s="154"/>
      <c r="AA6085" s="154"/>
      <c r="AB6085" s="154"/>
      <c r="AC6085" s="154"/>
      <c r="AD6085" s="154"/>
      <c r="AE6085" s="154"/>
      <c r="AF6085" s="154"/>
      <c r="AG6085" s="154"/>
      <c r="AH6085" s="154"/>
      <c r="AI6085" s="154"/>
      <c r="AJ6085" s="154"/>
      <c r="AK6085" s="154"/>
    </row>
    <row r="6086" spans="1:37" x14ac:dyDescent="0.3">
      <c r="A6086" s="12" t="str">
        <f t="shared" si="149"/>
        <v>SDGbaseWaS_2BW_v6_4</v>
      </c>
      <c r="B6086" s="12" t="s">
        <v>220</v>
      </c>
      <c r="C6086" s="12" t="s">
        <v>311</v>
      </c>
      <c r="D6086" s="12"/>
      <c r="E6086" s="154"/>
      <c r="F6086" s="154"/>
      <c r="G6086" s="154"/>
      <c r="H6086" s="154"/>
      <c r="I6086" s="154"/>
      <c r="J6086" s="154"/>
      <c r="K6086" s="154"/>
      <c r="L6086" s="154"/>
      <c r="M6086" s="154"/>
      <c r="N6086" s="154"/>
      <c r="O6086" s="154"/>
      <c r="P6086" s="154"/>
      <c r="Q6086" s="154"/>
      <c r="R6086" s="154"/>
      <c r="S6086" s="154"/>
      <c r="T6086" s="154"/>
      <c r="U6086" s="154"/>
      <c r="V6086" s="154"/>
      <c r="W6086" s="154"/>
      <c r="X6086" s="154"/>
      <c r="Y6086" s="154"/>
      <c r="Z6086" s="154"/>
      <c r="AA6086" s="154"/>
      <c r="AB6086" s="154"/>
      <c r="AC6086" s="154"/>
      <c r="AD6086" s="154"/>
      <c r="AE6086" s="154"/>
      <c r="AF6086" s="154"/>
      <c r="AG6086" s="154"/>
      <c r="AH6086" s="154"/>
      <c r="AI6086" s="154"/>
      <c r="AJ6086" s="154"/>
      <c r="AK6086" s="154"/>
    </row>
    <row r="6087" spans="1:37" x14ac:dyDescent="0.3">
      <c r="A6087" s="12" t="str">
        <f t="shared" si="149"/>
        <v>SDGbaseWaS_2BW_v6_4</v>
      </c>
      <c r="B6087" s="12" t="s">
        <v>220</v>
      </c>
      <c r="C6087" s="12" t="s">
        <v>311</v>
      </c>
      <c r="D6087" s="12"/>
      <c r="E6087" s="154"/>
      <c r="F6087" s="154"/>
      <c r="G6087" s="154"/>
      <c r="H6087" s="154"/>
      <c r="I6087" s="154"/>
      <c r="J6087" s="154"/>
      <c r="K6087" s="154"/>
      <c r="L6087" s="154"/>
      <c r="M6087" s="154"/>
      <c r="N6087" s="154"/>
      <c r="O6087" s="154"/>
      <c r="P6087" s="154"/>
      <c r="Q6087" s="154"/>
      <c r="R6087" s="154"/>
      <c r="S6087" s="154"/>
      <c r="T6087" s="154"/>
      <c r="U6087" s="154"/>
      <c r="V6087" s="154"/>
      <c r="W6087" s="154"/>
      <c r="X6087" s="154"/>
      <c r="Y6087" s="154"/>
      <c r="Z6087" s="154"/>
      <c r="AA6087" s="154"/>
      <c r="AB6087" s="154"/>
      <c r="AC6087" s="154"/>
      <c r="AD6087" s="154"/>
      <c r="AE6087" s="154"/>
      <c r="AF6087" s="154"/>
      <c r="AG6087" s="154"/>
      <c r="AH6087" s="154"/>
      <c r="AI6087" s="154"/>
      <c r="AJ6087" s="154"/>
      <c r="AK6087" s="154"/>
    </row>
    <row r="6088" spans="1:37" x14ac:dyDescent="0.3">
      <c r="A6088" s="12" t="str">
        <f t="shared" si="149"/>
        <v>SDGbaseWaS_2BW_v6_4</v>
      </c>
      <c r="B6088" s="12" t="s">
        <v>220</v>
      </c>
      <c r="C6088" s="12" t="s">
        <v>311</v>
      </c>
      <c r="D6088" s="12"/>
      <c r="E6088" s="154"/>
      <c r="F6088" s="154"/>
      <c r="G6088" s="154"/>
      <c r="H6088" s="154"/>
      <c r="I6088" s="154"/>
      <c r="J6088" s="154"/>
      <c r="K6088" s="154"/>
      <c r="L6088" s="154"/>
      <c r="M6088" s="154"/>
      <c r="N6088" s="154"/>
      <c r="O6088" s="154"/>
      <c r="P6088" s="154"/>
      <c r="Q6088" s="154"/>
      <c r="R6088" s="154"/>
      <c r="S6088" s="154"/>
      <c r="T6088" s="154"/>
      <c r="U6088" s="154"/>
      <c r="V6088" s="154"/>
      <c r="W6088" s="154"/>
      <c r="X6088" s="154"/>
      <c r="Y6088" s="154"/>
      <c r="Z6088" s="154"/>
      <c r="AA6088" s="154"/>
      <c r="AB6088" s="154"/>
      <c r="AC6088" s="154"/>
      <c r="AD6088" s="154"/>
      <c r="AE6088" s="154"/>
      <c r="AF6088" s="154"/>
      <c r="AG6088" s="154"/>
      <c r="AH6088" s="154"/>
      <c r="AI6088" s="154"/>
      <c r="AJ6088" s="154"/>
      <c r="AK6088" s="154"/>
    </row>
    <row r="6089" spans="1:37" x14ac:dyDescent="0.3">
      <c r="A6089" s="12" t="str">
        <f t="shared" si="149"/>
        <v>SDGbaseWaS_2BW_v6_4</v>
      </c>
      <c r="B6089" s="12" t="s">
        <v>220</v>
      </c>
      <c r="C6089" s="12" t="s">
        <v>311</v>
      </c>
      <c r="D6089" s="12"/>
      <c r="E6089" s="154"/>
      <c r="F6089" s="154"/>
      <c r="G6089" s="154"/>
      <c r="H6089" s="154"/>
      <c r="I6089" s="154"/>
      <c r="J6089" s="154"/>
      <c r="K6089" s="154"/>
      <c r="L6089" s="154"/>
      <c r="M6089" s="154"/>
      <c r="N6089" s="154"/>
      <c r="O6089" s="154"/>
      <c r="P6089" s="154"/>
      <c r="Q6089" s="154"/>
      <c r="R6089" s="154"/>
      <c r="S6089" s="154"/>
      <c r="T6089" s="154"/>
      <c r="U6089" s="154"/>
      <c r="V6089" s="154"/>
      <c r="W6089" s="154"/>
      <c r="X6089" s="154"/>
      <c r="Y6089" s="154"/>
      <c r="Z6089" s="154"/>
      <c r="AA6089" s="154"/>
      <c r="AB6089" s="154"/>
      <c r="AC6089" s="154"/>
      <c r="AD6089" s="154"/>
      <c r="AE6089" s="154"/>
      <c r="AF6089" s="154"/>
      <c r="AG6089" s="154"/>
      <c r="AH6089" s="154"/>
      <c r="AI6089" s="154"/>
      <c r="AJ6089" s="154"/>
      <c r="AK6089" s="154"/>
    </row>
    <row r="6090" spans="1:37" x14ac:dyDescent="0.3">
      <c r="A6090" s="12" t="str">
        <f t="shared" si="149"/>
        <v>SDGbaseWaS_2BW_v6_4</v>
      </c>
      <c r="B6090" s="12" t="s">
        <v>220</v>
      </c>
      <c r="C6090" s="12" t="s">
        <v>311</v>
      </c>
      <c r="D6090" s="12"/>
      <c r="E6090" s="154"/>
      <c r="F6090" s="154"/>
      <c r="G6090" s="154"/>
      <c r="H6090" s="154"/>
      <c r="I6090" s="154"/>
      <c r="J6090" s="154"/>
      <c r="K6090" s="154"/>
      <c r="L6090" s="154"/>
      <c r="M6090" s="154"/>
      <c r="N6090" s="154"/>
      <c r="O6090" s="154"/>
      <c r="P6090" s="154"/>
      <c r="Q6090" s="154"/>
      <c r="R6090" s="154"/>
      <c r="S6090" s="154"/>
      <c r="T6090" s="154"/>
      <c r="U6090" s="154"/>
      <c r="V6090" s="154"/>
      <c r="W6090" s="154"/>
      <c r="X6090" s="154"/>
      <c r="Y6090" s="154"/>
      <c r="Z6090" s="154"/>
      <c r="AA6090" s="154"/>
      <c r="AB6090" s="154"/>
      <c r="AC6090" s="154"/>
      <c r="AD6090" s="154"/>
      <c r="AE6090" s="154"/>
      <c r="AF6090" s="154"/>
      <c r="AG6090" s="154"/>
      <c r="AH6090" s="154"/>
      <c r="AI6090" s="154"/>
      <c r="AJ6090" s="154"/>
      <c r="AK6090" s="154"/>
    </row>
    <row r="6091" spans="1:37" x14ac:dyDescent="0.3">
      <c r="A6091" s="12" t="str">
        <f t="shared" si="149"/>
        <v>SDGbaseWaS_2BW_v6_4</v>
      </c>
      <c r="B6091" s="12" t="s">
        <v>220</v>
      </c>
      <c r="C6091" s="12" t="s">
        <v>311</v>
      </c>
      <c r="D6091" s="12"/>
      <c r="E6091" s="154"/>
      <c r="F6091" s="154"/>
      <c r="G6091" s="154"/>
      <c r="H6091" s="154"/>
      <c r="I6091" s="154"/>
      <c r="J6091" s="154"/>
      <c r="K6091" s="154"/>
      <c r="L6091" s="154"/>
      <c r="M6091" s="154"/>
      <c r="N6091" s="154"/>
      <c r="O6091" s="154"/>
      <c r="P6091" s="154"/>
      <c r="Q6091" s="154"/>
      <c r="R6091" s="154"/>
      <c r="S6091" s="154"/>
      <c r="T6091" s="154"/>
      <c r="U6091" s="154"/>
      <c r="V6091" s="154"/>
      <c r="W6091" s="154"/>
      <c r="X6091" s="154"/>
      <c r="Y6091" s="154"/>
      <c r="Z6091" s="154"/>
      <c r="AA6091" s="154"/>
      <c r="AB6091" s="154"/>
      <c r="AC6091" s="154"/>
      <c r="AD6091" s="154"/>
      <c r="AE6091" s="154"/>
      <c r="AF6091" s="154"/>
      <c r="AG6091" s="154"/>
      <c r="AH6091" s="154"/>
      <c r="AI6091" s="154"/>
      <c r="AJ6091" s="154"/>
      <c r="AK6091" s="154"/>
    </row>
    <row r="6092" spans="1:37" x14ac:dyDescent="0.3">
      <c r="A6092" s="12" t="str">
        <f t="shared" si="149"/>
        <v>SDGbaseWaS_2BW_v6_4</v>
      </c>
      <c r="B6092" s="12" t="s">
        <v>220</v>
      </c>
      <c r="C6092" s="12" t="s">
        <v>311</v>
      </c>
      <c r="D6092" s="12"/>
      <c r="E6092" s="154"/>
      <c r="F6092" s="154"/>
      <c r="G6092" s="154"/>
      <c r="H6092" s="154"/>
      <c r="I6092" s="154"/>
      <c r="J6092" s="154"/>
      <c r="K6092" s="154"/>
      <c r="L6092" s="154"/>
      <c r="M6092" s="154"/>
      <c r="N6092" s="154"/>
      <c r="O6092" s="154"/>
      <c r="P6092" s="154"/>
      <c r="Q6092" s="154"/>
      <c r="R6092" s="154"/>
      <c r="S6092" s="154"/>
      <c r="T6092" s="154"/>
      <c r="U6092" s="154"/>
      <c r="V6092" s="154"/>
      <c r="W6092" s="154"/>
      <c r="X6092" s="154"/>
      <c r="Y6092" s="154"/>
      <c r="Z6092" s="154"/>
      <c r="AA6092" s="154"/>
      <c r="AB6092" s="154"/>
      <c r="AC6092" s="154"/>
      <c r="AD6092" s="154"/>
      <c r="AE6092" s="154"/>
      <c r="AF6092" s="154"/>
      <c r="AG6092" s="154"/>
      <c r="AH6092" s="154"/>
      <c r="AI6092" s="154"/>
      <c r="AJ6092" s="154"/>
      <c r="AK6092" s="154"/>
    </row>
    <row r="6093" spans="1:37" x14ac:dyDescent="0.3">
      <c r="A6093" s="12" t="str">
        <f t="shared" si="149"/>
        <v>SDGbaseWaS_2BW_v6_4</v>
      </c>
      <c r="B6093" s="12" t="s">
        <v>220</v>
      </c>
      <c r="C6093" s="12" t="s">
        <v>311</v>
      </c>
      <c r="D6093" s="12"/>
      <c r="E6093" s="154"/>
      <c r="F6093" s="154"/>
      <c r="G6093" s="154"/>
      <c r="H6093" s="154"/>
      <c r="I6093" s="154"/>
      <c r="J6093" s="154"/>
      <c r="K6093" s="154"/>
      <c r="L6093" s="154"/>
      <c r="M6093" s="154"/>
      <c r="N6093" s="154"/>
      <c r="O6093" s="154"/>
      <c r="P6093" s="154"/>
      <c r="Q6093" s="154"/>
      <c r="R6093" s="154"/>
      <c r="S6093" s="154"/>
      <c r="T6093" s="154"/>
      <c r="U6093" s="154"/>
      <c r="V6093" s="154"/>
      <c r="W6093" s="154"/>
      <c r="X6093" s="154"/>
      <c r="Y6093" s="154"/>
      <c r="Z6093" s="154"/>
      <c r="AA6093" s="154"/>
      <c r="AB6093" s="154"/>
      <c r="AC6093" s="154"/>
      <c r="AD6093" s="154"/>
      <c r="AE6093" s="154"/>
      <c r="AF6093" s="154"/>
      <c r="AG6093" s="154"/>
      <c r="AH6093" s="154"/>
      <c r="AI6093" s="154"/>
      <c r="AJ6093" s="154"/>
      <c r="AK6093" s="154"/>
    </row>
    <row r="6094" spans="1:37" x14ac:dyDescent="0.3">
      <c r="A6094" s="12" t="str">
        <f t="shared" si="149"/>
        <v>SDGbaseWaS_2BW_v6_4</v>
      </c>
      <c r="B6094" s="12" t="s">
        <v>220</v>
      </c>
      <c r="C6094" s="12" t="s">
        <v>311</v>
      </c>
      <c r="D6094" s="12"/>
      <c r="E6094" s="154"/>
      <c r="F6094" s="154"/>
      <c r="G6094" s="154"/>
      <c r="H6094" s="154"/>
      <c r="I6094" s="154"/>
      <c r="J6094" s="154"/>
      <c r="K6094" s="154"/>
      <c r="L6094" s="154"/>
      <c r="M6094" s="154"/>
      <c r="N6094" s="154"/>
      <c r="O6094" s="154"/>
      <c r="P6094" s="154"/>
      <c r="Q6094" s="154"/>
      <c r="R6094" s="154"/>
      <c r="S6094" s="154"/>
      <c r="T6094" s="154"/>
      <c r="U6094" s="154"/>
      <c r="V6094" s="154"/>
      <c r="W6094" s="154"/>
      <c r="X6094" s="154"/>
      <c r="Y6094" s="154"/>
      <c r="Z6094" s="154"/>
      <c r="AA6094" s="154"/>
      <c r="AB6094" s="154"/>
      <c r="AC6094" s="154"/>
      <c r="AD6094" s="154"/>
      <c r="AE6094" s="154"/>
      <c r="AF6094" s="154"/>
      <c r="AG6094" s="154"/>
      <c r="AH6094" s="154"/>
      <c r="AI6094" s="154"/>
      <c r="AJ6094" s="154"/>
      <c r="AK6094" s="154"/>
    </row>
    <row r="6095" spans="1:37" x14ac:dyDescent="0.3">
      <c r="A6095" s="12" t="str">
        <f t="shared" si="149"/>
        <v>SDGbaseWaS_2BW_v6_4</v>
      </c>
      <c r="B6095" s="12" t="s">
        <v>220</v>
      </c>
      <c r="C6095" s="12" t="s">
        <v>311</v>
      </c>
      <c r="D6095" s="12"/>
      <c r="E6095" s="154"/>
      <c r="F6095" s="154"/>
      <c r="G6095" s="154"/>
      <c r="H6095" s="154"/>
      <c r="I6095" s="154"/>
      <c r="J6095" s="154"/>
      <c r="K6095" s="154"/>
      <c r="L6095" s="154"/>
      <c r="M6095" s="154"/>
      <c r="N6095" s="154"/>
      <c r="O6095" s="154"/>
      <c r="P6095" s="154"/>
      <c r="Q6095" s="154"/>
      <c r="R6095" s="154"/>
      <c r="S6095" s="154"/>
      <c r="T6095" s="154"/>
      <c r="U6095" s="154"/>
      <c r="V6095" s="154"/>
      <c r="W6095" s="154"/>
      <c r="X6095" s="154"/>
      <c r="Y6095" s="154"/>
      <c r="Z6095" s="154"/>
      <c r="AA6095" s="154"/>
      <c r="AB6095" s="154"/>
      <c r="AC6095" s="154"/>
      <c r="AD6095" s="154"/>
      <c r="AE6095" s="154"/>
      <c r="AF6095" s="154"/>
      <c r="AG6095" s="154"/>
      <c r="AH6095" s="154"/>
      <c r="AI6095" s="154"/>
      <c r="AJ6095" s="154"/>
      <c r="AK6095" s="154"/>
    </row>
    <row r="6096" spans="1:37" x14ac:dyDescent="0.3">
      <c r="A6096" s="12" t="str">
        <f t="shared" si="149"/>
        <v>SDGbaseWaS_2BW_v6_4</v>
      </c>
      <c r="B6096" s="12" t="s">
        <v>220</v>
      </c>
      <c r="C6096" s="12" t="s">
        <v>311</v>
      </c>
      <c r="D6096" s="12"/>
      <c r="E6096" s="154"/>
      <c r="F6096" s="154"/>
      <c r="G6096" s="154"/>
      <c r="H6096" s="154"/>
      <c r="I6096" s="154"/>
      <c r="J6096" s="154"/>
      <c r="K6096" s="154"/>
      <c r="L6096" s="154"/>
      <c r="M6096" s="154"/>
      <c r="N6096" s="154"/>
      <c r="O6096" s="154"/>
      <c r="P6096" s="154"/>
      <c r="Q6096" s="154"/>
      <c r="R6096" s="154"/>
      <c r="S6096" s="154"/>
      <c r="T6096" s="154"/>
      <c r="U6096" s="154"/>
      <c r="V6096" s="154"/>
      <c r="W6096" s="154"/>
      <c r="X6096" s="154"/>
      <c r="Y6096" s="154"/>
      <c r="Z6096" s="154"/>
      <c r="AA6096" s="154"/>
      <c r="AB6096" s="154"/>
      <c r="AC6096" s="154"/>
      <c r="AD6096" s="154"/>
      <c r="AE6096" s="154"/>
      <c r="AF6096" s="154"/>
      <c r="AG6096" s="154"/>
      <c r="AH6096" s="154"/>
      <c r="AI6096" s="154"/>
      <c r="AJ6096" s="154"/>
      <c r="AK6096" s="154"/>
    </row>
    <row r="6097" spans="1:37" x14ac:dyDescent="0.3">
      <c r="A6097" s="12" t="str">
        <f t="shared" si="149"/>
        <v>SDGbaseWaS_2BW_v6_4</v>
      </c>
      <c r="B6097" s="12" t="s">
        <v>220</v>
      </c>
      <c r="C6097" s="12" t="s">
        <v>311</v>
      </c>
      <c r="D6097" s="12"/>
      <c r="E6097" s="154"/>
      <c r="F6097" s="154"/>
      <c r="G6097" s="154"/>
      <c r="H6097" s="154"/>
      <c r="I6097" s="154"/>
      <c r="J6097" s="154"/>
      <c r="K6097" s="154"/>
      <c r="L6097" s="154"/>
      <c r="M6097" s="154"/>
      <c r="N6097" s="154"/>
      <c r="O6097" s="154"/>
      <c r="P6097" s="154"/>
      <c r="Q6097" s="154"/>
      <c r="R6097" s="154"/>
      <c r="S6097" s="154"/>
      <c r="T6097" s="154"/>
      <c r="U6097" s="154"/>
      <c r="V6097" s="154"/>
      <c r="W6097" s="154"/>
      <c r="X6097" s="154"/>
      <c r="Y6097" s="154"/>
      <c r="Z6097" s="154"/>
      <c r="AA6097" s="154"/>
      <c r="AB6097" s="154"/>
      <c r="AC6097" s="154"/>
      <c r="AD6097" s="154"/>
      <c r="AE6097" s="154"/>
      <c r="AF6097" s="154"/>
      <c r="AG6097" s="154"/>
      <c r="AH6097" s="154"/>
      <c r="AI6097" s="154"/>
      <c r="AJ6097" s="154"/>
      <c r="AK6097" s="154"/>
    </row>
    <row r="6098" spans="1:37" x14ac:dyDescent="0.3">
      <c r="A6098" s="12" t="str">
        <f t="shared" si="149"/>
        <v>SDGbaseWaS_2BW_v6_4</v>
      </c>
      <c r="B6098" s="12" t="s">
        <v>220</v>
      </c>
      <c r="C6098" s="12" t="s">
        <v>311</v>
      </c>
      <c r="D6098" s="12"/>
      <c r="E6098" s="154"/>
      <c r="F6098" s="154"/>
      <c r="G6098" s="154"/>
      <c r="H6098" s="154"/>
      <c r="I6098" s="154"/>
      <c r="J6098" s="154"/>
      <c r="K6098" s="154"/>
      <c r="L6098" s="154"/>
      <c r="M6098" s="154"/>
      <c r="N6098" s="154"/>
      <c r="O6098" s="154"/>
      <c r="P6098" s="154"/>
      <c r="Q6098" s="154"/>
      <c r="R6098" s="154"/>
      <c r="S6098" s="154"/>
      <c r="T6098" s="154"/>
      <c r="U6098" s="154"/>
      <c r="V6098" s="154"/>
      <c r="W6098" s="154"/>
      <c r="X6098" s="154"/>
      <c r="Y6098" s="154"/>
      <c r="Z6098" s="154"/>
      <c r="AA6098" s="154"/>
      <c r="AB6098" s="154"/>
      <c r="AC6098" s="154"/>
      <c r="AD6098" s="154"/>
      <c r="AE6098" s="154"/>
      <c r="AF6098" s="154"/>
      <c r="AG6098" s="154"/>
      <c r="AH6098" s="154"/>
      <c r="AI6098" s="154"/>
      <c r="AJ6098" s="154"/>
      <c r="AK6098" s="154"/>
    </row>
    <row r="6099" spans="1:37" x14ac:dyDescent="0.3">
      <c r="A6099" s="12" t="str">
        <f t="shared" si="149"/>
        <v>SDGbaseWaS_2BW_v6_4</v>
      </c>
      <c r="B6099" s="12" t="s">
        <v>220</v>
      </c>
      <c r="C6099" s="12" t="s">
        <v>311</v>
      </c>
      <c r="D6099" s="12"/>
      <c r="E6099" s="154"/>
      <c r="F6099" s="154"/>
      <c r="G6099" s="154"/>
      <c r="H6099" s="154"/>
      <c r="I6099" s="154"/>
      <c r="J6099" s="154"/>
      <c r="K6099" s="154"/>
      <c r="L6099" s="154"/>
      <c r="M6099" s="154"/>
      <c r="N6099" s="154"/>
      <c r="O6099" s="154"/>
      <c r="P6099" s="154"/>
      <c r="Q6099" s="154"/>
      <c r="R6099" s="154"/>
      <c r="S6099" s="154"/>
      <c r="T6099" s="154"/>
      <c r="U6099" s="154"/>
      <c r="V6099" s="154"/>
      <c r="W6099" s="154"/>
      <c r="X6099" s="154"/>
      <c r="Y6099" s="154"/>
      <c r="Z6099" s="154"/>
      <c r="AA6099" s="154"/>
      <c r="AB6099" s="154"/>
      <c r="AC6099" s="154"/>
      <c r="AD6099" s="154"/>
      <c r="AE6099" s="154"/>
      <c r="AF6099" s="154"/>
      <c r="AG6099" s="154"/>
      <c r="AH6099" s="154"/>
      <c r="AI6099" s="154"/>
      <c r="AJ6099" s="154"/>
      <c r="AK6099" s="154"/>
    </row>
    <row r="6100" spans="1:37" x14ac:dyDescent="0.3">
      <c r="A6100" s="12" t="str">
        <f t="shared" si="149"/>
        <v>SDGbaseWaS_2BW_v6_4</v>
      </c>
      <c r="B6100" s="12" t="s">
        <v>220</v>
      </c>
      <c r="C6100" s="12" t="s">
        <v>311</v>
      </c>
      <c r="D6100" s="12"/>
      <c r="E6100" s="154"/>
      <c r="F6100" s="154"/>
      <c r="G6100" s="154"/>
      <c r="H6100" s="154"/>
      <c r="I6100" s="154"/>
      <c r="J6100" s="154"/>
      <c r="K6100" s="154"/>
      <c r="L6100" s="154"/>
      <c r="M6100" s="154"/>
      <c r="N6100" s="154"/>
      <c r="O6100" s="154"/>
      <c r="P6100" s="154"/>
      <c r="Q6100" s="154"/>
      <c r="R6100" s="154"/>
      <c r="S6100" s="154"/>
      <c r="T6100" s="154"/>
      <c r="U6100" s="154"/>
      <c r="V6100" s="154"/>
      <c r="W6100" s="154"/>
      <c r="X6100" s="154"/>
      <c r="Y6100" s="154"/>
      <c r="Z6100" s="154"/>
      <c r="AA6100" s="154"/>
      <c r="AB6100" s="154"/>
      <c r="AC6100" s="154"/>
      <c r="AD6100" s="154"/>
      <c r="AE6100" s="154"/>
      <c r="AF6100" s="154"/>
      <c r="AG6100" s="154"/>
      <c r="AH6100" s="154"/>
      <c r="AI6100" s="154"/>
      <c r="AJ6100" s="154"/>
      <c r="AK6100" s="154"/>
    </row>
    <row r="6101" spans="1:37" x14ac:dyDescent="0.3">
      <c r="A6101" s="12" t="str">
        <f t="shared" si="149"/>
        <v>SDGbaseWaS_2BW_v6_4</v>
      </c>
      <c r="B6101" s="12" t="s">
        <v>220</v>
      </c>
      <c r="C6101" s="12" t="s">
        <v>311</v>
      </c>
      <c r="D6101" s="12"/>
      <c r="E6101" s="154"/>
      <c r="F6101" s="154"/>
      <c r="G6101" s="154"/>
      <c r="H6101" s="154"/>
      <c r="I6101" s="154"/>
      <c r="J6101" s="154"/>
      <c r="K6101" s="154"/>
      <c r="L6101" s="154"/>
      <c r="M6101" s="154"/>
      <c r="N6101" s="154"/>
      <c r="O6101" s="154"/>
      <c r="P6101" s="154"/>
      <c r="Q6101" s="154"/>
      <c r="R6101" s="154"/>
      <c r="S6101" s="154"/>
      <c r="T6101" s="154"/>
      <c r="U6101" s="154"/>
      <c r="V6101" s="154"/>
      <c r="W6101" s="154"/>
      <c r="X6101" s="154"/>
      <c r="Y6101" s="154"/>
      <c r="Z6101" s="154"/>
      <c r="AA6101" s="154"/>
      <c r="AB6101" s="154"/>
      <c r="AC6101" s="154"/>
      <c r="AD6101" s="154"/>
      <c r="AE6101" s="154"/>
      <c r="AF6101" s="154"/>
      <c r="AG6101" s="154"/>
      <c r="AH6101" s="154"/>
      <c r="AI6101" s="154"/>
      <c r="AJ6101" s="154"/>
      <c r="AK6101" s="154"/>
    </row>
    <row r="6102" spans="1:37" x14ac:dyDescent="0.3">
      <c r="A6102" s="12" t="str">
        <f t="shared" si="149"/>
        <v>SDGbaseWaS_2BW_v6_4</v>
      </c>
      <c r="B6102" s="12" t="s">
        <v>220</v>
      </c>
      <c r="C6102" s="12" t="s">
        <v>311</v>
      </c>
      <c r="D6102" s="12"/>
      <c r="E6102" s="154"/>
      <c r="F6102" s="154"/>
      <c r="G6102" s="154"/>
      <c r="H6102" s="154"/>
      <c r="I6102" s="154"/>
      <c r="J6102" s="154"/>
      <c r="K6102" s="154"/>
      <c r="L6102" s="154"/>
      <c r="M6102" s="154"/>
      <c r="N6102" s="154"/>
      <c r="O6102" s="154"/>
      <c r="P6102" s="154"/>
      <c r="Q6102" s="154"/>
      <c r="R6102" s="154"/>
      <c r="S6102" s="154"/>
      <c r="T6102" s="154"/>
      <c r="U6102" s="154"/>
      <c r="V6102" s="154"/>
      <c r="W6102" s="154"/>
      <c r="X6102" s="154"/>
      <c r="Y6102" s="154"/>
      <c r="Z6102" s="154"/>
      <c r="AA6102" s="154"/>
      <c r="AB6102" s="154"/>
      <c r="AC6102" s="154"/>
      <c r="AD6102" s="154"/>
      <c r="AE6102" s="154"/>
      <c r="AF6102" s="154"/>
      <c r="AG6102" s="154"/>
      <c r="AH6102" s="154"/>
      <c r="AI6102" s="154"/>
      <c r="AJ6102" s="154"/>
      <c r="AK6102" s="154"/>
    </row>
    <row r="6103" spans="1:37" x14ac:dyDescent="0.3">
      <c r="A6103" s="12" t="str">
        <f t="shared" si="149"/>
        <v>SDGbaseWaS_2BW_v6_4</v>
      </c>
      <c r="B6103" s="12" t="s">
        <v>220</v>
      </c>
      <c r="C6103" s="12" t="s">
        <v>311</v>
      </c>
      <c r="D6103" s="12"/>
      <c r="E6103" s="154"/>
      <c r="F6103" s="154"/>
      <c r="G6103" s="154"/>
      <c r="H6103" s="154"/>
      <c r="I6103" s="154"/>
      <c r="J6103" s="154"/>
      <c r="K6103" s="154"/>
      <c r="L6103" s="154"/>
      <c r="M6103" s="154"/>
      <c r="N6103" s="154"/>
      <c r="O6103" s="154"/>
      <c r="P6103" s="154"/>
      <c r="Q6103" s="154"/>
      <c r="R6103" s="154"/>
      <c r="S6103" s="154"/>
      <c r="T6103" s="154"/>
      <c r="U6103" s="154"/>
      <c r="V6103" s="154"/>
      <c r="W6103" s="154"/>
      <c r="X6103" s="154"/>
      <c r="Y6103" s="154"/>
      <c r="Z6103" s="154"/>
      <c r="AA6103" s="154"/>
      <c r="AB6103" s="154"/>
      <c r="AC6103" s="154"/>
      <c r="AD6103" s="154"/>
      <c r="AE6103" s="154"/>
      <c r="AF6103" s="154"/>
      <c r="AG6103" s="154"/>
      <c r="AH6103" s="154"/>
      <c r="AI6103" s="154"/>
      <c r="AJ6103" s="154"/>
      <c r="AK6103" s="154"/>
    </row>
    <row r="6104" spans="1:37" x14ac:dyDescent="0.3">
      <c r="A6104" s="12" t="str">
        <f t="shared" si="149"/>
        <v>SDGbaseWaS_2BW_v6_4</v>
      </c>
      <c r="B6104" s="12" t="s">
        <v>220</v>
      </c>
      <c r="C6104" s="12" t="s">
        <v>311</v>
      </c>
      <c r="D6104" s="12"/>
      <c r="E6104" s="154"/>
      <c r="F6104" s="154"/>
      <c r="G6104" s="154"/>
      <c r="H6104" s="154"/>
      <c r="I6104" s="154"/>
      <c r="J6104" s="154"/>
      <c r="K6104" s="154"/>
      <c r="L6104" s="154"/>
      <c r="M6104" s="154"/>
      <c r="N6104" s="154"/>
      <c r="O6104" s="154"/>
      <c r="P6104" s="154"/>
      <c r="Q6104" s="154"/>
      <c r="R6104" s="154"/>
      <c r="S6104" s="154"/>
      <c r="T6104" s="154"/>
      <c r="U6104" s="154"/>
      <c r="V6104" s="154"/>
      <c r="W6104" s="154"/>
      <c r="X6104" s="154"/>
      <c r="Y6104" s="154"/>
      <c r="Z6104" s="154"/>
      <c r="AA6104" s="154"/>
      <c r="AB6104" s="154"/>
      <c r="AC6104" s="154"/>
      <c r="AD6104" s="154"/>
      <c r="AE6104" s="154"/>
      <c r="AF6104" s="154"/>
      <c r="AG6104" s="154"/>
      <c r="AH6104" s="154"/>
      <c r="AI6104" s="154"/>
      <c r="AJ6104" s="154"/>
      <c r="AK6104" s="154"/>
    </row>
    <row r="6105" spans="1:37" x14ac:dyDescent="0.3">
      <c r="A6105" s="12" t="str">
        <f t="shared" si="149"/>
        <v>SDGbaseWaS_2BW_v6_4</v>
      </c>
      <c r="B6105" s="12" t="s">
        <v>220</v>
      </c>
      <c r="C6105" s="12" t="s">
        <v>311</v>
      </c>
      <c r="D6105" s="12"/>
      <c r="E6105" s="154"/>
      <c r="F6105" s="154"/>
      <c r="G6105" s="154"/>
      <c r="H6105" s="154"/>
      <c r="I6105" s="154"/>
      <c r="J6105" s="154"/>
      <c r="K6105" s="154"/>
      <c r="L6105" s="154"/>
      <c r="M6105" s="154"/>
      <c r="N6105" s="154"/>
      <c r="O6105" s="154"/>
      <c r="P6105" s="154"/>
      <c r="Q6105" s="154"/>
      <c r="R6105" s="154"/>
      <c r="S6105" s="154"/>
      <c r="T6105" s="154"/>
      <c r="U6105" s="154"/>
      <c r="V6105" s="154"/>
      <c r="W6105" s="154"/>
      <c r="X6105" s="154"/>
      <c r="Y6105" s="154"/>
      <c r="Z6105" s="154"/>
      <c r="AA6105" s="154"/>
      <c r="AB6105" s="154"/>
      <c r="AC6105" s="154"/>
      <c r="AD6105" s="154"/>
      <c r="AE6105" s="154"/>
      <c r="AF6105" s="154"/>
      <c r="AG6105" s="154"/>
      <c r="AH6105" s="154"/>
      <c r="AI6105" s="154"/>
      <c r="AJ6105" s="154"/>
      <c r="AK6105" s="154"/>
    </row>
    <row r="6106" spans="1:37" x14ac:dyDescent="0.3">
      <c r="A6106" s="12" t="str">
        <f t="shared" si="149"/>
        <v>SDGbaseWaS_2BW_v6_4</v>
      </c>
      <c r="B6106" s="12" t="s">
        <v>220</v>
      </c>
      <c r="C6106" s="12" t="s">
        <v>311</v>
      </c>
      <c r="D6106" s="12"/>
      <c r="E6106" s="154"/>
      <c r="F6106" s="154"/>
      <c r="G6106" s="154"/>
      <c r="H6106" s="154"/>
      <c r="I6106" s="154"/>
      <c r="J6106" s="154"/>
      <c r="K6106" s="154"/>
      <c r="L6106" s="154"/>
      <c r="M6106" s="154"/>
      <c r="N6106" s="154"/>
      <c r="O6106" s="154"/>
      <c r="P6106" s="154"/>
      <c r="Q6106" s="154"/>
      <c r="R6106" s="154"/>
      <c r="S6106" s="154"/>
      <c r="T6106" s="154"/>
      <c r="U6106" s="154"/>
      <c r="V6106" s="154"/>
      <c r="W6106" s="154"/>
      <c r="X6106" s="154"/>
      <c r="Y6106" s="154"/>
      <c r="Z6106" s="154"/>
      <c r="AA6106" s="154"/>
      <c r="AB6106" s="154"/>
      <c r="AC6106" s="154"/>
      <c r="AD6106" s="154"/>
      <c r="AE6106" s="154"/>
      <c r="AF6106" s="154"/>
      <c r="AG6106" s="154"/>
      <c r="AH6106" s="154"/>
      <c r="AI6106" s="154"/>
      <c r="AJ6106" s="154"/>
      <c r="AK6106" s="154"/>
    </row>
    <row r="6107" spans="1:37" x14ac:dyDescent="0.3">
      <c r="A6107" s="12" t="str">
        <f t="shared" si="149"/>
        <v>SDGbaseWaS_2BW_v6_4</v>
      </c>
      <c r="B6107" s="12" t="s">
        <v>220</v>
      </c>
      <c r="C6107" s="12" t="s">
        <v>311</v>
      </c>
      <c r="D6107" s="12"/>
      <c r="E6107" s="154"/>
      <c r="F6107" s="154"/>
      <c r="G6107" s="154"/>
      <c r="H6107" s="154"/>
      <c r="I6107" s="154"/>
      <c r="J6107" s="154"/>
      <c r="K6107" s="154"/>
      <c r="L6107" s="154"/>
      <c r="M6107" s="154"/>
      <c r="N6107" s="154"/>
      <c r="O6107" s="154"/>
      <c r="P6107" s="154"/>
      <c r="Q6107" s="154"/>
      <c r="R6107" s="154"/>
      <c r="S6107" s="154"/>
      <c r="T6107" s="154"/>
      <c r="U6107" s="154"/>
      <c r="V6107" s="154"/>
      <c r="W6107" s="154"/>
      <c r="X6107" s="154"/>
      <c r="Y6107" s="154"/>
      <c r="Z6107" s="154"/>
      <c r="AA6107" s="154"/>
      <c r="AB6107" s="154"/>
      <c r="AC6107" s="154"/>
      <c r="AD6107" s="154"/>
      <c r="AE6107" s="154"/>
      <c r="AF6107" s="154"/>
      <c r="AG6107" s="154"/>
      <c r="AH6107" s="154"/>
      <c r="AI6107" s="154"/>
      <c r="AJ6107" s="154"/>
      <c r="AK6107" s="154"/>
    </row>
    <row r="6108" spans="1:37" x14ac:dyDescent="0.3">
      <c r="A6108" s="12" t="str">
        <f t="shared" si="149"/>
        <v>SDGbaseWaS_2BW_v6_4</v>
      </c>
      <c r="B6108" s="12" t="s">
        <v>220</v>
      </c>
      <c r="C6108" s="12" t="s">
        <v>311</v>
      </c>
      <c r="D6108" s="12"/>
      <c r="E6108" s="154"/>
      <c r="F6108" s="154"/>
      <c r="G6108" s="154"/>
      <c r="H6108" s="154"/>
      <c r="I6108" s="154"/>
      <c r="J6108" s="154"/>
      <c r="K6108" s="154"/>
      <c r="L6108" s="154"/>
      <c r="M6108" s="154"/>
      <c r="N6108" s="154"/>
      <c r="O6108" s="154"/>
      <c r="P6108" s="154"/>
      <c r="Q6108" s="154"/>
      <c r="R6108" s="154"/>
      <c r="S6108" s="154"/>
      <c r="T6108" s="154"/>
      <c r="U6108" s="154"/>
      <c r="V6108" s="154"/>
      <c r="W6108" s="154"/>
      <c r="X6108" s="154"/>
      <c r="Y6108" s="154"/>
      <c r="Z6108" s="154"/>
      <c r="AA6108" s="154"/>
      <c r="AB6108" s="154"/>
      <c r="AC6108" s="154"/>
      <c r="AD6108" s="154"/>
      <c r="AE6108" s="154"/>
      <c r="AF6108" s="154"/>
      <c r="AG6108" s="154"/>
      <c r="AH6108" s="154"/>
      <c r="AI6108" s="154"/>
      <c r="AJ6108" s="154"/>
      <c r="AK6108" s="154"/>
    </row>
    <row r="6109" spans="1:37" x14ac:dyDescent="0.3">
      <c r="A6109" s="12" t="str">
        <f t="shared" si="149"/>
        <v>SDGbaseWaS_2BW_v6_4</v>
      </c>
      <c r="B6109" s="12" t="s">
        <v>220</v>
      </c>
      <c r="C6109" s="12" t="s">
        <v>311</v>
      </c>
      <c r="D6109" s="12"/>
      <c r="E6109" s="154"/>
      <c r="F6109" s="154"/>
      <c r="G6109" s="154"/>
      <c r="H6109" s="154"/>
      <c r="I6109" s="154"/>
      <c r="J6109" s="154"/>
      <c r="K6109" s="154"/>
      <c r="L6109" s="154"/>
      <c r="M6109" s="154"/>
      <c r="N6109" s="154"/>
      <c r="O6109" s="154"/>
      <c r="P6109" s="154"/>
      <c r="Q6109" s="154"/>
      <c r="R6109" s="154"/>
      <c r="S6109" s="154"/>
      <c r="T6109" s="154"/>
      <c r="U6109" s="154"/>
      <c r="V6109" s="154"/>
      <c r="W6109" s="154"/>
      <c r="X6109" s="154"/>
      <c r="Y6109" s="154"/>
      <c r="Z6109" s="154"/>
      <c r="AA6109" s="154"/>
      <c r="AB6109" s="154"/>
      <c r="AC6109" s="154"/>
      <c r="AD6109" s="154"/>
      <c r="AE6109" s="154"/>
      <c r="AF6109" s="154"/>
      <c r="AG6109" s="154"/>
      <c r="AH6109" s="154"/>
      <c r="AI6109" s="154"/>
      <c r="AJ6109" s="154"/>
      <c r="AK6109" s="154"/>
    </row>
    <row r="6110" spans="1:37" x14ac:dyDescent="0.3">
      <c r="A6110" s="12" t="str">
        <f t="shared" si="149"/>
        <v>SDGbaseWaS_2BW_v6_4</v>
      </c>
      <c r="B6110" s="12" t="s">
        <v>220</v>
      </c>
      <c r="C6110" s="12" t="s">
        <v>311</v>
      </c>
      <c r="D6110" s="12"/>
      <c r="E6110" s="154"/>
      <c r="F6110" s="154"/>
      <c r="G6110" s="154"/>
      <c r="H6110" s="154"/>
      <c r="I6110" s="154"/>
      <c r="J6110" s="154"/>
      <c r="K6110" s="154"/>
      <c r="L6110" s="154"/>
      <c r="M6110" s="154"/>
      <c r="N6110" s="154"/>
      <c r="O6110" s="154"/>
      <c r="P6110" s="154"/>
      <c r="Q6110" s="154"/>
      <c r="R6110" s="154"/>
      <c r="S6110" s="154"/>
      <c r="T6110" s="154"/>
      <c r="U6110" s="154"/>
      <c r="V6110" s="154"/>
      <c r="W6110" s="154"/>
      <c r="X6110" s="154"/>
      <c r="Y6110" s="154"/>
      <c r="Z6110" s="154"/>
      <c r="AA6110" s="154"/>
      <c r="AB6110" s="154"/>
      <c r="AC6110" s="154"/>
      <c r="AD6110" s="154"/>
      <c r="AE6110" s="154"/>
      <c r="AF6110" s="154"/>
      <c r="AG6110" s="154"/>
      <c r="AH6110" s="154"/>
      <c r="AI6110" s="154"/>
      <c r="AJ6110" s="154"/>
      <c r="AK6110" s="154"/>
    </row>
    <row r="6111" spans="1:37" x14ac:dyDescent="0.3">
      <c r="A6111" s="12" t="str">
        <f t="shared" si="149"/>
        <v>SDGbaseWaS_2BW_v6_4</v>
      </c>
      <c r="B6111" s="12" t="s">
        <v>220</v>
      </c>
      <c r="C6111" s="12" t="s">
        <v>311</v>
      </c>
      <c r="D6111" s="12"/>
      <c r="E6111" s="154"/>
      <c r="F6111" s="154"/>
      <c r="G6111" s="154"/>
      <c r="H6111" s="154"/>
      <c r="I6111" s="154"/>
      <c r="J6111" s="154"/>
      <c r="K6111" s="154"/>
      <c r="L6111" s="154"/>
      <c r="M6111" s="154"/>
      <c r="N6111" s="154"/>
      <c r="O6111" s="154"/>
      <c r="P6111" s="154"/>
      <c r="Q6111" s="154"/>
      <c r="R6111" s="154"/>
      <c r="S6111" s="154"/>
      <c r="T6111" s="154"/>
      <c r="U6111" s="154"/>
      <c r="V6111" s="154"/>
      <c r="W6111" s="154"/>
      <c r="X6111" s="154"/>
      <c r="Y6111" s="154"/>
      <c r="Z6111" s="154"/>
      <c r="AA6111" s="154"/>
      <c r="AB6111" s="154"/>
      <c r="AC6111" s="154"/>
      <c r="AD6111" s="154"/>
      <c r="AE6111" s="154"/>
      <c r="AF6111" s="154"/>
      <c r="AG6111" s="154"/>
      <c r="AH6111" s="154"/>
      <c r="AI6111" s="154"/>
      <c r="AJ6111" s="154"/>
      <c r="AK6111" s="154"/>
    </row>
    <row r="6112" spans="1:37" x14ac:dyDescent="0.3">
      <c r="A6112" s="12" t="str">
        <f t="shared" si="149"/>
        <v>SDGbaseWaS_2BW_v6_4</v>
      </c>
      <c r="B6112" s="12" t="s">
        <v>220</v>
      </c>
      <c r="C6112" s="12" t="s">
        <v>311</v>
      </c>
      <c r="D6112" s="12"/>
      <c r="E6112" s="154"/>
      <c r="F6112" s="154"/>
      <c r="G6112" s="154"/>
      <c r="H6112" s="154"/>
      <c r="I6112" s="154"/>
      <c r="J6112" s="154"/>
      <c r="K6112" s="154"/>
      <c r="L6112" s="154"/>
      <c r="M6112" s="154"/>
      <c r="N6112" s="154"/>
      <c r="O6112" s="154"/>
      <c r="P6112" s="154"/>
      <c r="Q6112" s="154"/>
      <c r="R6112" s="154"/>
      <c r="S6112" s="154"/>
      <c r="T6112" s="154"/>
      <c r="U6112" s="154"/>
      <c r="V6112" s="154"/>
      <c r="W6112" s="154"/>
      <c r="X6112" s="154"/>
      <c r="Y6112" s="154"/>
      <c r="Z6112" s="154"/>
      <c r="AA6112" s="154"/>
      <c r="AB6112" s="154"/>
      <c r="AC6112" s="154"/>
      <c r="AD6112" s="154"/>
      <c r="AE6112" s="154"/>
      <c r="AF6112" s="154"/>
      <c r="AG6112" s="154"/>
      <c r="AH6112" s="154"/>
      <c r="AI6112" s="154"/>
      <c r="AJ6112" s="154"/>
      <c r="AK6112" s="154"/>
    </row>
    <row r="6113" spans="1:37" x14ac:dyDescent="0.3">
      <c r="A6113" s="12" t="str">
        <f t="shared" si="149"/>
        <v>SDGbaseWaS_2BW_v6_4</v>
      </c>
      <c r="B6113" s="12" t="s">
        <v>220</v>
      </c>
      <c r="C6113" s="12" t="s">
        <v>311</v>
      </c>
      <c r="D6113" s="12"/>
      <c r="E6113" s="154"/>
      <c r="F6113" s="154"/>
      <c r="G6113" s="154"/>
      <c r="H6113" s="154"/>
      <c r="I6113" s="154"/>
      <c r="J6113" s="154"/>
      <c r="K6113" s="154"/>
      <c r="L6113" s="154"/>
      <c r="M6113" s="154"/>
      <c r="N6113" s="154"/>
      <c r="O6113" s="154"/>
      <c r="P6113" s="154"/>
      <c r="Q6113" s="154"/>
      <c r="R6113" s="154"/>
      <c r="S6113" s="154"/>
      <c r="T6113" s="154"/>
      <c r="U6113" s="154"/>
      <c r="V6113" s="154"/>
      <c r="W6113" s="154"/>
      <c r="X6113" s="154"/>
      <c r="Y6113" s="154"/>
      <c r="Z6113" s="154"/>
      <c r="AA6113" s="154"/>
      <c r="AB6113" s="154"/>
      <c r="AC6113" s="154"/>
      <c r="AD6113" s="154"/>
      <c r="AE6113" s="154"/>
      <c r="AF6113" s="154"/>
      <c r="AG6113" s="154"/>
      <c r="AH6113" s="154"/>
      <c r="AI6113" s="154"/>
      <c r="AJ6113" s="154"/>
      <c r="AK6113" s="154"/>
    </row>
    <row r="6114" spans="1:37" x14ac:dyDescent="0.3">
      <c r="A6114" s="12" t="str">
        <f t="shared" si="149"/>
        <v>SDGbaseWaS_2BW_v6_4</v>
      </c>
      <c r="B6114" s="12" t="s">
        <v>220</v>
      </c>
      <c r="C6114" s="12" t="s">
        <v>311</v>
      </c>
      <c r="D6114" s="12"/>
      <c r="E6114" s="154"/>
      <c r="F6114" s="154"/>
      <c r="G6114" s="154"/>
      <c r="H6114" s="154"/>
      <c r="I6114" s="154"/>
      <c r="J6114" s="154"/>
      <c r="K6114" s="154"/>
      <c r="L6114" s="154"/>
      <c r="M6114" s="154"/>
      <c r="N6114" s="154"/>
      <c r="O6114" s="154"/>
      <c r="P6114" s="154"/>
      <c r="Q6114" s="154"/>
      <c r="R6114" s="154"/>
      <c r="S6114" s="154"/>
      <c r="T6114" s="154"/>
      <c r="U6114" s="154"/>
      <c r="V6114" s="154"/>
      <c r="W6114" s="154"/>
      <c r="X6114" s="154"/>
      <c r="Y6114" s="154"/>
      <c r="Z6114" s="154"/>
      <c r="AA6114" s="154"/>
      <c r="AB6114" s="154"/>
      <c r="AC6114" s="154"/>
      <c r="AD6114" s="154"/>
      <c r="AE6114" s="154"/>
      <c r="AF6114" s="154"/>
      <c r="AG6114" s="154"/>
      <c r="AH6114" s="154"/>
      <c r="AI6114" s="154"/>
      <c r="AJ6114" s="154"/>
      <c r="AK6114" s="154"/>
    </row>
    <row r="6115" spans="1:37" x14ac:dyDescent="0.3">
      <c r="A6115" s="12" t="str">
        <f t="shared" si="149"/>
        <v>SDGbaseWaS_2BW_v6_4</v>
      </c>
      <c r="B6115" s="12" t="s">
        <v>220</v>
      </c>
      <c r="C6115" s="12" t="s">
        <v>311</v>
      </c>
      <c r="D6115" s="12"/>
      <c r="E6115" s="154"/>
      <c r="F6115" s="154"/>
      <c r="G6115" s="154"/>
      <c r="H6115" s="154"/>
      <c r="I6115" s="154"/>
      <c r="J6115" s="154"/>
      <c r="K6115" s="154"/>
      <c r="L6115" s="154"/>
      <c r="M6115" s="154"/>
      <c r="N6115" s="154"/>
      <c r="O6115" s="154"/>
      <c r="P6115" s="154"/>
      <c r="Q6115" s="154"/>
      <c r="R6115" s="154"/>
      <c r="S6115" s="154"/>
      <c r="T6115" s="154"/>
      <c r="U6115" s="154"/>
      <c r="V6115" s="154"/>
      <c r="W6115" s="154"/>
      <c r="X6115" s="154"/>
      <c r="Y6115" s="154"/>
      <c r="Z6115" s="154"/>
      <c r="AA6115" s="154"/>
      <c r="AB6115" s="154"/>
      <c r="AC6115" s="154"/>
      <c r="AD6115" s="154"/>
      <c r="AE6115" s="154"/>
      <c r="AF6115" s="154"/>
      <c r="AG6115" s="154"/>
      <c r="AH6115" s="154"/>
      <c r="AI6115" s="154"/>
      <c r="AJ6115" s="154"/>
      <c r="AK6115" s="154"/>
    </row>
    <row r="6116" spans="1:37" x14ac:dyDescent="0.3">
      <c r="A6116" s="12" t="str">
        <f t="shared" si="149"/>
        <v>SDGbaseWaS_2BW_v6_4</v>
      </c>
      <c r="B6116" s="12" t="s">
        <v>220</v>
      </c>
      <c r="C6116" s="12" t="s">
        <v>311</v>
      </c>
      <c r="D6116" s="12"/>
      <c r="E6116" s="154"/>
      <c r="F6116" s="154"/>
      <c r="G6116" s="154"/>
      <c r="H6116" s="154"/>
      <c r="I6116" s="154"/>
      <c r="J6116" s="154"/>
      <c r="K6116" s="154"/>
      <c r="L6116" s="154"/>
      <c r="M6116" s="154"/>
      <c r="N6116" s="154"/>
      <c r="O6116" s="154"/>
      <c r="P6116" s="154"/>
      <c r="Q6116" s="154"/>
      <c r="R6116" s="154"/>
      <c r="S6116" s="154"/>
      <c r="T6116" s="154"/>
      <c r="U6116" s="154"/>
      <c r="V6116" s="154"/>
      <c r="W6116" s="154"/>
      <c r="X6116" s="154"/>
      <c r="Y6116" s="154"/>
      <c r="Z6116" s="154"/>
      <c r="AA6116" s="154"/>
      <c r="AB6116" s="154"/>
      <c r="AC6116" s="154"/>
      <c r="AD6116" s="154"/>
      <c r="AE6116" s="154"/>
      <c r="AF6116" s="154"/>
      <c r="AG6116" s="154"/>
      <c r="AH6116" s="154"/>
      <c r="AI6116" s="154"/>
      <c r="AJ6116" s="154"/>
      <c r="AK6116" s="154"/>
    </row>
    <row r="6117" spans="1:37" x14ac:dyDescent="0.3">
      <c r="A6117" s="12" t="str">
        <f t="shared" si="149"/>
        <v>SDGbaseWaS_2BW_v6_4</v>
      </c>
      <c r="B6117" s="12" t="s">
        <v>220</v>
      </c>
      <c r="C6117" s="12" t="s">
        <v>311</v>
      </c>
      <c r="D6117" s="12"/>
      <c r="E6117" s="154"/>
      <c r="F6117" s="154"/>
      <c r="G6117" s="154"/>
      <c r="H6117" s="154"/>
      <c r="I6117" s="154"/>
      <c r="J6117" s="154"/>
      <c r="K6117" s="154"/>
      <c r="L6117" s="154"/>
      <c r="M6117" s="154"/>
      <c r="N6117" s="154"/>
      <c r="O6117" s="154"/>
      <c r="P6117" s="154"/>
      <c r="Q6117" s="154"/>
      <c r="R6117" s="154"/>
      <c r="S6117" s="154"/>
      <c r="T6117" s="154"/>
      <c r="U6117" s="154"/>
      <c r="V6117" s="154"/>
      <c r="W6117" s="154"/>
      <c r="X6117" s="154"/>
      <c r="Y6117" s="154"/>
      <c r="Z6117" s="154"/>
      <c r="AA6117" s="154"/>
      <c r="AB6117" s="154"/>
      <c r="AC6117" s="154"/>
      <c r="AD6117" s="154"/>
      <c r="AE6117" s="154"/>
      <c r="AF6117" s="154"/>
      <c r="AG6117" s="154"/>
      <c r="AH6117" s="154"/>
      <c r="AI6117" s="154"/>
      <c r="AJ6117" s="154"/>
      <c r="AK6117" s="154"/>
    </row>
    <row r="6118" spans="1:37" x14ac:dyDescent="0.3">
      <c r="A6118" s="12" t="str">
        <f t="shared" si="149"/>
        <v>SDGbaseWaS_2BW_v6_4</v>
      </c>
      <c r="B6118" s="12" t="s">
        <v>220</v>
      </c>
      <c r="C6118" s="12" t="s">
        <v>311</v>
      </c>
      <c r="D6118" s="12"/>
      <c r="E6118" s="154"/>
      <c r="F6118" s="154"/>
      <c r="G6118" s="154"/>
      <c r="H6118" s="154"/>
      <c r="I6118" s="154"/>
      <c r="J6118" s="154"/>
      <c r="K6118" s="154"/>
      <c r="L6118" s="154"/>
      <c r="M6118" s="154"/>
      <c r="N6118" s="154"/>
      <c r="O6118" s="154"/>
      <c r="P6118" s="154"/>
      <c r="Q6118" s="154"/>
      <c r="R6118" s="154"/>
      <c r="S6118" s="154"/>
      <c r="T6118" s="154"/>
      <c r="U6118" s="154"/>
      <c r="V6118" s="154"/>
      <c r="W6118" s="154"/>
      <c r="X6118" s="154"/>
      <c r="Y6118" s="154"/>
      <c r="Z6118" s="154"/>
      <c r="AA6118" s="154"/>
      <c r="AB6118" s="154"/>
      <c r="AC6118" s="154"/>
      <c r="AD6118" s="154"/>
      <c r="AE6118" s="154"/>
      <c r="AF6118" s="154"/>
      <c r="AG6118" s="154"/>
      <c r="AH6118" s="154"/>
      <c r="AI6118" s="154"/>
      <c r="AJ6118" s="154"/>
      <c r="AK6118" s="154"/>
    </row>
    <row r="6119" spans="1:37" x14ac:dyDescent="0.3">
      <c r="A6119" s="12" t="str">
        <f t="shared" si="149"/>
        <v>SDGbaseWaS_2BW_v6_4</v>
      </c>
      <c r="B6119" s="12" t="s">
        <v>220</v>
      </c>
      <c r="C6119" s="12" t="s">
        <v>311</v>
      </c>
      <c r="D6119" s="12"/>
      <c r="E6119" s="154"/>
      <c r="F6119" s="154"/>
      <c r="G6119" s="154"/>
      <c r="H6119" s="154"/>
      <c r="I6119" s="154"/>
      <c r="J6119" s="154"/>
      <c r="K6119" s="154"/>
      <c r="L6119" s="154"/>
      <c r="M6119" s="154"/>
      <c r="N6119" s="154"/>
      <c r="O6119" s="154"/>
      <c r="P6119" s="154"/>
      <c r="Q6119" s="154"/>
      <c r="R6119" s="154"/>
      <c r="S6119" s="154"/>
      <c r="T6119" s="154"/>
      <c r="U6119" s="154"/>
      <c r="V6119" s="154"/>
      <c r="W6119" s="154"/>
      <c r="X6119" s="154"/>
      <c r="Y6119" s="154"/>
      <c r="Z6119" s="154"/>
      <c r="AA6119" s="154"/>
      <c r="AB6119" s="154"/>
      <c r="AC6119" s="154"/>
      <c r="AD6119" s="154"/>
      <c r="AE6119" s="154"/>
      <c r="AF6119" s="154"/>
      <c r="AG6119" s="154"/>
      <c r="AH6119" s="154"/>
      <c r="AI6119" s="154"/>
      <c r="AJ6119" s="154"/>
      <c r="AK6119" s="154"/>
    </row>
    <row r="6120" spans="1:37" x14ac:dyDescent="0.3">
      <c r="A6120" s="12" t="str">
        <f t="shared" si="149"/>
        <v>SDGbaseWaS_2BW_v6_4</v>
      </c>
      <c r="B6120" s="12" t="s">
        <v>220</v>
      </c>
      <c r="C6120" s="12" t="s">
        <v>311</v>
      </c>
      <c r="D6120" s="12"/>
      <c r="E6120" s="154"/>
      <c r="F6120" s="154"/>
      <c r="G6120" s="154"/>
      <c r="H6120" s="154"/>
      <c r="I6120" s="154"/>
      <c r="J6120" s="154"/>
      <c r="K6120" s="154"/>
      <c r="L6120" s="154"/>
      <c r="M6120" s="154"/>
      <c r="N6120" s="154"/>
      <c r="O6120" s="154"/>
      <c r="P6120" s="154"/>
      <c r="Q6120" s="154"/>
      <c r="R6120" s="154"/>
      <c r="S6120" s="154"/>
      <c r="T6120" s="154"/>
      <c r="U6120" s="154"/>
      <c r="V6120" s="154"/>
      <c r="W6120" s="154"/>
      <c r="X6120" s="154"/>
      <c r="Y6120" s="154"/>
      <c r="Z6120" s="154"/>
      <c r="AA6120" s="154"/>
      <c r="AB6120" s="154"/>
      <c r="AC6120" s="154"/>
      <c r="AD6120" s="154"/>
      <c r="AE6120" s="154"/>
      <c r="AF6120" s="154"/>
      <c r="AG6120" s="154"/>
      <c r="AH6120" s="154"/>
      <c r="AI6120" s="154"/>
      <c r="AJ6120" s="154"/>
      <c r="AK6120" s="154"/>
    </row>
    <row r="6121" spans="1:37" x14ac:dyDescent="0.3">
      <c r="A6121" s="12" t="str">
        <f t="shared" si="149"/>
        <v>SDGbaseWaS_2BW_v6_4</v>
      </c>
      <c r="B6121" s="12" t="s">
        <v>220</v>
      </c>
      <c r="C6121" s="12" t="s">
        <v>311</v>
      </c>
      <c r="D6121" s="12"/>
      <c r="E6121" s="154"/>
      <c r="F6121" s="154"/>
      <c r="G6121" s="154"/>
      <c r="H6121" s="154"/>
      <c r="I6121" s="154"/>
      <c r="J6121" s="154"/>
      <c r="K6121" s="154"/>
      <c r="L6121" s="154"/>
      <c r="M6121" s="154"/>
      <c r="N6121" s="154"/>
      <c r="O6121" s="154"/>
      <c r="P6121" s="154"/>
      <c r="Q6121" s="154"/>
      <c r="R6121" s="154"/>
      <c r="S6121" s="154"/>
      <c r="T6121" s="154"/>
      <c r="U6121" s="154"/>
      <c r="V6121" s="154"/>
      <c r="W6121" s="154"/>
      <c r="X6121" s="154"/>
      <c r="Y6121" s="154"/>
      <c r="Z6121" s="154"/>
      <c r="AA6121" s="154"/>
      <c r="AB6121" s="154"/>
      <c r="AC6121" s="154"/>
      <c r="AD6121" s="154"/>
      <c r="AE6121" s="154"/>
      <c r="AF6121" s="154"/>
      <c r="AG6121" s="154"/>
      <c r="AH6121" s="154"/>
      <c r="AI6121" s="154"/>
      <c r="AJ6121" s="154"/>
      <c r="AK6121" s="154"/>
    </row>
    <row r="6122" spans="1:37" x14ac:dyDescent="0.3">
      <c r="A6122" s="12" t="str">
        <f t="shared" si="149"/>
        <v>SDGbaseWaS_2BW_v6_4</v>
      </c>
      <c r="B6122" s="12" t="s">
        <v>220</v>
      </c>
      <c r="C6122" s="12" t="s">
        <v>311</v>
      </c>
      <c r="D6122" s="12"/>
      <c r="E6122" s="154"/>
      <c r="F6122" s="154"/>
      <c r="G6122" s="154"/>
      <c r="H6122" s="154"/>
      <c r="I6122" s="154"/>
      <c r="J6122" s="154"/>
      <c r="K6122" s="154"/>
      <c r="L6122" s="154"/>
      <c r="M6122" s="154"/>
      <c r="N6122" s="154"/>
      <c r="O6122" s="154"/>
      <c r="P6122" s="154"/>
      <c r="Q6122" s="154"/>
      <c r="R6122" s="154"/>
      <c r="S6122" s="154"/>
      <c r="T6122" s="154"/>
      <c r="U6122" s="154"/>
      <c r="V6122" s="154"/>
      <c r="W6122" s="154"/>
      <c r="X6122" s="154"/>
      <c r="Y6122" s="154"/>
      <c r="Z6122" s="154"/>
      <c r="AA6122" s="154"/>
      <c r="AB6122" s="154"/>
      <c r="AC6122" s="154"/>
      <c r="AD6122" s="154"/>
      <c r="AE6122" s="154"/>
      <c r="AF6122" s="154"/>
      <c r="AG6122" s="154"/>
      <c r="AH6122" s="154"/>
      <c r="AI6122" s="154"/>
      <c r="AJ6122" s="154"/>
      <c r="AK6122" s="154"/>
    </row>
    <row r="6123" spans="1:37" x14ac:dyDescent="0.3">
      <c r="A6123" s="12" t="str">
        <f t="shared" ref="A6123:A6186" si="150">_xlfn.CONCAT(C6123,D6123,E6123)</f>
        <v>SDGbaseWaS_2BW_v6_4</v>
      </c>
      <c r="B6123" s="12" t="s">
        <v>220</v>
      </c>
      <c r="C6123" s="12" t="s">
        <v>311</v>
      </c>
      <c r="D6123" s="12"/>
      <c r="E6123" s="154"/>
      <c r="F6123" s="154"/>
      <c r="G6123" s="154"/>
      <c r="H6123" s="154"/>
      <c r="I6123" s="154"/>
      <c r="J6123" s="154"/>
      <c r="K6123" s="154"/>
      <c r="L6123" s="154"/>
      <c r="M6123" s="154"/>
      <c r="N6123" s="154"/>
      <c r="O6123" s="154"/>
      <c r="P6123" s="154"/>
      <c r="Q6123" s="154"/>
      <c r="R6123" s="154"/>
      <c r="S6123" s="154"/>
      <c r="T6123" s="154"/>
      <c r="U6123" s="154"/>
      <c r="V6123" s="154"/>
      <c r="W6123" s="154"/>
      <c r="X6123" s="154"/>
      <c r="Y6123" s="154"/>
      <c r="Z6123" s="154"/>
      <c r="AA6123" s="154"/>
      <c r="AB6123" s="154"/>
      <c r="AC6123" s="154"/>
      <c r="AD6123" s="154"/>
      <c r="AE6123" s="154"/>
      <c r="AF6123" s="154"/>
      <c r="AG6123" s="154"/>
      <c r="AH6123" s="154"/>
      <c r="AI6123" s="154"/>
      <c r="AJ6123" s="154"/>
      <c r="AK6123" s="154"/>
    </row>
    <row r="6124" spans="1:37" x14ac:dyDescent="0.3">
      <c r="A6124" s="12" t="str">
        <f t="shared" si="150"/>
        <v>SDGbaseWaS_2BW_v6_4</v>
      </c>
      <c r="B6124" s="12" t="s">
        <v>220</v>
      </c>
      <c r="C6124" s="12" t="s">
        <v>311</v>
      </c>
      <c r="D6124" s="12"/>
      <c r="E6124" s="154"/>
      <c r="F6124" s="154"/>
      <c r="G6124" s="154"/>
      <c r="H6124" s="154"/>
      <c r="I6124" s="154"/>
      <c r="J6124" s="154"/>
      <c r="K6124" s="154"/>
      <c r="L6124" s="154"/>
      <c r="M6124" s="154"/>
      <c r="N6124" s="154"/>
      <c r="O6124" s="154"/>
      <c r="P6124" s="154"/>
      <c r="Q6124" s="154"/>
      <c r="R6124" s="154"/>
      <c r="S6124" s="154"/>
      <c r="T6124" s="154"/>
      <c r="U6124" s="154"/>
      <c r="V6124" s="154"/>
      <c r="W6124" s="154"/>
      <c r="X6124" s="154"/>
      <c r="Y6124" s="154"/>
      <c r="Z6124" s="154"/>
      <c r="AA6124" s="154"/>
      <c r="AB6124" s="154"/>
      <c r="AC6124" s="154"/>
      <c r="AD6124" s="154"/>
      <c r="AE6124" s="154"/>
      <c r="AF6124" s="154"/>
      <c r="AG6124" s="154"/>
      <c r="AH6124" s="154"/>
      <c r="AI6124" s="154"/>
      <c r="AJ6124" s="154"/>
      <c r="AK6124" s="154"/>
    </row>
    <row r="6125" spans="1:37" x14ac:dyDescent="0.3">
      <c r="A6125" s="12" t="str">
        <f t="shared" si="150"/>
        <v>SDGbaseWaS_2BW_v6_4</v>
      </c>
      <c r="B6125" s="12" t="s">
        <v>220</v>
      </c>
      <c r="C6125" s="12" t="s">
        <v>311</v>
      </c>
      <c r="D6125" s="12"/>
      <c r="E6125" s="154"/>
      <c r="F6125" s="154"/>
      <c r="G6125" s="154"/>
      <c r="H6125" s="154"/>
      <c r="I6125" s="154"/>
      <c r="J6125" s="154"/>
      <c r="K6125" s="154"/>
      <c r="L6125" s="154"/>
      <c r="M6125" s="154"/>
      <c r="N6125" s="154"/>
      <c r="O6125" s="154"/>
      <c r="P6125" s="154"/>
      <c r="Q6125" s="154"/>
      <c r="R6125" s="154"/>
      <c r="S6125" s="154"/>
      <c r="T6125" s="154"/>
      <c r="U6125" s="154"/>
      <c r="V6125" s="154"/>
      <c r="W6125" s="154"/>
      <c r="X6125" s="154"/>
      <c r="Y6125" s="154"/>
      <c r="Z6125" s="154"/>
      <c r="AA6125" s="154"/>
      <c r="AB6125" s="154"/>
      <c r="AC6125" s="154"/>
      <c r="AD6125" s="154"/>
      <c r="AE6125" s="154"/>
      <c r="AF6125" s="154"/>
      <c r="AG6125" s="154"/>
      <c r="AH6125" s="154"/>
      <c r="AI6125" s="154"/>
      <c r="AJ6125" s="154"/>
      <c r="AK6125" s="154"/>
    </row>
    <row r="6126" spans="1:37" x14ac:dyDescent="0.3">
      <c r="A6126" s="12" t="str">
        <f t="shared" si="150"/>
        <v>SDGbaseWaS_2BW_v6_4</v>
      </c>
      <c r="B6126" s="12" t="s">
        <v>220</v>
      </c>
      <c r="C6126" s="12" t="s">
        <v>311</v>
      </c>
      <c r="D6126" s="12"/>
      <c r="E6126" s="154"/>
      <c r="F6126" s="154"/>
      <c r="G6126" s="154"/>
      <c r="H6126" s="154"/>
      <c r="I6126" s="154"/>
      <c r="J6126" s="154"/>
      <c r="K6126" s="154"/>
      <c r="L6126" s="154"/>
      <c r="M6126" s="154"/>
      <c r="N6126" s="154"/>
      <c r="O6126" s="154"/>
      <c r="P6126" s="154"/>
      <c r="Q6126" s="154"/>
      <c r="R6126" s="154"/>
      <c r="S6126" s="154"/>
      <c r="T6126" s="154"/>
      <c r="U6126" s="154"/>
      <c r="V6126" s="154"/>
      <c r="W6126" s="154"/>
      <c r="X6126" s="154"/>
      <c r="Y6126" s="154"/>
      <c r="Z6126" s="154"/>
      <c r="AA6126" s="154"/>
      <c r="AB6126" s="154"/>
      <c r="AC6126" s="154"/>
      <c r="AD6126" s="154"/>
      <c r="AE6126" s="154"/>
      <c r="AF6126" s="154"/>
      <c r="AG6126" s="154"/>
      <c r="AH6126" s="154"/>
      <c r="AI6126" s="154"/>
      <c r="AJ6126" s="154"/>
      <c r="AK6126" s="154"/>
    </row>
    <row r="6127" spans="1:37" x14ac:dyDescent="0.3">
      <c r="A6127" s="12" t="str">
        <f t="shared" si="150"/>
        <v>SDGbaseWaS_2BW_v6_4</v>
      </c>
      <c r="B6127" s="12" t="s">
        <v>220</v>
      </c>
      <c r="C6127" s="12" t="s">
        <v>311</v>
      </c>
      <c r="D6127" s="12"/>
      <c r="E6127" s="154"/>
      <c r="F6127" s="154"/>
      <c r="G6127" s="154"/>
      <c r="H6127" s="154"/>
      <c r="I6127" s="154"/>
      <c r="J6127" s="154"/>
      <c r="K6127" s="154"/>
      <c r="L6127" s="154"/>
      <c r="M6127" s="154"/>
      <c r="N6127" s="154"/>
      <c r="O6127" s="154"/>
      <c r="P6127" s="154"/>
      <c r="Q6127" s="154"/>
      <c r="R6127" s="154"/>
      <c r="S6127" s="154"/>
      <c r="T6127" s="154"/>
      <c r="U6127" s="154"/>
      <c r="V6127" s="154"/>
      <c r="W6127" s="154"/>
      <c r="X6127" s="154"/>
      <c r="Y6127" s="154"/>
      <c r="Z6127" s="154"/>
      <c r="AA6127" s="154"/>
      <c r="AB6127" s="154"/>
      <c r="AC6127" s="154"/>
      <c r="AD6127" s="154"/>
      <c r="AE6127" s="154"/>
      <c r="AF6127" s="154"/>
      <c r="AG6127" s="154"/>
      <c r="AH6127" s="154"/>
      <c r="AI6127" s="154"/>
      <c r="AJ6127" s="154"/>
      <c r="AK6127" s="154"/>
    </row>
    <row r="6128" spans="1:37" x14ac:dyDescent="0.3">
      <c r="A6128" s="12" t="str">
        <f t="shared" si="150"/>
        <v>SDGbaseWaS_2BW_v6_4</v>
      </c>
      <c r="B6128" s="12" t="s">
        <v>220</v>
      </c>
      <c r="C6128" s="12" t="s">
        <v>311</v>
      </c>
      <c r="D6128" s="12"/>
      <c r="E6128" s="154"/>
      <c r="F6128" s="154"/>
      <c r="G6128" s="154"/>
      <c r="H6128" s="154"/>
      <c r="I6128" s="154"/>
      <c r="J6128" s="154"/>
      <c r="K6128" s="154"/>
      <c r="L6128" s="154"/>
      <c r="M6128" s="154"/>
      <c r="N6128" s="154"/>
      <c r="O6128" s="154"/>
      <c r="P6128" s="154"/>
      <c r="Q6128" s="154"/>
      <c r="R6128" s="154"/>
      <c r="S6128" s="154"/>
      <c r="T6128" s="154"/>
      <c r="U6128" s="154"/>
      <c r="V6128" s="154"/>
      <c r="W6128" s="154"/>
      <c r="X6128" s="154"/>
      <c r="Y6128" s="154"/>
      <c r="Z6128" s="154"/>
      <c r="AA6128" s="154"/>
      <c r="AB6128" s="154"/>
      <c r="AC6128" s="154"/>
      <c r="AD6128" s="154"/>
      <c r="AE6128" s="154"/>
      <c r="AF6128" s="154"/>
      <c r="AG6128" s="154"/>
      <c r="AH6128" s="154"/>
      <c r="AI6128" s="154"/>
      <c r="AJ6128" s="154"/>
      <c r="AK6128" s="154"/>
    </row>
    <row r="6129" spans="1:37" x14ac:dyDescent="0.3">
      <c r="A6129" s="12" t="str">
        <f t="shared" si="150"/>
        <v>SDGbaseWaS_2BW_v6_4</v>
      </c>
      <c r="B6129" s="12" t="s">
        <v>220</v>
      </c>
      <c r="C6129" s="12" t="s">
        <v>311</v>
      </c>
      <c r="D6129" s="12"/>
      <c r="E6129" s="154"/>
      <c r="F6129" s="154"/>
      <c r="G6129" s="154"/>
      <c r="H6129" s="154"/>
      <c r="I6129" s="154"/>
      <c r="J6129" s="154"/>
      <c r="K6129" s="154"/>
      <c r="L6129" s="154"/>
      <c r="M6129" s="154"/>
      <c r="N6129" s="154"/>
      <c r="O6129" s="154"/>
      <c r="P6129" s="154"/>
      <c r="Q6129" s="154"/>
      <c r="R6129" s="154"/>
      <c r="S6129" s="154"/>
      <c r="T6129" s="154"/>
      <c r="U6129" s="154"/>
      <c r="V6129" s="154"/>
      <c r="W6129" s="154"/>
      <c r="X6129" s="154"/>
      <c r="Y6129" s="154"/>
      <c r="Z6129" s="154"/>
      <c r="AA6129" s="154"/>
      <c r="AB6129" s="154"/>
      <c r="AC6129" s="154"/>
      <c r="AD6129" s="154"/>
      <c r="AE6129" s="154"/>
      <c r="AF6129" s="154"/>
      <c r="AG6129" s="154"/>
      <c r="AH6129" s="154"/>
      <c r="AI6129" s="154"/>
      <c r="AJ6129" s="154"/>
      <c r="AK6129" s="154"/>
    </row>
    <row r="6130" spans="1:37" x14ac:dyDescent="0.3">
      <c r="A6130" s="12" t="str">
        <f t="shared" si="150"/>
        <v>SDGbaseWaS_2BW_v6_4</v>
      </c>
      <c r="B6130" s="12" t="s">
        <v>220</v>
      </c>
      <c r="C6130" s="12" t="s">
        <v>311</v>
      </c>
      <c r="D6130" s="12"/>
      <c r="E6130" s="154"/>
      <c r="F6130" s="155"/>
      <c r="G6130" s="155"/>
      <c r="H6130" s="155"/>
      <c r="I6130" s="155"/>
      <c r="J6130" s="155"/>
      <c r="K6130" s="155"/>
      <c r="L6130" s="155"/>
      <c r="M6130" s="155"/>
      <c r="N6130" s="155"/>
      <c r="O6130" s="155"/>
      <c r="P6130" s="155"/>
      <c r="Q6130" s="155"/>
      <c r="R6130" s="155"/>
      <c r="S6130" s="155"/>
      <c r="T6130" s="155"/>
      <c r="U6130" s="155"/>
      <c r="V6130" s="155"/>
      <c r="W6130" s="155"/>
      <c r="X6130" s="155"/>
      <c r="Y6130" s="155"/>
      <c r="Z6130" s="155"/>
      <c r="AA6130" s="155"/>
      <c r="AB6130" s="155"/>
      <c r="AC6130" s="155"/>
      <c r="AD6130" s="155"/>
      <c r="AE6130" s="155"/>
      <c r="AF6130" s="155"/>
      <c r="AG6130" s="155"/>
      <c r="AH6130" s="155"/>
      <c r="AI6130" s="155"/>
      <c r="AJ6130" s="155"/>
      <c r="AK6130" s="155"/>
    </row>
    <row r="6131" spans="1:37" x14ac:dyDescent="0.3">
      <c r="A6131" s="12" t="str">
        <f t="shared" si="150"/>
        <v>SDGbaseWaS_2BW_v6_4</v>
      </c>
      <c r="B6131" s="12" t="s">
        <v>220</v>
      </c>
      <c r="C6131" s="12" t="s">
        <v>311</v>
      </c>
      <c r="D6131" s="12"/>
      <c r="E6131" s="154"/>
      <c r="F6131" s="154"/>
      <c r="G6131" s="154"/>
      <c r="H6131" s="154"/>
      <c r="I6131" s="154"/>
      <c r="J6131" s="154"/>
      <c r="K6131" s="154"/>
      <c r="L6131" s="154"/>
      <c r="M6131" s="154"/>
      <c r="N6131" s="154"/>
      <c r="O6131" s="154"/>
      <c r="P6131" s="154"/>
      <c r="Q6131" s="154"/>
      <c r="R6131" s="154"/>
      <c r="S6131" s="154"/>
      <c r="T6131" s="154"/>
      <c r="U6131" s="154"/>
      <c r="V6131" s="154"/>
      <c r="W6131" s="154"/>
      <c r="X6131" s="154"/>
      <c r="Y6131" s="154"/>
      <c r="Z6131" s="154"/>
      <c r="AA6131" s="154"/>
      <c r="AB6131" s="154"/>
      <c r="AC6131" s="154"/>
      <c r="AD6131" s="154"/>
      <c r="AE6131" s="154"/>
      <c r="AF6131" s="154"/>
      <c r="AG6131" s="154"/>
      <c r="AH6131" s="154"/>
      <c r="AI6131" s="154"/>
      <c r="AJ6131" s="154"/>
      <c r="AK6131" s="154"/>
    </row>
    <row r="6132" spans="1:37" x14ac:dyDescent="0.3">
      <c r="A6132" s="12" t="str">
        <f t="shared" si="150"/>
        <v>SDGbaseWaS_2BW_v6_4</v>
      </c>
      <c r="B6132" s="12" t="s">
        <v>220</v>
      </c>
      <c r="C6132" s="12" t="s">
        <v>311</v>
      </c>
      <c r="D6132" s="12"/>
      <c r="E6132" s="154"/>
      <c r="F6132" s="154"/>
      <c r="G6132" s="154"/>
      <c r="H6132" s="154"/>
      <c r="I6132" s="154"/>
      <c r="J6132" s="154"/>
      <c r="K6132" s="154"/>
      <c r="L6132" s="154"/>
      <c r="M6132" s="154"/>
      <c r="N6132" s="154"/>
      <c r="O6132" s="154"/>
      <c r="P6132" s="154"/>
      <c r="Q6132" s="154"/>
      <c r="R6132" s="154"/>
      <c r="S6132" s="154"/>
      <c r="T6132" s="154"/>
      <c r="U6132" s="154"/>
      <c r="V6132" s="154"/>
      <c r="W6132" s="154"/>
      <c r="X6132" s="154"/>
      <c r="Y6132" s="154"/>
      <c r="Z6132" s="154"/>
      <c r="AA6132" s="154"/>
      <c r="AB6132" s="154"/>
      <c r="AC6132" s="154"/>
      <c r="AD6132" s="154"/>
      <c r="AE6132" s="154"/>
      <c r="AF6132" s="154"/>
      <c r="AG6132" s="154"/>
      <c r="AH6132" s="154"/>
      <c r="AI6132" s="154"/>
      <c r="AJ6132" s="154"/>
      <c r="AK6132" s="154"/>
    </row>
    <row r="6133" spans="1:37" x14ac:dyDescent="0.3">
      <c r="A6133" s="12" t="str">
        <f t="shared" si="150"/>
        <v>SDGbaseWaS_2BW_v6_4</v>
      </c>
      <c r="B6133" s="12" t="s">
        <v>220</v>
      </c>
      <c r="C6133" s="12" t="s">
        <v>311</v>
      </c>
      <c r="D6133" s="12"/>
      <c r="E6133" s="154"/>
      <c r="F6133" s="154"/>
      <c r="G6133" s="154"/>
      <c r="H6133" s="154"/>
      <c r="I6133" s="154"/>
      <c r="J6133" s="154"/>
      <c r="K6133" s="154"/>
      <c r="L6133" s="154"/>
      <c r="M6133" s="154"/>
      <c r="N6133" s="154"/>
      <c r="O6133" s="154"/>
      <c r="P6133" s="154"/>
      <c r="Q6133" s="154"/>
      <c r="R6133" s="154"/>
      <c r="S6133" s="154"/>
      <c r="T6133" s="154"/>
      <c r="U6133" s="154"/>
      <c r="V6133" s="154"/>
      <c r="W6133" s="154"/>
      <c r="X6133" s="154"/>
      <c r="Y6133" s="154"/>
      <c r="Z6133" s="154"/>
      <c r="AA6133" s="154"/>
      <c r="AB6133" s="154"/>
      <c r="AC6133" s="154"/>
      <c r="AD6133" s="154"/>
      <c r="AE6133" s="154"/>
      <c r="AF6133" s="154"/>
      <c r="AG6133" s="154"/>
      <c r="AH6133" s="154"/>
      <c r="AI6133" s="154"/>
      <c r="AJ6133" s="154"/>
      <c r="AK6133" s="154"/>
    </row>
    <row r="6134" spans="1:37" x14ac:dyDescent="0.3">
      <c r="A6134" s="12" t="str">
        <f t="shared" si="150"/>
        <v>SDGbaseWaS_2BW_v6_4</v>
      </c>
      <c r="B6134" s="12" t="s">
        <v>220</v>
      </c>
      <c r="C6134" s="12" t="s">
        <v>311</v>
      </c>
      <c r="D6134" s="12"/>
      <c r="E6134" s="154"/>
      <c r="F6134" s="154"/>
      <c r="G6134" s="154"/>
      <c r="H6134" s="154"/>
      <c r="I6134" s="154"/>
      <c r="J6134" s="154"/>
      <c r="K6134" s="154"/>
      <c r="L6134" s="154"/>
      <c r="M6134" s="154"/>
      <c r="N6134" s="154"/>
      <c r="O6134" s="154"/>
      <c r="P6134" s="154"/>
      <c r="Q6134" s="154"/>
      <c r="R6134" s="154"/>
      <c r="S6134" s="154"/>
      <c r="T6134" s="154"/>
      <c r="U6134" s="154"/>
      <c r="V6134" s="154"/>
      <c r="W6134" s="154"/>
      <c r="X6134" s="154"/>
      <c r="Y6134" s="154"/>
      <c r="Z6134" s="154"/>
      <c r="AA6134" s="154"/>
      <c r="AB6134" s="154"/>
      <c r="AC6134" s="154"/>
      <c r="AD6134" s="154"/>
      <c r="AE6134" s="154"/>
      <c r="AF6134" s="154"/>
      <c r="AG6134" s="154"/>
      <c r="AH6134" s="154"/>
      <c r="AI6134" s="154"/>
      <c r="AJ6134" s="154"/>
      <c r="AK6134" s="154"/>
    </row>
    <row r="6135" spans="1:37" x14ac:dyDescent="0.3">
      <c r="A6135" s="12" t="str">
        <f t="shared" si="150"/>
        <v>SDGbaseWaS_2BW_v6_4</v>
      </c>
      <c r="B6135" s="12" t="s">
        <v>220</v>
      </c>
      <c r="C6135" s="12" t="s">
        <v>311</v>
      </c>
      <c r="D6135" s="12"/>
      <c r="E6135" s="154"/>
      <c r="F6135" s="154"/>
      <c r="G6135" s="154"/>
      <c r="H6135" s="154"/>
      <c r="I6135" s="154"/>
      <c r="J6135" s="154"/>
      <c r="K6135" s="154"/>
      <c r="L6135" s="154"/>
      <c r="M6135" s="154"/>
      <c r="N6135" s="154"/>
      <c r="O6135" s="154"/>
      <c r="P6135" s="154"/>
      <c r="Q6135" s="154"/>
      <c r="R6135" s="154"/>
      <c r="S6135" s="154"/>
      <c r="T6135" s="154"/>
      <c r="U6135" s="154"/>
      <c r="V6135" s="154"/>
      <c r="W6135" s="154"/>
      <c r="X6135" s="154"/>
      <c r="Y6135" s="154"/>
      <c r="Z6135" s="154"/>
      <c r="AA6135" s="154"/>
      <c r="AB6135" s="154"/>
      <c r="AC6135" s="154"/>
      <c r="AD6135" s="154"/>
      <c r="AE6135" s="154"/>
      <c r="AF6135" s="154"/>
      <c r="AG6135" s="154"/>
      <c r="AH6135" s="154"/>
      <c r="AI6135" s="154"/>
      <c r="AJ6135" s="154"/>
      <c r="AK6135" s="154"/>
    </row>
    <row r="6136" spans="1:37" x14ac:dyDescent="0.3">
      <c r="A6136" s="12" t="str">
        <f t="shared" si="150"/>
        <v>SDGbaseWaS_2BW_v6_4</v>
      </c>
      <c r="B6136" s="12" t="s">
        <v>220</v>
      </c>
      <c r="C6136" s="12" t="s">
        <v>311</v>
      </c>
      <c r="D6136" s="12"/>
      <c r="E6136" s="154"/>
      <c r="F6136" s="154"/>
      <c r="G6136" s="154"/>
      <c r="H6136" s="154"/>
      <c r="I6136" s="154"/>
      <c r="J6136" s="154"/>
      <c r="K6136" s="154"/>
      <c r="L6136" s="154"/>
      <c r="M6136" s="154"/>
      <c r="N6136" s="154"/>
      <c r="O6136" s="154"/>
      <c r="P6136" s="154"/>
      <c r="Q6136" s="154"/>
      <c r="R6136" s="154"/>
      <c r="S6136" s="154"/>
      <c r="T6136" s="154"/>
      <c r="U6136" s="154"/>
      <c r="V6136" s="154"/>
      <c r="W6136" s="154"/>
      <c r="X6136" s="154"/>
      <c r="Y6136" s="154"/>
      <c r="Z6136" s="154"/>
      <c r="AA6136" s="154"/>
      <c r="AB6136" s="154"/>
      <c r="AC6136" s="154"/>
      <c r="AD6136" s="154"/>
      <c r="AE6136" s="154"/>
      <c r="AF6136" s="154"/>
      <c r="AG6136" s="154"/>
      <c r="AH6136" s="154"/>
      <c r="AI6136" s="154"/>
      <c r="AJ6136" s="154"/>
      <c r="AK6136" s="154"/>
    </row>
    <row r="6137" spans="1:37" x14ac:dyDescent="0.3">
      <c r="A6137" s="12" t="str">
        <f t="shared" si="150"/>
        <v>SDGbaseWaS_2BW_v6_4</v>
      </c>
      <c r="B6137" s="12" t="s">
        <v>220</v>
      </c>
      <c r="C6137" s="12" t="s">
        <v>311</v>
      </c>
      <c r="D6137" s="12"/>
      <c r="E6137" s="154"/>
      <c r="F6137" s="154"/>
      <c r="G6137" s="154"/>
      <c r="H6137" s="154"/>
      <c r="I6137" s="154"/>
      <c r="J6137" s="154"/>
      <c r="K6137" s="154"/>
      <c r="L6137" s="154"/>
      <c r="M6137" s="154"/>
      <c r="N6137" s="154"/>
      <c r="O6137" s="154"/>
      <c r="P6137" s="154"/>
      <c r="Q6137" s="154"/>
      <c r="R6137" s="154"/>
      <c r="S6137" s="154"/>
      <c r="T6137" s="154"/>
      <c r="U6137" s="154"/>
      <c r="V6137" s="154"/>
      <c r="W6137" s="154"/>
      <c r="X6137" s="154"/>
      <c r="Y6137" s="154"/>
      <c r="Z6137" s="154"/>
      <c r="AA6137" s="154"/>
      <c r="AB6137" s="154"/>
      <c r="AC6137" s="154"/>
      <c r="AD6137" s="154"/>
      <c r="AE6137" s="154"/>
      <c r="AF6137" s="154"/>
      <c r="AG6137" s="154"/>
      <c r="AH6137" s="154"/>
      <c r="AI6137" s="154"/>
      <c r="AJ6137" s="154"/>
      <c r="AK6137" s="154"/>
    </row>
    <row r="6138" spans="1:37" x14ac:dyDescent="0.3">
      <c r="A6138" s="12" t="str">
        <f t="shared" si="150"/>
        <v>SDGbaseWaS_2BW_v6_4</v>
      </c>
      <c r="B6138" s="12" t="s">
        <v>220</v>
      </c>
      <c r="C6138" s="12" t="s">
        <v>311</v>
      </c>
      <c r="D6138" s="12"/>
      <c r="E6138" s="154"/>
      <c r="F6138" s="154"/>
      <c r="G6138" s="154"/>
      <c r="H6138" s="154"/>
      <c r="I6138" s="154"/>
      <c r="J6138" s="154"/>
      <c r="K6138" s="154"/>
      <c r="L6138" s="154"/>
      <c r="M6138" s="154"/>
      <c r="N6138" s="154"/>
      <c r="O6138" s="154"/>
      <c r="P6138" s="154"/>
      <c r="Q6138" s="154"/>
      <c r="R6138" s="154"/>
      <c r="S6138" s="154"/>
      <c r="T6138" s="154"/>
      <c r="U6138" s="154"/>
      <c r="V6138" s="154"/>
      <c r="W6138" s="154"/>
      <c r="X6138" s="154"/>
      <c r="Y6138" s="154"/>
      <c r="Z6138" s="154"/>
      <c r="AA6138" s="154"/>
      <c r="AB6138" s="154"/>
      <c r="AC6138" s="154"/>
      <c r="AD6138" s="154"/>
      <c r="AE6138" s="154"/>
      <c r="AF6138" s="154"/>
      <c r="AG6138" s="154"/>
      <c r="AH6138" s="154"/>
      <c r="AI6138" s="154"/>
      <c r="AJ6138" s="154"/>
      <c r="AK6138" s="154"/>
    </row>
    <row r="6139" spans="1:37" x14ac:dyDescent="0.3">
      <c r="A6139" s="12" t="str">
        <f t="shared" si="150"/>
        <v>SDGbaseWaS_2BW_v6_4</v>
      </c>
      <c r="B6139" s="12" t="s">
        <v>220</v>
      </c>
      <c r="C6139" s="12" t="s">
        <v>311</v>
      </c>
      <c r="D6139" s="12"/>
      <c r="E6139" s="154"/>
      <c r="F6139" s="154"/>
      <c r="G6139" s="154"/>
      <c r="H6139" s="154"/>
      <c r="I6139" s="154"/>
      <c r="J6139" s="154"/>
      <c r="K6139" s="154"/>
      <c r="L6139" s="154"/>
      <c r="M6139" s="154"/>
      <c r="N6139" s="154"/>
      <c r="O6139" s="154"/>
      <c r="P6139" s="154"/>
      <c r="Q6139" s="154"/>
      <c r="R6139" s="154"/>
      <c r="S6139" s="154"/>
      <c r="T6139" s="154"/>
      <c r="U6139" s="154"/>
      <c r="V6139" s="154"/>
      <c r="W6139" s="154"/>
      <c r="X6139" s="154"/>
      <c r="Y6139" s="154"/>
      <c r="Z6139" s="154"/>
      <c r="AA6139" s="154"/>
      <c r="AB6139" s="154"/>
      <c r="AC6139" s="154"/>
      <c r="AD6139" s="154"/>
      <c r="AE6139" s="154"/>
      <c r="AF6139" s="154"/>
      <c r="AG6139" s="154"/>
      <c r="AH6139" s="154"/>
      <c r="AI6139" s="154"/>
      <c r="AJ6139" s="154"/>
      <c r="AK6139" s="154"/>
    </row>
    <row r="6140" spans="1:37" x14ac:dyDescent="0.3">
      <c r="A6140" s="12" t="str">
        <f t="shared" si="150"/>
        <v>SDGbaseWaS_2BW_v6_4</v>
      </c>
      <c r="B6140" s="12" t="s">
        <v>220</v>
      </c>
      <c r="C6140" s="12" t="s">
        <v>311</v>
      </c>
      <c r="D6140" s="12"/>
      <c r="E6140" s="154"/>
      <c r="F6140" s="154"/>
      <c r="G6140" s="154"/>
      <c r="H6140" s="154"/>
      <c r="I6140" s="154"/>
      <c r="J6140" s="154"/>
      <c r="K6140" s="154"/>
      <c r="L6140" s="154"/>
      <c r="M6140" s="154"/>
      <c r="N6140" s="154"/>
      <c r="O6140" s="154"/>
      <c r="P6140" s="154"/>
      <c r="Q6140" s="154"/>
      <c r="R6140" s="154"/>
      <c r="S6140" s="154"/>
      <c r="T6140" s="154"/>
      <c r="U6140" s="154"/>
      <c r="V6140" s="154"/>
      <c r="W6140" s="154"/>
      <c r="X6140" s="154"/>
      <c r="Y6140" s="154"/>
      <c r="Z6140" s="154"/>
      <c r="AA6140" s="154"/>
      <c r="AB6140" s="154"/>
      <c r="AC6140" s="154"/>
      <c r="AD6140" s="154"/>
      <c r="AE6140" s="154"/>
      <c r="AF6140" s="154"/>
      <c r="AG6140" s="154"/>
      <c r="AH6140" s="154"/>
      <c r="AI6140" s="154"/>
      <c r="AJ6140" s="154"/>
      <c r="AK6140" s="154"/>
    </row>
    <row r="6141" spans="1:37" x14ac:dyDescent="0.3">
      <c r="A6141" s="12" t="str">
        <f t="shared" si="150"/>
        <v>SDGbaseWaS_2BW_v6_4</v>
      </c>
      <c r="B6141" s="12" t="s">
        <v>220</v>
      </c>
      <c r="C6141" s="12" t="s">
        <v>311</v>
      </c>
      <c r="D6141" s="12"/>
      <c r="E6141" s="154"/>
      <c r="F6141" s="154"/>
      <c r="G6141" s="154"/>
      <c r="H6141" s="154"/>
      <c r="I6141" s="154"/>
      <c r="J6141" s="154"/>
      <c r="K6141" s="154"/>
      <c r="L6141" s="154"/>
      <c r="M6141" s="154"/>
      <c r="N6141" s="154"/>
      <c r="O6141" s="154"/>
      <c r="P6141" s="154"/>
      <c r="Q6141" s="154"/>
      <c r="R6141" s="154"/>
      <c r="S6141" s="154"/>
      <c r="T6141" s="154"/>
      <c r="U6141" s="154"/>
      <c r="V6141" s="154"/>
      <c r="W6141" s="154"/>
      <c r="X6141" s="154"/>
      <c r="Y6141" s="154"/>
      <c r="Z6141" s="154"/>
      <c r="AA6141" s="154"/>
      <c r="AB6141" s="154"/>
      <c r="AC6141" s="154"/>
      <c r="AD6141" s="154"/>
      <c r="AE6141" s="154"/>
      <c r="AF6141" s="154"/>
      <c r="AG6141" s="154"/>
      <c r="AH6141" s="154"/>
      <c r="AI6141" s="154"/>
      <c r="AJ6141" s="154"/>
      <c r="AK6141" s="154"/>
    </row>
    <row r="6142" spans="1:37" x14ac:dyDescent="0.3">
      <c r="A6142" s="12" t="str">
        <f t="shared" si="150"/>
        <v>SDGbaseWaS_2BW_v6_4</v>
      </c>
      <c r="B6142" s="12" t="s">
        <v>220</v>
      </c>
      <c r="C6142" s="12" t="s">
        <v>311</v>
      </c>
      <c r="D6142" s="12"/>
      <c r="E6142" s="154"/>
      <c r="F6142" s="154"/>
      <c r="G6142" s="154"/>
      <c r="H6142" s="154"/>
      <c r="I6142" s="154"/>
      <c r="J6142" s="154"/>
      <c r="K6142" s="154"/>
      <c r="L6142" s="154"/>
      <c r="M6142" s="154"/>
      <c r="N6142" s="154"/>
      <c r="O6142" s="154"/>
      <c r="P6142" s="154"/>
      <c r="Q6142" s="154"/>
      <c r="R6142" s="154"/>
      <c r="S6142" s="154"/>
      <c r="T6142" s="154"/>
      <c r="U6142" s="154"/>
      <c r="V6142" s="154"/>
      <c r="W6142" s="154"/>
      <c r="X6142" s="154"/>
      <c r="Y6142" s="154"/>
      <c r="Z6142" s="154"/>
      <c r="AA6142" s="154"/>
      <c r="AB6142" s="154"/>
      <c r="AC6142" s="154"/>
      <c r="AD6142" s="154"/>
      <c r="AE6142" s="154"/>
      <c r="AF6142" s="154"/>
      <c r="AG6142" s="154"/>
      <c r="AH6142" s="154"/>
      <c r="AI6142" s="154"/>
      <c r="AJ6142" s="154"/>
      <c r="AK6142" s="154"/>
    </row>
    <row r="6143" spans="1:37" x14ac:dyDescent="0.3">
      <c r="A6143" s="12" t="str">
        <f t="shared" si="150"/>
        <v>SDGbaseWaS_2BW_v6_4</v>
      </c>
      <c r="B6143" s="12" t="s">
        <v>220</v>
      </c>
      <c r="C6143" s="12" t="s">
        <v>311</v>
      </c>
      <c r="D6143" s="12"/>
      <c r="E6143" s="154"/>
      <c r="F6143" s="154"/>
      <c r="G6143" s="154"/>
      <c r="H6143" s="154"/>
      <c r="I6143" s="154"/>
      <c r="J6143" s="154"/>
      <c r="K6143" s="154"/>
      <c r="L6143" s="154"/>
      <c r="M6143" s="154"/>
      <c r="N6143" s="154"/>
      <c r="O6143" s="154"/>
      <c r="P6143" s="154"/>
      <c r="Q6143" s="154"/>
      <c r="R6143" s="154"/>
      <c r="S6143" s="154"/>
      <c r="T6143" s="154"/>
      <c r="U6143" s="154"/>
      <c r="V6143" s="154"/>
      <c r="W6143" s="154"/>
      <c r="X6143" s="154"/>
      <c r="Y6143" s="154"/>
      <c r="Z6143" s="154"/>
      <c r="AA6143" s="154"/>
      <c r="AB6143" s="154"/>
      <c r="AC6143" s="154"/>
      <c r="AD6143" s="154"/>
      <c r="AE6143" s="154"/>
      <c r="AF6143" s="154"/>
      <c r="AG6143" s="154"/>
      <c r="AH6143" s="154"/>
      <c r="AI6143" s="154"/>
      <c r="AJ6143" s="154"/>
      <c r="AK6143" s="154"/>
    </row>
    <row r="6144" spans="1:37" x14ac:dyDescent="0.3">
      <c r="A6144" s="12" t="str">
        <f t="shared" si="150"/>
        <v>SDGbaseWaS_2BW_v6_4</v>
      </c>
      <c r="B6144" s="12" t="s">
        <v>220</v>
      </c>
      <c r="C6144" s="12" t="s">
        <v>311</v>
      </c>
      <c r="D6144" s="12"/>
      <c r="E6144" s="154"/>
      <c r="F6144" s="154"/>
      <c r="G6144" s="154"/>
      <c r="H6144" s="154"/>
      <c r="I6144" s="154"/>
      <c r="J6144" s="154"/>
      <c r="K6144" s="154"/>
      <c r="L6144" s="154"/>
      <c r="M6144" s="154"/>
      <c r="N6144" s="154"/>
      <c r="O6144" s="154"/>
      <c r="P6144" s="154"/>
      <c r="Q6144" s="154"/>
      <c r="R6144" s="154"/>
      <c r="S6144" s="154"/>
      <c r="T6144" s="154"/>
      <c r="U6144" s="154"/>
      <c r="V6144" s="154"/>
      <c r="W6144" s="154"/>
      <c r="X6144" s="154"/>
      <c r="Y6144" s="154"/>
      <c r="Z6144" s="154"/>
      <c r="AA6144" s="154"/>
      <c r="AB6144" s="154"/>
      <c r="AC6144" s="154"/>
      <c r="AD6144" s="154"/>
      <c r="AE6144" s="154"/>
      <c r="AF6144" s="154"/>
      <c r="AG6144" s="154"/>
      <c r="AH6144" s="154"/>
      <c r="AI6144" s="154"/>
      <c r="AJ6144" s="154"/>
      <c r="AK6144" s="154"/>
    </row>
    <row r="6145" spans="1:37" x14ac:dyDescent="0.3">
      <c r="A6145" s="12" t="str">
        <f t="shared" si="150"/>
        <v>SDGbaseWaS_2BW_v6_4</v>
      </c>
      <c r="B6145" s="12" t="s">
        <v>220</v>
      </c>
      <c r="C6145" s="12" t="s">
        <v>311</v>
      </c>
      <c r="D6145" s="12"/>
      <c r="E6145" s="154"/>
      <c r="F6145" s="154"/>
      <c r="G6145" s="154"/>
      <c r="H6145" s="154"/>
      <c r="I6145" s="154"/>
      <c r="J6145" s="154"/>
      <c r="K6145" s="154"/>
      <c r="L6145" s="154"/>
      <c r="M6145" s="154"/>
      <c r="N6145" s="154"/>
      <c r="O6145" s="154"/>
      <c r="P6145" s="154"/>
      <c r="Q6145" s="154"/>
      <c r="R6145" s="154"/>
      <c r="S6145" s="154"/>
      <c r="T6145" s="154"/>
      <c r="U6145" s="154"/>
      <c r="V6145" s="154"/>
      <c r="W6145" s="154"/>
      <c r="X6145" s="154"/>
      <c r="Y6145" s="154"/>
      <c r="Z6145" s="154"/>
      <c r="AA6145" s="154"/>
      <c r="AB6145" s="154"/>
      <c r="AC6145" s="154"/>
      <c r="AD6145" s="154"/>
      <c r="AE6145" s="154"/>
      <c r="AF6145" s="154"/>
      <c r="AG6145" s="154"/>
      <c r="AH6145" s="154"/>
      <c r="AI6145" s="154"/>
      <c r="AJ6145" s="154"/>
      <c r="AK6145" s="154"/>
    </row>
    <row r="6146" spans="1:37" x14ac:dyDescent="0.3">
      <c r="A6146" s="12" t="str">
        <f t="shared" si="150"/>
        <v>SDGbaseWaS_2BW_v6_4</v>
      </c>
      <c r="B6146" s="12" t="s">
        <v>220</v>
      </c>
      <c r="C6146" s="12" t="s">
        <v>311</v>
      </c>
      <c r="D6146" s="12"/>
      <c r="E6146" s="154"/>
      <c r="F6146" s="154"/>
      <c r="G6146" s="154"/>
      <c r="H6146" s="154"/>
      <c r="I6146" s="154"/>
      <c r="J6146" s="154"/>
      <c r="K6146" s="154"/>
      <c r="L6146" s="154"/>
      <c r="M6146" s="154"/>
      <c r="N6146" s="154"/>
      <c r="O6146" s="154"/>
      <c r="P6146" s="154"/>
      <c r="Q6146" s="154"/>
      <c r="R6146" s="154"/>
      <c r="S6146" s="154"/>
      <c r="T6146" s="154"/>
      <c r="U6146" s="154"/>
      <c r="V6146" s="154"/>
      <c r="W6146" s="154"/>
      <c r="X6146" s="154"/>
      <c r="Y6146" s="154"/>
      <c r="Z6146" s="154"/>
      <c r="AA6146" s="154"/>
      <c r="AB6146" s="154"/>
      <c r="AC6146" s="154"/>
      <c r="AD6146" s="154"/>
      <c r="AE6146" s="154"/>
      <c r="AF6146" s="154"/>
      <c r="AG6146" s="154"/>
      <c r="AH6146" s="154"/>
      <c r="AI6146" s="154"/>
      <c r="AJ6146" s="154"/>
      <c r="AK6146" s="154"/>
    </row>
    <row r="6147" spans="1:37" x14ac:dyDescent="0.3">
      <c r="A6147" s="12" t="str">
        <f t="shared" si="150"/>
        <v>SDGbaseWaS_2BW_v6_4</v>
      </c>
      <c r="B6147" s="12" t="s">
        <v>220</v>
      </c>
      <c r="C6147" s="12" t="s">
        <v>311</v>
      </c>
      <c r="D6147" s="12"/>
      <c r="E6147" s="154"/>
      <c r="F6147" s="154"/>
      <c r="G6147" s="154"/>
      <c r="H6147" s="154"/>
      <c r="I6147" s="154"/>
      <c r="J6147" s="154"/>
      <c r="K6147" s="154"/>
      <c r="L6147" s="154"/>
      <c r="M6147" s="154"/>
      <c r="N6147" s="154"/>
      <c r="O6147" s="154"/>
      <c r="P6147" s="154"/>
      <c r="Q6147" s="154"/>
      <c r="R6147" s="154"/>
      <c r="S6147" s="154"/>
      <c r="T6147" s="154"/>
      <c r="U6147" s="154"/>
      <c r="V6147" s="154"/>
      <c r="W6147" s="154"/>
      <c r="X6147" s="154"/>
      <c r="Y6147" s="154"/>
      <c r="Z6147" s="154"/>
      <c r="AA6147" s="154"/>
      <c r="AB6147" s="154"/>
      <c r="AC6147" s="154"/>
      <c r="AD6147" s="154"/>
      <c r="AE6147" s="154"/>
      <c r="AF6147" s="154"/>
      <c r="AG6147" s="154"/>
      <c r="AH6147" s="154"/>
      <c r="AI6147" s="154"/>
      <c r="AJ6147" s="154"/>
      <c r="AK6147" s="154"/>
    </row>
    <row r="6148" spans="1:37" x14ac:dyDescent="0.3">
      <c r="A6148" s="12" t="str">
        <f t="shared" si="150"/>
        <v>SDGbaseWaS_2BW_v6_4</v>
      </c>
      <c r="B6148" s="12" t="s">
        <v>220</v>
      </c>
      <c r="C6148" s="12" t="s">
        <v>311</v>
      </c>
      <c r="D6148" s="12"/>
      <c r="E6148" s="154"/>
      <c r="F6148" s="154"/>
      <c r="G6148" s="154"/>
      <c r="H6148" s="154"/>
      <c r="I6148" s="154"/>
      <c r="J6148" s="154"/>
      <c r="K6148" s="154"/>
      <c r="L6148" s="154"/>
      <c r="M6148" s="154"/>
      <c r="N6148" s="154"/>
      <c r="O6148" s="154"/>
      <c r="P6148" s="154"/>
      <c r="Q6148" s="154"/>
      <c r="R6148" s="154"/>
      <c r="S6148" s="154"/>
      <c r="T6148" s="154"/>
      <c r="U6148" s="154"/>
      <c r="V6148" s="154"/>
      <c r="W6148" s="154"/>
      <c r="X6148" s="154"/>
      <c r="Y6148" s="154"/>
      <c r="Z6148" s="154"/>
      <c r="AA6148" s="154"/>
      <c r="AB6148" s="154"/>
      <c r="AC6148" s="154"/>
      <c r="AD6148" s="154"/>
      <c r="AE6148" s="154"/>
      <c r="AF6148" s="154"/>
      <c r="AG6148" s="154"/>
      <c r="AH6148" s="154"/>
      <c r="AI6148" s="154"/>
      <c r="AJ6148" s="154"/>
      <c r="AK6148" s="154"/>
    </row>
    <row r="6149" spans="1:37" x14ac:dyDescent="0.3">
      <c r="A6149" s="12" t="str">
        <f t="shared" si="150"/>
        <v>SDGbaseWaS_2BW_v6_4</v>
      </c>
      <c r="B6149" s="12" t="s">
        <v>220</v>
      </c>
      <c r="C6149" s="12" t="s">
        <v>311</v>
      </c>
      <c r="D6149" s="12"/>
      <c r="E6149" s="154"/>
      <c r="F6149" s="154"/>
      <c r="G6149" s="154"/>
      <c r="H6149" s="154"/>
      <c r="I6149" s="154"/>
      <c r="J6149" s="154"/>
      <c r="K6149" s="154"/>
      <c r="L6149" s="154"/>
      <c r="M6149" s="154"/>
      <c r="N6149" s="154"/>
      <c r="O6149" s="154"/>
      <c r="P6149" s="154"/>
      <c r="Q6149" s="154"/>
      <c r="R6149" s="154"/>
      <c r="S6149" s="154"/>
      <c r="T6149" s="154"/>
      <c r="U6149" s="154"/>
      <c r="V6149" s="154"/>
      <c r="W6149" s="154"/>
      <c r="X6149" s="154"/>
      <c r="Y6149" s="154"/>
      <c r="Z6149" s="154"/>
      <c r="AA6149" s="154"/>
      <c r="AB6149" s="154"/>
      <c r="AC6149" s="154"/>
      <c r="AD6149" s="154"/>
      <c r="AE6149" s="154"/>
      <c r="AF6149" s="154"/>
      <c r="AG6149" s="154"/>
      <c r="AH6149" s="154"/>
      <c r="AI6149" s="154"/>
      <c r="AJ6149" s="154"/>
      <c r="AK6149" s="154"/>
    </row>
    <row r="6150" spans="1:37" x14ac:dyDescent="0.3">
      <c r="A6150" s="12" t="str">
        <f t="shared" si="150"/>
        <v>SDGbaseWaS_2BW_v6_4</v>
      </c>
      <c r="B6150" s="12" t="s">
        <v>220</v>
      </c>
      <c r="C6150" s="12" t="s">
        <v>311</v>
      </c>
      <c r="D6150" s="12"/>
      <c r="E6150" s="154"/>
      <c r="F6150" s="154"/>
      <c r="G6150" s="154"/>
      <c r="H6150" s="154"/>
      <c r="I6150" s="154"/>
      <c r="J6150" s="154"/>
      <c r="K6150" s="154"/>
      <c r="L6150" s="154"/>
      <c r="M6150" s="154"/>
      <c r="N6150" s="154"/>
      <c r="O6150" s="154"/>
      <c r="P6150" s="154"/>
      <c r="Q6150" s="154"/>
      <c r="R6150" s="154"/>
      <c r="S6150" s="154"/>
      <c r="T6150" s="154"/>
      <c r="U6150" s="154"/>
      <c r="V6150" s="154"/>
      <c r="W6150" s="154"/>
      <c r="X6150" s="154"/>
      <c r="Y6150" s="154"/>
      <c r="Z6150" s="154"/>
      <c r="AA6150" s="154"/>
      <c r="AB6150" s="154"/>
      <c r="AC6150" s="154"/>
      <c r="AD6150" s="154"/>
      <c r="AE6150" s="154"/>
      <c r="AF6150" s="154"/>
      <c r="AG6150" s="154"/>
      <c r="AH6150" s="154"/>
      <c r="AI6150" s="154"/>
      <c r="AJ6150" s="154"/>
      <c r="AK6150" s="154"/>
    </row>
    <row r="6151" spans="1:37" x14ac:dyDescent="0.3">
      <c r="A6151" s="12" t="str">
        <f t="shared" si="150"/>
        <v>SDGbaseWaS_2BW_v6_4</v>
      </c>
      <c r="B6151" s="12" t="s">
        <v>220</v>
      </c>
      <c r="C6151" s="12" t="s">
        <v>311</v>
      </c>
      <c r="D6151" s="12"/>
      <c r="E6151" s="154"/>
      <c r="F6151" s="154"/>
      <c r="G6151" s="154"/>
      <c r="H6151" s="154"/>
      <c r="I6151" s="154"/>
      <c r="J6151" s="154"/>
      <c r="K6151" s="154"/>
      <c r="L6151" s="154"/>
      <c r="M6151" s="154"/>
      <c r="N6151" s="154"/>
      <c r="O6151" s="154"/>
      <c r="P6151" s="154"/>
      <c r="Q6151" s="154"/>
      <c r="R6151" s="154"/>
      <c r="S6151" s="154"/>
      <c r="T6151" s="154"/>
      <c r="U6151" s="154"/>
      <c r="V6151" s="154"/>
      <c r="W6151" s="154"/>
      <c r="X6151" s="154"/>
      <c r="Y6151" s="154"/>
      <c r="Z6151" s="154"/>
      <c r="AA6151" s="154"/>
      <c r="AB6151" s="154"/>
      <c r="AC6151" s="154"/>
      <c r="AD6151" s="154"/>
      <c r="AE6151" s="154"/>
      <c r="AF6151" s="154"/>
      <c r="AG6151" s="154"/>
      <c r="AH6151" s="154"/>
      <c r="AI6151" s="154"/>
      <c r="AJ6151" s="154"/>
      <c r="AK6151" s="154"/>
    </row>
    <row r="6152" spans="1:37" x14ac:dyDescent="0.3">
      <c r="A6152" s="12" t="str">
        <f t="shared" si="150"/>
        <v>SDGbaseWaS_2BW_v6_4</v>
      </c>
      <c r="B6152" s="12" t="s">
        <v>220</v>
      </c>
      <c r="C6152" s="12" t="s">
        <v>311</v>
      </c>
      <c r="D6152" s="12"/>
      <c r="E6152" s="154"/>
      <c r="F6152" s="154"/>
      <c r="G6152" s="154"/>
      <c r="H6152" s="154"/>
      <c r="I6152" s="154"/>
      <c r="J6152" s="154"/>
      <c r="K6152" s="154"/>
      <c r="L6152" s="154"/>
      <c r="M6152" s="154"/>
      <c r="N6152" s="154"/>
      <c r="O6152" s="154"/>
      <c r="P6152" s="154"/>
      <c r="Q6152" s="154"/>
      <c r="R6152" s="154"/>
      <c r="S6152" s="154"/>
      <c r="T6152" s="154"/>
      <c r="U6152" s="154"/>
      <c r="V6152" s="154"/>
      <c r="W6152" s="154"/>
      <c r="X6152" s="154"/>
      <c r="Y6152" s="154"/>
      <c r="Z6152" s="154"/>
      <c r="AA6152" s="154"/>
      <c r="AB6152" s="154"/>
      <c r="AC6152" s="154"/>
      <c r="AD6152" s="154"/>
      <c r="AE6152" s="154"/>
      <c r="AF6152" s="154"/>
      <c r="AG6152" s="154"/>
      <c r="AH6152" s="154"/>
      <c r="AI6152" s="154"/>
      <c r="AJ6152" s="154"/>
      <c r="AK6152" s="154"/>
    </row>
    <row r="6153" spans="1:37" x14ac:dyDescent="0.3">
      <c r="A6153" s="12" t="str">
        <f t="shared" si="150"/>
        <v>SDGbaseWaS_2BW_v6_4</v>
      </c>
      <c r="B6153" s="12" t="s">
        <v>220</v>
      </c>
      <c r="C6153" s="12" t="s">
        <v>311</v>
      </c>
      <c r="D6153" s="12"/>
      <c r="E6153" s="154"/>
      <c r="F6153" s="154"/>
      <c r="G6153" s="154"/>
      <c r="H6153" s="154"/>
      <c r="I6153" s="154"/>
      <c r="J6153" s="154"/>
      <c r="K6153" s="154"/>
      <c r="L6153" s="154"/>
      <c r="M6153" s="154"/>
      <c r="N6153" s="154"/>
      <c r="O6153" s="154"/>
      <c r="P6153" s="154"/>
      <c r="Q6153" s="154"/>
      <c r="R6153" s="154"/>
      <c r="S6153" s="154"/>
      <c r="T6153" s="154"/>
      <c r="U6153" s="154"/>
      <c r="V6153" s="154"/>
      <c r="W6153" s="154"/>
      <c r="X6153" s="154"/>
      <c r="Y6153" s="154"/>
      <c r="Z6153" s="154"/>
      <c r="AA6153" s="154"/>
      <c r="AB6153" s="154"/>
      <c r="AC6153" s="154"/>
      <c r="AD6153" s="154"/>
      <c r="AE6153" s="154"/>
      <c r="AF6153" s="154"/>
      <c r="AG6153" s="154"/>
      <c r="AH6153" s="154"/>
      <c r="AI6153" s="154"/>
      <c r="AJ6153" s="154"/>
      <c r="AK6153" s="154"/>
    </row>
    <row r="6154" spans="1:37" x14ac:dyDescent="0.3">
      <c r="A6154" s="12" t="str">
        <f t="shared" si="150"/>
        <v>SDGbaseWaS_2BW_v6_4</v>
      </c>
      <c r="B6154" s="12" t="s">
        <v>220</v>
      </c>
      <c r="C6154" s="12" t="s">
        <v>311</v>
      </c>
      <c r="D6154" s="12"/>
      <c r="E6154" s="154"/>
      <c r="F6154" s="154"/>
      <c r="G6154" s="154"/>
      <c r="H6154" s="154"/>
      <c r="I6154" s="154"/>
      <c r="J6154" s="154"/>
      <c r="K6154" s="154"/>
      <c r="L6154" s="154"/>
      <c r="M6154" s="154"/>
      <c r="N6154" s="154"/>
      <c r="O6154" s="154"/>
      <c r="P6154" s="154"/>
      <c r="Q6154" s="154"/>
      <c r="R6154" s="154"/>
      <c r="S6154" s="154"/>
      <c r="T6154" s="154"/>
      <c r="U6154" s="154"/>
      <c r="V6154" s="154"/>
      <c r="W6154" s="154"/>
      <c r="X6154" s="154"/>
      <c r="Y6154" s="154"/>
      <c r="Z6154" s="154"/>
      <c r="AA6154" s="154"/>
      <c r="AB6154" s="154"/>
      <c r="AC6154" s="154"/>
      <c r="AD6154" s="154"/>
      <c r="AE6154" s="154"/>
      <c r="AF6154" s="154"/>
      <c r="AG6154" s="154"/>
      <c r="AH6154" s="154"/>
      <c r="AI6154" s="154"/>
      <c r="AJ6154" s="154"/>
      <c r="AK6154" s="154"/>
    </row>
    <row r="6155" spans="1:37" x14ac:dyDescent="0.3">
      <c r="A6155" s="12" t="str">
        <f t="shared" si="150"/>
        <v>SDGbaseWaS_2BW_v6_4</v>
      </c>
      <c r="B6155" s="12" t="s">
        <v>220</v>
      </c>
      <c r="C6155" s="12" t="s">
        <v>311</v>
      </c>
      <c r="D6155" s="12"/>
      <c r="E6155" s="154"/>
      <c r="F6155" s="154"/>
      <c r="G6155" s="154"/>
      <c r="H6155" s="154"/>
      <c r="I6155" s="154"/>
      <c r="J6155" s="154"/>
      <c r="K6155" s="154"/>
      <c r="L6155" s="154"/>
      <c r="M6155" s="154"/>
      <c r="N6155" s="154"/>
      <c r="O6155" s="154"/>
      <c r="P6155" s="154"/>
      <c r="Q6155" s="154"/>
      <c r="R6155" s="154"/>
      <c r="S6155" s="154"/>
      <c r="T6155" s="154"/>
      <c r="U6155" s="154"/>
      <c r="V6155" s="154"/>
      <c r="W6155" s="154"/>
      <c r="X6155" s="154"/>
      <c r="Y6155" s="154"/>
      <c r="Z6155" s="154"/>
      <c r="AA6155" s="154"/>
      <c r="AB6155" s="154"/>
      <c r="AC6155" s="154"/>
      <c r="AD6155" s="154"/>
      <c r="AE6155" s="154"/>
      <c r="AF6155" s="154"/>
      <c r="AG6155" s="154"/>
      <c r="AH6155" s="154"/>
      <c r="AI6155" s="154"/>
      <c r="AJ6155" s="154"/>
      <c r="AK6155" s="154"/>
    </row>
    <row r="6156" spans="1:37" x14ac:dyDescent="0.3">
      <c r="A6156" s="12" t="str">
        <f t="shared" si="150"/>
        <v>SDGbaseWaS_2BW_v6_4</v>
      </c>
      <c r="B6156" s="12" t="s">
        <v>220</v>
      </c>
      <c r="C6156" s="12" t="s">
        <v>311</v>
      </c>
      <c r="D6156" s="12"/>
      <c r="E6156" s="154"/>
      <c r="F6156" s="154"/>
      <c r="G6156" s="154"/>
      <c r="H6156" s="154"/>
      <c r="I6156" s="154"/>
      <c r="J6156" s="154"/>
      <c r="K6156" s="154"/>
      <c r="L6156" s="154"/>
      <c r="M6156" s="154"/>
      <c r="N6156" s="154"/>
      <c r="O6156" s="154"/>
      <c r="P6156" s="154"/>
      <c r="Q6156" s="154"/>
      <c r="R6156" s="154"/>
      <c r="S6156" s="154"/>
      <c r="T6156" s="154"/>
      <c r="U6156" s="154"/>
      <c r="V6156" s="154"/>
      <c r="W6156" s="154"/>
      <c r="X6156" s="154"/>
      <c r="Y6156" s="154"/>
      <c r="Z6156" s="154"/>
      <c r="AA6156" s="154"/>
      <c r="AB6156" s="154"/>
      <c r="AC6156" s="154"/>
      <c r="AD6156" s="154"/>
      <c r="AE6156" s="154"/>
      <c r="AF6156" s="154"/>
      <c r="AG6156" s="154"/>
      <c r="AH6156" s="154"/>
      <c r="AI6156" s="154"/>
      <c r="AJ6156" s="154"/>
      <c r="AK6156" s="154"/>
    </row>
    <row r="6157" spans="1:37" x14ac:dyDescent="0.3">
      <c r="A6157" s="12" t="str">
        <f t="shared" si="150"/>
        <v>SDGbaseWaS_2BW_v6_4</v>
      </c>
      <c r="B6157" s="12" t="s">
        <v>220</v>
      </c>
      <c r="C6157" s="12" t="s">
        <v>311</v>
      </c>
      <c r="D6157" s="12"/>
      <c r="E6157" s="154"/>
      <c r="F6157" s="154"/>
      <c r="G6157" s="154"/>
      <c r="H6157" s="154"/>
      <c r="I6157" s="154"/>
      <c r="J6157" s="154"/>
      <c r="K6157" s="154"/>
      <c r="L6157" s="154"/>
      <c r="M6157" s="154"/>
      <c r="N6157" s="154"/>
      <c r="O6157" s="154"/>
      <c r="P6157" s="154"/>
      <c r="Q6157" s="154"/>
      <c r="R6157" s="154"/>
      <c r="S6157" s="154"/>
      <c r="T6157" s="154"/>
      <c r="U6157" s="154"/>
      <c r="V6157" s="154"/>
      <c r="W6157" s="154"/>
      <c r="X6157" s="154"/>
      <c r="Y6157" s="154"/>
      <c r="Z6157" s="154"/>
      <c r="AA6157" s="154"/>
      <c r="AB6157" s="154"/>
      <c r="AC6157" s="154"/>
      <c r="AD6157" s="154"/>
      <c r="AE6157" s="154"/>
      <c r="AF6157" s="154"/>
      <c r="AG6157" s="154"/>
      <c r="AH6157" s="154"/>
      <c r="AI6157" s="154"/>
      <c r="AJ6157" s="154"/>
      <c r="AK6157" s="154"/>
    </row>
    <row r="6158" spans="1:37" x14ac:dyDescent="0.3">
      <c r="A6158" s="12" t="str">
        <f t="shared" si="150"/>
        <v>SDGbaseWaS_2BW_v6_4</v>
      </c>
      <c r="B6158" s="12" t="s">
        <v>220</v>
      </c>
      <c r="C6158" s="12" t="s">
        <v>311</v>
      </c>
      <c r="D6158" s="12"/>
      <c r="E6158" s="154"/>
      <c r="F6158" s="154"/>
      <c r="G6158" s="154"/>
      <c r="H6158" s="154"/>
      <c r="I6158" s="154"/>
      <c r="J6158" s="154"/>
      <c r="K6158" s="154"/>
      <c r="L6158" s="154"/>
      <c r="M6158" s="154"/>
      <c r="N6158" s="154"/>
      <c r="O6158" s="154"/>
      <c r="P6158" s="154"/>
      <c r="Q6158" s="154"/>
      <c r="R6158" s="154"/>
      <c r="S6158" s="154"/>
      <c r="T6158" s="154"/>
      <c r="U6158" s="154"/>
      <c r="V6158" s="154"/>
      <c r="W6158" s="154"/>
      <c r="X6158" s="154"/>
      <c r="Y6158" s="154"/>
      <c r="Z6158" s="154"/>
      <c r="AA6158" s="154"/>
      <c r="AB6158" s="154"/>
      <c r="AC6158" s="154"/>
      <c r="AD6158" s="154"/>
      <c r="AE6158" s="154"/>
      <c r="AF6158" s="154"/>
      <c r="AG6158" s="154"/>
      <c r="AH6158" s="154"/>
      <c r="AI6158" s="154"/>
      <c r="AJ6158" s="154"/>
      <c r="AK6158" s="154"/>
    </row>
    <row r="6159" spans="1:37" x14ac:dyDescent="0.3">
      <c r="A6159" s="12" t="str">
        <f t="shared" si="150"/>
        <v>SDGbaseWaS_2BW_v6_4</v>
      </c>
      <c r="B6159" s="12" t="s">
        <v>220</v>
      </c>
      <c r="C6159" s="12" t="s">
        <v>311</v>
      </c>
      <c r="D6159" s="12"/>
      <c r="E6159" s="154"/>
      <c r="F6159" s="154"/>
      <c r="G6159" s="154"/>
      <c r="H6159" s="154"/>
      <c r="I6159" s="154"/>
      <c r="J6159" s="154"/>
      <c r="K6159" s="154"/>
      <c r="L6159" s="154"/>
      <c r="M6159" s="154"/>
      <c r="N6159" s="154"/>
      <c r="O6159" s="154"/>
      <c r="P6159" s="154"/>
      <c r="Q6159" s="154"/>
      <c r="R6159" s="154"/>
      <c r="S6159" s="154"/>
      <c r="T6159" s="154"/>
      <c r="U6159" s="154"/>
      <c r="V6159" s="154"/>
      <c r="W6159" s="154"/>
      <c r="X6159" s="154"/>
      <c r="Y6159" s="154"/>
      <c r="Z6159" s="154"/>
      <c r="AA6159" s="154"/>
      <c r="AB6159" s="154"/>
      <c r="AC6159" s="154"/>
      <c r="AD6159" s="154"/>
      <c r="AE6159" s="154"/>
      <c r="AF6159" s="154"/>
      <c r="AG6159" s="154"/>
      <c r="AH6159" s="154"/>
      <c r="AI6159" s="154"/>
      <c r="AJ6159" s="154"/>
      <c r="AK6159" s="154"/>
    </row>
    <row r="6160" spans="1:37" x14ac:dyDescent="0.3">
      <c r="A6160" s="12" t="str">
        <f t="shared" si="150"/>
        <v>SDGbaseWaS_2BW_v6_4</v>
      </c>
      <c r="B6160" s="12" t="s">
        <v>220</v>
      </c>
      <c r="C6160" s="12" t="s">
        <v>311</v>
      </c>
      <c r="D6160" s="12"/>
      <c r="E6160" s="154"/>
      <c r="F6160" s="154"/>
      <c r="G6160" s="154"/>
      <c r="H6160" s="154"/>
      <c r="I6160" s="154"/>
      <c r="J6160" s="154"/>
      <c r="K6160" s="154"/>
      <c r="L6160" s="154"/>
      <c r="M6160" s="154"/>
      <c r="N6160" s="154"/>
      <c r="O6160" s="154"/>
      <c r="P6160" s="154"/>
      <c r="Q6160" s="154"/>
      <c r="R6160" s="154"/>
      <c r="S6160" s="154"/>
      <c r="T6160" s="154"/>
      <c r="U6160" s="154"/>
      <c r="V6160" s="154"/>
      <c r="W6160" s="154"/>
      <c r="X6160" s="154"/>
      <c r="Y6160" s="154"/>
      <c r="Z6160" s="154"/>
      <c r="AA6160" s="154"/>
      <c r="AB6160" s="154"/>
      <c r="AC6160" s="154"/>
      <c r="AD6160" s="154"/>
      <c r="AE6160" s="154"/>
      <c r="AF6160" s="154"/>
      <c r="AG6160" s="154"/>
      <c r="AH6160" s="154"/>
      <c r="AI6160" s="154"/>
      <c r="AJ6160" s="154"/>
      <c r="AK6160" s="154"/>
    </row>
    <row r="6161" spans="1:37" x14ac:dyDescent="0.3">
      <c r="A6161" s="12" t="str">
        <f t="shared" si="150"/>
        <v>SDGbaseWaS_2BW_v6_4</v>
      </c>
      <c r="B6161" s="12" t="s">
        <v>220</v>
      </c>
      <c r="C6161" s="12" t="s">
        <v>311</v>
      </c>
      <c r="D6161" s="12"/>
      <c r="E6161" s="154"/>
      <c r="F6161" s="154"/>
      <c r="G6161" s="154"/>
      <c r="H6161" s="154"/>
      <c r="I6161" s="154"/>
      <c r="J6161" s="154"/>
      <c r="K6161" s="154"/>
      <c r="L6161" s="154"/>
      <c r="M6161" s="154"/>
      <c r="N6161" s="154"/>
      <c r="O6161" s="154"/>
      <c r="P6161" s="154"/>
      <c r="Q6161" s="154"/>
      <c r="R6161" s="154"/>
      <c r="S6161" s="154"/>
      <c r="T6161" s="154"/>
      <c r="U6161" s="154"/>
      <c r="V6161" s="154"/>
      <c r="W6161" s="154"/>
      <c r="X6161" s="154"/>
      <c r="Y6161" s="154"/>
      <c r="Z6161" s="154"/>
      <c r="AA6161" s="154"/>
      <c r="AB6161" s="154"/>
      <c r="AC6161" s="154"/>
      <c r="AD6161" s="154"/>
      <c r="AE6161" s="154"/>
      <c r="AF6161" s="154"/>
      <c r="AG6161" s="154"/>
      <c r="AH6161" s="154"/>
      <c r="AI6161" s="154"/>
      <c r="AJ6161" s="154"/>
      <c r="AK6161" s="154"/>
    </row>
    <row r="6162" spans="1:37" x14ac:dyDescent="0.3">
      <c r="A6162" s="12" t="str">
        <f t="shared" si="150"/>
        <v>SDGbaseWaS_2BW_v6_4</v>
      </c>
      <c r="B6162" s="12" t="s">
        <v>220</v>
      </c>
      <c r="C6162" s="12" t="s">
        <v>311</v>
      </c>
      <c r="D6162" s="12"/>
      <c r="E6162" s="154"/>
      <c r="F6162" s="154"/>
      <c r="G6162" s="154"/>
      <c r="H6162" s="154"/>
      <c r="I6162" s="154"/>
      <c r="J6162" s="154"/>
      <c r="K6162" s="154"/>
      <c r="L6162" s="154"/>
      <c r="M6162" s="154"/>
      <c r="N6162" s="154"/>
      <c r="O6162" s="154"/>
      <c r="P6162" s="154"/>
      <c r="Q6162" s="154"/>
      <c r="R6162" s="154"/>
      <c r="S6162" s="154"/>
      <c r="T6162" s="154"/>
      <c r="U6162" s="154"/>
      <c r="V6162" s="154"/>
      <c r="W6162" s="154"/>
      <c r="X6162" s="154"/>
      <c r="Y6162" s="154"/>
      <c r="Z6162" s="154"/>
      <c r="AA6162" s="154"/>
      <c r="AB6162" s="154"/>
      <c r="AC6162" s="154"/>
      <c r="AD6162" s="154"/>
      <c r="AE6162" s="154"/>
      <c r="AF6162" s="154"/>
      <c r="AG6162" s="154"/>
      <c r="AH6162" s="154"/>
      <c r="AI6162" s="154"/>
      <c r="AJ6162" s="154"/>
      <c r="AK6162" s="154"/>
    </row>
    <row r="6163" spans="1:37" x14ac:dyDescent="0.3">
      <c r="A6163" s="12" t="str">
        <f t="shared" si="150"/>
        <v>SDGbaseWaS_2BW_v6_4</v>
      </c>
      <c r="B6163" s="12" t="s">
        <v>220</v>
      </c>
      <c r="C6163" s="12" t="s">
        <v>311</v>
      </c>
      <c r="D6163" s="12"/>
      <c r="E6163" s="154"/>
      <c r="F6163" s="154"/>
      <c r="G6163" s="154"/>
      <c r="H6163" s="154"/>
      <c r="I6163" s="154"/>
      <c r="J6163" s="154"/>
      <c r="K6163" s="154"/>
      <c r="L6163" s="154"/>
      <c r="M6163" s="154"/>
      <c r="N6163" s="154"/>
      <c r="O6163" s="154"/>
      <c r="P6163" s="154"/>
      <c r="Q6163" s="154"/>
      <c r="R6163" s="154"/>
      <c r="S6163" s="154"/>
      <c r="T6163" s="154"/>
      <c r="U6163" s="154"/>
      <c r="V6163" s="154"/>
      <c r="W6163" s="154"/>
      <c r="X6163" s="154"/>
      <c r="Y6163" s="154"/>
      <c r="Z6163" s="154"/>
      <c r="AA6163" s="154"/>
      <c r="AB6163" s="154"/>
      <c r="AC6163" s="154"/>
      <c r="AD6163" s="154"/>
      <c r="AE6163" s="154"/>
      <c r="AF6163" s="154"/>
      <c r="AG6163" s="154"/>
      <c r="AH6163" s="154"/>
      <c r="AI6163" s="154"/>
      <c r="AJ6163" s="154"/>
      <c r="AK6163" s="154"/>
    </row>
    <row r="6164" spans="1:37" x14ac:dyDescent="0.3">
      <c r="A6164" s="12" t="str">
        <f t="shared" si="150"/>
        <v>SDGbaseWaS_2BW_v6_4</v>
      </c>
      <c r="B6164" s="12" t="s">
        <v>220</v>
      </c>
      <c r="C6164" s="12" t="s">
        <v>311</v>
      </c>
      <c r="D6164" s="12"/>
      <c r="E6164" s="154"/>
      <c r="F6164" s="154"/>
      <c r="G6164" s="154"/>
      <c r="H6164" s="154"/>
      <c r="I6164" s="154"/>
      <c r="J6164" s="154"/>
      <c r="K6164" s="154"/>
      <c r="L6164" s="154"/>
      <c r="M6164" s="154"/>
      <c r="N6164" s="154"/>
      <c r="O6164" s="154"/>
      <c r="P6164" s="154"/>
      <c r="Q6164" s="154"/>
      <c r="R6164" s="154"/>
      <c r="S6164" s="154"/>
      <c r="T6164" s="154"/>
      <c r="U6164" s="154"/>
      <c r="V6164" s="154"/>
      <c r="W6164" s="154"/>
      <c r="X6164" s="154"/>
      <c r="Y6164" s="154"/>
      <c r="Z6164" s="154"/>
      <c r="AA6164" s="154"/>
      <c r="AB6164" s="154"/>
      <c r="AC6164" s="154"/>
      <c r="AD6164" s="154"/>
      <c r="AE6164" s="154"/>
      <c r="AF6164" s="154"/>
      <c r="AG6164" s="154"/>
      <c r="AH6164" s="154"/>
      <c r="AI6164" s="154"/>
      <c r="AJ6164" s="154"/>
      <c r="AK6164" s="154"/>
    </row>
    <row r="6165" spans="1:37" x14ac:dyDescent="0.3">
      <c r="A6165" s="12" t="str">
        <f t="shared" si="150"/>
        <v>SDGbaseWaS_2BW_v6_4</v>
      </c>
      <c r="B6165" s="12" t="s">
        <v>220</v>
      </c>
      <c r="C6165" s="12" t="s">
        <v>311</v>
      </c>
      <c r="D6165" s="12"/>
      <c r="E6165" s="154"/>
      <c r="F6165" s="154"/>
      <c r="G6165" s="154"/>
      <c r="H6165" s="154"/>
      <c r="I6165" s="154"/>
      <c r="J6165" s="154"/>
      <c r="K6165" s="154"/>
      <c r="L6165" s="154"/>
      <c r="M6165" s="154"/>
      <c r="N6165" s="154"/>
      <c r="O6165" s="154"/>
      <c r="P6165" s="154"/>
      <c r="Q6165" s="154"/>
      <c r="R6165" s="154"/>
      <c r="S6165" s="154"/>
      <c r="T6165" s="154"/>
      <c r="U6165" s="154"/>
      <c r="V6165" s="154"/>
      <c r="W6165" s="154"/>
      <c r="X6165" s="154"/>
      <c r="Y6165" s="154"/>
      <c r="Z6165" s="154"/>
      <c r="AA6165" s="154"/>
      <c r="AB6165" s="154"/>
      <c r="AC6165" s="154"/>
      <c r="AD6165" s="154"/>
      <c r="AE6165" s="154"/>
      <c r="AF6165" s="154"/>
      <c r="AG6165" s="154"/>
      <c r="AH6165" s="154"/>
      <c r="AI6165" s="154"/>
      <c r="AJ6165" s="154"/>
      <c r="AK6165" s="154"/>
    </row>
    <row r="6166" spans="1:37" x14ac:dyDescent="0.3">
      <c r="A6166" s="12" t="str">
        <f t="shared" si="150"/>
        <v>SDGbaseWaS_2BW_v6_4</v>
      </c>
      <c r="B6166" s="12" t="s">
        <v>220</v>
      </c>
      <c r="C6166" s="12" t="s">
        <v>311</v>
      </c>
      <c r="D6166" s="12"/>
      <c r="E6166" s="154"/>
      <c r="F6166" s="154"/>
      <c r="G6166" s="154"/>
      <c r="H6166" s="154"/>
      <c r="I6166" s="154"/>
      <c r="J6166" s="154"/>
      <c r="K6166" s="154"/>
      <c r="L6166" s="154"/>
      <c r="M6166" s="154"/>
      <c r="N6166" s="154"/>
      <c r="O6166" s="154"/>
      <c r="P6166" s="154"/>
      <c r="Q6166" s="154"/>
      <c r="R6166" s="154"/>
      <c r="S6166" s="154"/>
      <c r="T6166" s="154"/>
      <c r="U6166" s="154"/>
      <c r="V6166" s="154"/>
      <c r="W6166" s="154"/>
      <c r="X6166" s="154"/>
      <c r="Y6166" s="154"/>
      <c r="Z6166" s="154"/>
      <c r="AA6166" s="154"/>
      <c r="AB6166" s="154"/>
      <c r="AC6166" s="154"/>
      <c r="AD6166" s="154"/>
      <c r="AE6166" s="154"/>
      <c r="AF6166" s="154"/>
      <c r="AG6166" s="154"/>
      <c r="AH6166" s="154"/>
      <c r="AI6166" s="154"/>
      <c r="AJ6166" s="154"/>
      <c r="AK6166" s="154"/>
    </row>
    <row r="6167" spans="1:37" x14ac:dyDescent="0.3">
      <c r="A6167" s="12" t="str">
        <f t="shared" si="150"/>
        <v>SDGbaseWaS_2BW_v6_4</v>
      </c>
      <c r="B6167" s="12" t="s">
        <v>220</v>
      </c>
      <c r="C6167" s="12" t="s">
        <v>311</v>
      </c>
      <c r="D6167" s="12"/>
      <c r="E6167" s="154"/>
      <c r="F6167" s="154"/>
      <c r="G6167" s="154"/>
      <c r="H6167" s="154"/>
      <c r="I6167" s="154"/>
      <c r="J6167" s="154"/>
      <c r="K6167" s="154"/>
      <c r="L6167" s="154"/>
      <c r="M6167" s="154"/>
      <c r="N6167" s="154"/>
      <c r="O6167" s="154"/>
      <c r="P6167" s="154"/>
      <c r="Q6167" s="154"/>
      <c r="R6167" s="154"/>
      <c r="S6167" s="154"/>
      <c r="T6167" s="154"/>
      <c r="U6167" s="154"/>
      <c r="V6167" s="154"/>
      <c r="W6167" s="154"/>
      <c r="X6167" s="154"/>
      <c r="Y6167" s="154"/>
      <c r="Z6167" s="154"/>
      <c r="AA6167" s="154"/>
      <c r="AB6167" s="154"/>
      <c r="AC6167" s="154"/>
      <c r="AD6167" s="154"/>
      <c r="AE6167" s="154"/>
      <c r="AF6167" s="154"/>
      <c r="AG6167" s="154"/>
      <c r="AH6167" s="154"/>
      <c r="AI6167" s="154"/>
      <c r="AJ6167" s="154"/>
      <c r="AK6167" s="154"/>
    </row>
    <row r="6168" spans="1:37" x14ac:dyDescent="0.3">
      <c r="A6168" s="12" t="str">
        <f t="shared" si="150"/>
        <v>SDGbaseWaS_2BW_v6_4</v>
      </c>
      <c r="B6168" s="12" t="s">
        <v>220</v>
      </c>
      <c r="C6168" s="12" t="s">
        <v>311</v>
      </c>
      <c r="D6168" s="12"/>
      <c r="E6168" s="154"/>
      <c r="F6168" s="154"/>
      <c r="G6168" s="154"/>
      <c r="H6168" s="154"/>
      <c r="I6168" s="154"/>
      <c r="J6168" s="154"/>
      <c r="K6168" s="154"/>
      <c r="L6168" s="154"/>
      <c r="M6168" s="154"/>
      <c r="N6168" s="154"/>
      <c r="O6168" s="154"/>
      <c r="P6168" s="154"/>
      <c r="Q6168" s="154"/>
      <c r="R6168" s="154"/>
      <c r="S6168" s="154"/>
      <c r="T6168" s="154"/>
      <c r="U6168" s="154"/>
      <c r="V6168" s="154"/>
      <c r="W6168" s="154"/>
      <c r="X6168" s="154"/>
      <c r="Y6168" s="154"/>
      <c r="Z6168" s="154"/>
      <c r="AA6168" s="154"/>
      <c r="AB6168" s="154"/>
      <c r="AC6168" s="154"/>
      <c r="AD6168" s="154"/>
      <c r="AE6168" s="154"/>
      <c r="AF6168" s="154"/>
      <c r="AG6168" s="154"/>
      <c r="AH6168" s="154"/>
      <c r="AI6168" s="154"/>
      <c r="AJ6168" s="154"/>
      <c r="AK6168" s="154"/>
    </row>
    <row r="6169" spans="1:37" x14ac:dyDescent="0.3">
      <c r="A6169" s="12" t="str">
        <f t="shared" si="150"/>
        <v>SDGbaseWaS_2BW_v6_4</v>
      </c>
      <c r="B6169" s="12" t="s">
        <v>220</v>
      </c>
      <c r="C6169" s="12" t="s">
        <v>311</v>
      </c>
      <c r="D6169" s="12"/>
      <c r="E6169" s="154"/>
      <c r="F6169" s="154"/>
      <c r="G6169" s="155"/>
      <c r="H6169" s="154"/>
      <c r="I6169" s="154"/>
      <c r="J6169" s="154"/>
      <c r="K6169" s="154"/>
      <c r="L6169" s="154"/>
      <c r="M6169" s="154"/>
      <c r="N6169" s="154"/>
      <c r="O6169" s="154"/>
      <c r="P6169" s="154"/>
      <c r="Q6169" s="154"/>
      <c r="R6169" s="154"/>
      <c r="S6169" s="154"/>
      <c r="T6169" s="154"/>
      <c r="U6169" s="154"/>
      <c r="V6169" s="154"/>
      <c r="W6169" s="154"/>
      <c r="X6169" s="154"/>
      <c r="Y6169" s="154"/>
      <c r="Z6169" s="154"/>
      <c r="AA6169" s="154"/>
      <c r="AB6169" s="154"/>
      <c r="AC6169" s="154"/>
      <c r="AD6169" s="154"/>
      <c r="AE6169" s="154"/>
      <c r="AF6169" s="154"/>
      <c r="AG6169" s="154"/>
      <c r="AH6169" s="154"/>
      <c r="AI6169" s="154"/>
      <c r="AJ6169" s="154"/>
      <c r="AK6169" s="154"/>
    </row>
    <row r="6170" spans="1:37" x14ac:dyDescent="0.3">
      <c r="A6170" s="12" t="str">
        <f t="shared" si="150"/>
        <v>SDGbaseWaS_2BW_v6_4</v>
      </c>
      <c r="B6170" s="12" t="s">
        <v>220</v>
      </c>
      <c r="C6170" s="12" t="s">
        <v>311</v>
      </c>
      <c r="D6170" s="12"/>
      <c r="E6170" s="154"/>
      <c r="F6170" s="154"/>
      <c r="G6170" s="155"/>
      <c r="H6170" s="154"/>
      <c r="I6170" s="154"/>
      <c r="J6170" s="154"/>
      <c r="K6170" s="154"/>
      <c r="L6170" s="154"/>
      <c r="M6170" s="154"/>
      <c r="N6170" s="154"/>
      <c r="O6170" s="154"/>
      <c r="P6170" s="154"/>
      <c r="Q6170" s="154"/>
      <c r="R6170" s="154"/>
      <c r="S6170" s="154"/>
      <c r="T6170" s="154"/>
      <c r="U6170" s="154"/>
      <c r="V6170" s="154"/>
      <c r="W6170" s="154"/>
      <c r="X6170" s="154"/>
      <c r="Y6170" s="154"/>
      <c r="Z6170" s="154"/>
      <c r="AA6170" s="154"/>
      <c r="AB6170" s="154"/>
      <c r="AC6170" s="154"/>
      <c r="AD6170" s="154"/>
      <c r="AE6170" s="154"/>
      <c r="AF6170" s="154"/>
      <c r="AG6170" s="154"/>
      <c r="AH6170" s="154"/>
      <c r="AI6170" s="154"/>
      <c r="AJ6170" s="154"/>
      <c r="AK6170" s="154"/>
    </row>
    <row r="6171" spans="1:37" x14ac:dyDescent="0.3">
      <c r="A6171" s="12" t="str">
        <f t="shared" si="150"/>
        <v>SDGbaseWaS_2BW_v6_4</v>
      </c>
      <c r="B6171" s="12" t="s">
        <v>220</v>
      </c>
      <c r="C6171" s="12" t="s">
        <v>311</v>
      </c>
      <c r="D6171" s="12"/>
      <c r="E6171" s="154"/>
      <c r="F6171" s="154"/>
      <c r="G6171" s="154"/>
      <c r="H6171" s="154"/>
      <c r="I6171" s="154"/>
      <c r="J6171" s="154"/>
      <c r="K6171" s="154"/>
      <c r="L6171" s="154"/>
      <c r="M6171" s="154"/>
      <c r="N6171" s="154"/>
      <c r="O6171" s="154"/>
      <c r="P6171" s="154"/>
      <c r="Q6171" s="154"/>
      <c r="R6171" s="154"/>
      <c r="S6171" s="154"/>
      <c r="T6171" s="154"/>
      <c r="U6171" s="154"/>
      <c r="V6171" s="154"/>
      <c r="W6171" s="154"/>
      <c r="X6171" s="154"/>
      <c r="Y6171" s="154"/>
      <c r="Z6171" s="154"/>
      <c r="AA6171" s="154"/>
      <c r="AB6171" s="154"/>
      <c r="AC6171" s="154"/>
      <c r="AD6171" s="154"/>
      <c r="AE6171" s="154"/>
      <c r="AF6171" s="154"/>
      <c r="AG6171" s="154"/>
      <c r="AH6171" s="154"/>
      <c r="AI6171" s="154"/>
      <c r="AJ6171" s="154"/>
      <c r="AK6171" s="154"/>
    </row>
    <row r="6172" spans="1:37" x14ac:dyDescent="0.3">
      <c r="A6172" s="12" t="str">
        <f t="shared" si="150"/>
        <v>SDGbaseWaS_2BW_v6_4</v>
      </c>
      <c r="B6172" s="12" t="s">
        <v>220</v>
      </c>
      <c r="C6172" s="12" t="s">
        <v>311</v>
      </c>
      <c r="D6172" s="12"/>
      <c r="E6172" s="154"/>
      <c r="F6172" s="154"/>
      <c r="G6172" s="154"/>
      <c r="H6172" s="154"/>
      <c r="I6172" s="154"/>
      <c r="J6172" s="154"/>
      <c r="K6172" s="154"/>
      <c r="L6172" s="154"/>
      <c r="M6172" s="154"/>
      <c r="N6172" s="154"/>
      <c r="O6172" s="154"/>
      <c r="P6172" s="154"/>
      <c r="Q6172" s="154"/>
      <c r="R6172" s="154"/>
      <c r="S6172" s="154"/>
      <c r="T6172" s="154"/>
      <c r="U6172" s="154"/>
      <c r="V6172" s="154"/>
      <c r="W6172" s="154"/>
      <c r="X6172" s="154"/>
      <c r="Y6172" s="154"/>
      <c r="Z6172" s="154"/>
      <c r="AA6172" s="154"/>
      <c r="AB6172" s="154"/>
      <c r="AC6172" s="154"/>
      <c r="AD6172" s="154"/>
      <c r="AE6172" s="154"/>
      <c r="AF6172" s="154"/>
      <c r="AG6172" s="154"/>
      <c r="AH6172" s="154"/>
      <c r="AI6172" s="154"/>
      <c r="AJ6172" s="154"/>
      <c r="AK6172" s="154"/>
    </row>
    <row r="6173" spans="1:37" x14ac:dyDescent="0.3">
      <c r="A6173" s="12" t="str">
        <f t="shared" si="150"/>
        <v>SDGbaseWaS_2BW_v6_4</v>
      </c>
      <c r="B6173" s="12" t="s">
        <v>220</v>
      </c>
      <c r="C6173" s="12" t="s">
        <v>311</v>
      </c>
      <c r="D6173" s="12"/>
      <c r="E6173" s="154"/>
      <c r="F6173" s="154"/>
      <c r="G6173" s="154"/>
      <c r="H6173" s="154"/>
      <c r="I6173" s="154"/>
      <c r="J6173" s="154"/>
      <c r="K6173" s="154"/>
      <c r="L6173" s="154"/>
      <c r="M6173" s="154"/>
      <c r="N6173" s="154"/>
      <c r="O6173" s="154"/>
      <c r="P6173" s="154"/>
      <c r="Q6173" s="154"/>
      <c r="R6173" s="154"/>
      <c r="S6173" s="154"/>
      <c r="T6173" s="154"/>
      <c r="U6173" s="154"/>
      <c r="V6173" s="154"/>
      <c r="W6173" s="154"/>
      <c r="X6173" s="154"/>
      <c r="Y6173" s="154"/>
      <c r="Z6173" s="154"/>
      <c r="AA6173" s="154"/>
      <c r="AB6173" s="154"/>
      <c r="AC6173" s="154"/>
      <c r="AD6173" s="154"/>
      <c r="AE6173" s="154"/>
      <c r="AF6173" s="154"/>
      <c r="AG6173" s="154"/>
      <c r="AH6173" s="154"/>
      <c r="AI6173" s="154"/>
      <c r="AJ6173" s="154"/>
      <c r="AK6173" s="154"/>
    </row>
    <row r="6174" spans="1:37" x14ac:dyDescent="0.3">
      <c r="A6174" s="12" t="str">
        <f t="shared" si="150"/>
        <v>SDGbaseWaS_2BW_v6_4</v>
      </c>
      <c r="B6174" s="12" t="s">
        <v>220</v>
      </c>
      <c r="C6174" s="12" t="s">
        <v>311</v>
      </c>
      <c r="D6174" s="12"/>
      <c r="E6174" s="154"/>
      <c r="F6174" s="154"/>
      <c r="G6174" s="154"/>
      <c r="H6174" s="154"/>
      <c r="I6174" s="154"/>
      <c r="J6174" s="154"/>
      <c r="K6174" s="154"/>
      <c r="L6174" s="154"/>
      <c r="M6174" s="154"/>
      <c r="N6174" s="154"/>
      <c r="O6174" s="154"/>
      <c r="P6174" s="154"/>
      <c r="Q6174" s="154"/>
      <c r="R6174" s="154"/>
      <c r="S6174" s="154"/>
      <c r="T6174" s="154"/>
      <c r="U6174" s="154"/>
      <c r="V6174" s="154"/>
      <c r="W6174" s="154"/>
      <c r="X6174" s="154"/>
      <c r="Y6174" s="154"/>
      <c r="Z6174" s="154"/>
      <c r="AA6174" s="154"/>
      <c r="AB6174" s="154"/>
      <c r="AC6174" s="154"/>
      <c r="AD6174" s="154"/>
      <c r="AE6174" s="154"/>
      <c r="AF6174" s="154"/>
      <c r="AG6174" s="154"/>
      <c r="AH6174" s="154"/>
      <c r="AI6174" s="154"/>
      <c r="AJ6174" s="154"/>
      <c r="AK6174" s="154"/>
    </row>
    <row r="6175" spans="1:37" x14ac:dyDescent="0.3">
      <c r="A6175" s="12" t="str">
        <f t="shared" si="150"/>
        <v>SDGbaseWaS_2BW_v6_4</v>
      </c>
      <c r="B6175" s="12" t="s">
        <v>220</v>
      </c>
      <c r="C6175" s="12" t="s">
        <v>311</v>
      </c>
      <c r="D6175" s="12"/>
      <c r="E6175" s="154"/>
      <c r="F6175" s="154"/>
      <c r="G6175" s="154"/>
      <c r="H6175" s="154"/>
      <c r="I6175" s="154"/>
      <c r="J6175" s="154"/>
      <c r="K6175" s="154"/>
      <c r="L6175" s="154"/>
      <c r="M6175" s="154"/>
      <c r="N6175" s="154"/>
      <c r="O6175" s="154"/>
      <c r="P6175" s="154"/>
      <c r="Q6175" s="154"/>
      <c r="R6175" s="154"/>
      <c r="S6175" s="154"/>
      <c r="T6175" s="154"/>
      <c r="U6175" s="154"/>
      <c r="V6175" s="154"/>
      <c r="W6175" s="154"/>
      <c r="X6175" s="154"/>
      <c r="Y6175" s="154"/>
      <c r="Z6175" s="154"/>
      <c r="AA6175" s="154"/>
      <c r="AB6175" s="154"/>
      <c r="AC6175" s="154"/>
      <c r="AD6175" s="154"/>
      <c r="AE6175" s="154"/>
      <c r="AF6175" s="154"/>
      <c r="AG6175" s="154"/>
      <c r="AH6175" s="154"/>
      <c r="AI6175" s="154"/>
      <c r="AJ6175" s="154"/>
      <c r="AK6175" s="154"/>
    </row>
    <row r="6176" spans="1:37" x14ac:dyDescent="0.3">
      <c r="A6176" s="12" t="str">
        <f t="shared" si="150"/>
        <v>SDGbaseWaS_2BW_v6_4</v>
      </c>
      <c r="B6176" s="12" t="s">
        <v>220</v>
      </c>
      <c r="C6176" s="12" t="s">
        <v>311</v>
      </c>
      <c r="D6176" s="12"/>
      <c r="E6176" s="154"/>
      <c r="F6176" s="154"/>
      <c r="G6176" s="154"/>
      <c r="H6176" s="154"/>
      <c r="I6176" s="154"/>
      <c r="J6176" s="154"/>
      <c r="K6176" s="154"/>
      <c r="L6176" s="154"/>
      <c r="M6176" s="154"/>
      <c r="N6176" s="154"/>
      <c r="O6176" s="154"/>
      <c r="P6176" s="154"/>
      <c r="Q6176" s="154"/>
      <c r="R6176" s="154"/>
      <c r="S6176" s="154"/>
      <c r="T6176" s="154"/>
      <c r="U6176" s="154"/>
      <c r="V6176" s="154"/>
      <c r="W6176" s="154"/>
      <c r="X6176" s="154"/>
      <c r="Y6176" s="154"/>
      <c r="Z6176" s="154"/>
      <c r="AA6176" s="154"/>
      <c r="AB6176" s="154"/>
      <c r="AC6176" s="154"/>
      <c r="AD6176" s="154"/>
      <c r="AE6176" s="154"/>
      <c r="AF6176" s="154"/>
      <c r="AG6176" s="154"/>
      <c r="AH6176" s="154"/>
      <c r="AI6176" s="154"/>
      <c r="AJ6176" s="154"/>
      <c r="AK6176" s="154"/>
    </row>
    <row r="6177" spans="1:37" x14ac:dyDescent="0.3">
      <c r="A6177" s="12" t="str">
        <f t="shared" si="150"/>
        <v>SDGbaseWaS_2BW_v6_4</v>
      </c>
      <c r="B6177" s="12" t="s">
        <v>220</v>
      </c>
      <c r="C6177" s="12" t="s">
        <v>311</v>
      </c>
      <c r="D6177" s="12"/>
      <c r="E6177" s="154"/>
      <c r="F6177" s="154"/>
      <c r="G6177" s="154"/>
      <c r="H6177" s="154"/>
      <c r="I6177" s="154"/>
      <c r="J6177" s="154"/>
      <c r="K6177" s="154"/>
      <c r="L6177" s="154"/>
      <c r="M6177" s="154"/>
      <c r="N6177" s="154"/>
      <c r="O6177" s="154"/>
      <c r="P6177" s="154"/>
      <c r="Q6177" s="154"/>
      <c r="R6177" s="154"/>
      <c r="S6177" s="154"/>
      <c r="T6177" s="154"/>
      <c r="U6177" s="154"/>
      <c r="V6177" s="154"/>
      <c r="W6177" s="154"/>
      <c r="X6177" s="154"/>
      <c r="Y6177" s="154"/>
      <c r="Z6177" s="154"/>
      <c r="AA6177" s="154"/>
      <c r="AB6177" s="154"/>
      <c r="AC6177" s="154"/>
      <c r="AD6177" s="154"/>
      <c r="AE6177" s="154"/>
      <c r="AF6177" s="154"/>
      <c r="AG6177" s="154"/>
      <c r="AH6177" s="154"/>
      <c r="AI6177" s="154"/>
      <c r="AJ6177" s="154"/>
      <c r="AK6177" s="154"/>
    </row>
    <row r="6178" spans="1:37" x14ac:dyDescent="0.3">
      <c r="A6178" s="12" t="str">
        <f t="shared" si="150"/>
        <v>SDGbaseWaS_2BW_v6_4</v>
      </c>
      <c r="B6178" s="12" t="s">
        <v>220</v>
      </c>
      <c r="C6178" s="12" t="s">
        <v>311</v>
      </c>
      <c r="D6178" s="12"/>
      <c r="E6178" s="154"/>
      <c r="F6178" s="154"/>
      <c r="G6178" s="154"/>
      <c r="H6178" s="154"/>
      <c r="I6178" s="154"/>
      <c r="J6178" s="154"/>
      <c r="K6178" s="154"/>
      <c r="L6178" s="154"/>
      <c r="M6178" s="154"/>
      <c r="N6178" s="154"/>
      <c r="O6178" s="154"/>
      <c r="P6178" s="154"/>
      <c r="Q6178" s="154"/>
      <c r="R6178" s="154"/>
      <c r="S6178" s="154"/>
      <c r="T6178" s="154"/>
      <c r="U6178" s="154"/>
      <c r="V6178" s="154"/>
      <c r="W6178" s="154"/>
      <c r="X6178" s="154"/>
      <c r="Y6178" s="154"/>
      <c r="Z6178" s="154"/>
      <c r="AA6178" s="154"/>
      <c r="AB6178" s="154"/>
      <c r="AC6178" s="154"/>
      <c r="AD6178" s="154"/>
      <c r="AE6178" s="154"/>
      <c r="AF6178" s="154"/>
      <c r="AG6178" s="154"/>
      <c r="AH6178" s="154"/>
      <c r="AI6178" s="154"/>
      <c r="AJ6178" s="154"/>
      <c r="AK6178" s="154"/>
    </row>
    <row r="6179" spans="1:37" x14ac:dyDescent="0.3">
      <c r="A6179" s="12" t="str">
        <f t="shared" si="150"/>
        <v>SDGbaseWaS_2BW_v6_4</v>
      </c>
      <c r="B6179" s="12" t="s">
        <v>220</v>
      </c>
      <c r="C6179" s="12" t="s">
        <v>311</v>
      </c>
      <c r="D6179" s="12"/>
      <c r="E6179" s="154"/>
      <c r="F6179" s="154"/>
      <c r="G6179" s="154"/>
      <c r="H6179" s="154"/>
      <c r="I6179" s="154"/>
      <c r="J6179" s="154"/>
      <c r="K6179" s="154"/>
      <c r="L6179" s="154"/>
      <c r="M6179" s="154"/>
      <c r="N6179" s="154"/>
      <c r="O6179" s="154"/>
      <c r="P6179" s="154"/>
      <c r="Q6179" s="154"/>
      <c r="R6179" s="154"/>
      <c r="S6179" s="154"/>
      <c r="T6179" s="154"/>
      <c r="U6179" s="154"/>
      <c r="V6179" s="154"/>
      <c r="W6179" s="154"/>
      <c r="X6179" s="154"/>
      <c r="Y6179" s="154"/>
      <c r="Z6179" s="154"/>
      <c r="AA6179" s="154"/>
      <c r="AB6179" s="154"/>
      <c r="AC6179" s="154"/>
      <c r="AD6179" s="154"/>
      <c r="AE6179" s="154"/>
      <c r="AF6179" s="154"/>
      <c r="AG6179" s="154"/>
      <c r="AH6179" s="154"/>
      <c r="AI6179" s="154"/>
      <c r="AJ6179" s="154"/>
      <c r="AK6179" s="154"/>
    </row>
    <row r="6180" spans="1:37" x14ac:dyDescent="0.3">
      <c r="A6180" s="12" t="str">
        <f t="shared" si="150"/>
        <v>SDGbaseWaS_2BW_v6_4</v>
      </c>
      <c r="B6180" s="12" t="s">
        <v>220</v>
      </c>
      <c r="C6180" s="12" t="s">
        <v>311</v>
      </c>
      <c r="D6180" s="12"/>
      <c r="E6180" s="154"/>
      <c r="F6180" s="154"/>
      <c r="G6180" s="154"/>
      <c r="H6180" s="154"/>
      <c r="I6180" s="154"/>
      <c r="J6180" s="154"/>
      <c r="K6180" s="154"/>
      <c r="L6180" s="154"/>
      <c r="M6180" s="154"/>
      <c r="N6180" s="154"/>
      <c r="O6180" s="154"/>
      <c r="P6180" s="154"/>
      <c r="Q6180" s="154"/>
      <c r="R6180" s="154"/>
      <c r="S6180" s="154"/>
      <c r="T6180" s="154"/>
      <c r="U6180" s="154"/>
      <c r="V6180" s="154"/>
      <c r="W6180" s="154"/>
      <c r="X6180" s="154"/>
      <c r="Y6180" s="154"/>
      <c r="Z6180" s="154"/>
      <c r="AA6180" s="154"/>
      <c r="AB6180" s="154"/>
      <c r="AC6180" s="154"/>
      <c r="AD6180" s="154"/>
      <c r="AE6180" s="154"/>
      <c r="AF6180" s="154"/>
      <c r="AG6180" s="154"/>
      <c r="AH6180" s="154"/>
      <c r="AI6180" s="154"/>
      <c r="AJ6180" s="154"/>
      <c r="AK6180" s="154"/>
    </row>
    <row r="6181" spans="1:37" x14ac:dyDescent="0.3">
      <c r="A6181" s="12" t="str">
        <f t="shared" si="150"/>
        <v>SDGbaseWaS_2BW_v6_4</v>
      </c>
      <c r="B6181" s="12" t="s">
        <v>220</v>
      </c>
      <c r="C6181" s="12" t="s">
        <v>311</v>
      </c>
      <c r="D6181" s="12"/>
      <c r="E6181" s="154"/>
      <c r="F6181" s="154"/>
      <c r="G6181" s="154"/>
      <c r="H6181" s="154"/>
      <c r="I6181" s="154"/>
      <c r="J6181" s="154"/>
      <c r="K6181" s="154"/>
      <c r="L6181" s="154"/>
      <c r="M6181" s="154"/>
      <c r="N6181" s="154"/>
      <c r="O6181" s="154"/>
      <c r="P6181" s="154"/>
      <c r="Q6181" s="154"/>
      <c r="R6181" s="154"/>
      <c r="S6181" s="154"/>
      <c r="T6181" s="154"/>
      <c r="U6181" s="154"/>
      <c r="V6181" s="154"/>
      <c r="W6181" s="154"/>
      <c r="X6181" s="154"/>
      <c r="Y6181" s="154"/>
      <c r="Z6181" s="154"/>
      <c r="AA6181" s="154"/>
      <c r="AB6181" s="154"/>
      <c r="AC6181" s="154"/>
      <c r="AD6181" s="154"/>
      <c r="AE6181" s="154"/>
      <c r="AF6181" s="154"/>
      <c r="AG6181" s="154"/>
      <c r="AH6181" s="154"/>
      <c r="AI6181" s="154"/>
      <c r="AJ6181" s="154"/>
      <c r="AK6181" s="154"/>
    </row>
    <row r="6182" spans="1:37" x14ac:dyDescent="0.3">
      <c r="A6182" s="12" t="str">
        <f t="shared" si="150"/>
        <v>SDGbaseWaS_2BW_v6_4</v>
      </c>
      <c r="B6182" s="12" t="s">
        <v>220</v>
      </c>
      <c r="C6182" s="12" t="s">
        <v>311</v>
      </c>
      <c r="D6182" s="12"/>
      <c r="E6182" s="154"/>
      <c r="F6182" s="154"/>
      <c r="G6182" s="154"/>
      <c r="H6182" s="154"/>
      <c r="I6182" s="154"/>
      <c r="J6182" s="154"/>
      <c r="K6182" s="154"/>
      <c r="L6182" s="154"/>
      <c r="M6182" s="154"/>
      <c r="N6182" s="154"/>
      <c r="O6182" s="154"/>
      <c r="P6182" s="154"/>
      <c r="Q6182" s="154"/>
      <c r="R6182" s="154"/>
      <c r="S6182" s="154"/>
      <c r="T6182" s="154"/>
      <c r="U6182" s="154"/>
      <c r="V6182" s="154"/>
      <c r="W6182" s="154"/>
      <c r="X6182" s="154"/>
      <c r="Y6182" s="154"/>
      <c r="Z6182" s="154"/>
      <c r="AA6182" s="154"/>
      <c r="AB6182" s="154"/>
      <c r="AC6182" s="154"/>
      <c r="AD6182" s="154"/>
      <c r="AE6182" s="154"/>
      <c r="AF6182" s="154"/>
      <c r="AG6182" s="154"/>
      <c r="AH6182" s="154"/>
      <c r="AI6182" s="154"/>
      <c r="AJ6182" s="154"/>
      <c r="AK6182" s="154"/>
    </row>
    <row r="6183" spans="1:37" x14ac:dyDescent="0.3">
      <c r="A6183" s="12" t="str">
        <f t="shared" si="150"/>
        <v>SDGbaseWaS_2BW_v6_4</v>
      </c>
      <c r="B6183" s="12" t="s">
        <v>220</v>
      </c>
      <c r="C6183" s="12" t="s">
        <v>311</v>
      </c>
      <c r="D6183" s="12"/>
      <c r="E6183" s="154"/>
      <c r="F6183" s="154"/>
      <c r="G6183" s="154"/>
      <c r="H6183" s="154"/>
      <c r="I6183" s="154"/>
      <c r="J6183" s="154"/>
      <c r="K6183" s="154"/>
      <c r="L6183" s="154"/>
      <c r="M6183" s="154"/>
      <c r="N6183" s="154"/>
      <c r="O6183" s="154"/>
      <c r="P6183" s="154"/>
      <c r="Q6183" s="154"/>
      <c r="R6183" s="154"/>
      <c r="S6183" s="154"/>
      <c r="T6183" s="154"/>
      <c r="U6183" s="154"/>
      <c r="V6183" s="154"/>
      <c r="W6183" s="154"/>
      <c r="X6183" s="154"/>
      <c r="Y6183" s="154"/>
      <c r="Z6183" s="154"/>
      <c r="AA6183" s="154"/>
      <c r="AB6183" s="154"/>
      <c r="AC6183" s="154"/>
      <c r="AD6183" s="154"/>
      <c r="AE6183" s="154"/>
      <c r="AF6183" s="154"/>
      <c r="AG6183" s="154"/>
      <c r="AH6183" s="154"/>
      <c r="AI6183" s="154"/>
      <c r="AJ6183" s="154"/>
      <c r="AK6183" s="154"/>
    </row>
    <row r="6184" spans="1:37" x14ac:dyDescent="0.3">
      <c r="A6184" s="12" t="str">
        <f t="shared" si="150"/>
        <v>SDGbaseWaS_2BW_v6_4</v>
      </c>
      <c r="B6184" s="12" t="s">
        <v>220</v>
      </c>
      <c r="C6184" s="12" t="s">
        <v>311</v>
      </c>
      <c r="D6184" s="12"/>
      <c r="E6184" s="154"/>
      <c r="F6184" s="154"/>
      <c r="G6184" s="154"/>
      <c r="H6184" s="154"/>
      <c r="I6184" s="154"/>
      <c r="J6184" s="154"/>
      <c r="K6184" s="154"/>
      <c r="L6184" s="154"/>
      <c r="M6184" s="154"/>
      <c r="N6184" s="154"/>
      <c r="O6184" s="154"/>
      <c r="P6184" s="154"/>
      <c r="Q6184" s="154"/>
      <c r="R6184" s="154"/>
      <c r="S6184" s="154"/>
      <c r="T6184" s="154"/>
      <c r="U6184" s="154"/>
      <c r="V6184" s="154"/>
      <c r="W6184" s="154"/>
      <c r="X6184" s="154"/>
      <c r="Y6184" s="154"/>
      <c r="Z6184" s="154"/>
      <c r="AA6184" s="154"/>
      <c r="AB6184" s="154"/>
      <c r="AC6184" s="154"/>
      <c r="AD6184" s="154"/>
      <c r="AE6184" s="154"/>
      <c r="AF6184" s="154"/>
      <c r="AG6184" s="154"/>
      <c r="AH6184" s="154"/>
      <c r="AI6184" s="154"/>
      <c r="AJ6184" s="154"/>
      <c r="AK6184" s="154"/>
    </row>
    <row r="6185" spans="1:37" x14ac:dyDescent="0.3">
      <c r="A6185" s="12" t="str">
        <f t="shared" si="150"/>
        <v>SDGbaseWaS_2BW_v6_4</v>
      </c>
      <c r="B6185" s="12" t="s">
        <v>220</v>
      </c>
      <c r="C6185" s="12" t="s">
        <v>311</v>
      </c>
      <c r="D6185" s="12"/>
      <c r="E6185" s="154"/>
      <c r="F6185" s="154"/>
      <c r="G6185" s="154"/>
      <c r="H6185" s="154"/>
      <c r="I6185" s="154"/>
      <c r="J6185" s="154"/>
      <c r="K6185" s="154"/>
      <c r="L6185" s="154"/>
      <c r="M6185" s="154"/>
      <c r="N6185" s="154"/>
      <c r="O6185" s="154"/>
      <c r="P6185" s="154"/>
      <c r="Q6185" s="154"/>
      <c r="R6185" s="154"/>
      <c r="S6185" s="154"/>
      <c r="T6185" s="154"/>
      <c r="U6185" s="154"/>
      <c r="V6185" s="154"/>
      <c r="W6185" s="154"/>
      <c r="X6185" s="154"/>
      <c r="Y6185" s="154"/>
      <c r="Z6185" s="154"/>
      <c r="AA6185" s="154"/>
      <c r="AB6185" s="154"/>
      <c r="AC6185" s="154"/>
      <c r="AD6185" s="154"/>
      <c r="AE6185" s="154"/>
      <c r="AF6185" s="154"/>
      <c r="AG6185" s="154"/>
      <c r="AH6185" s="154"/>
      <c r="AI6185" s="154"/>
      <c r="AJ6185" s="154"/>
      <c r="AK6185" s="154"/>
    </row>
    <row r="6186" spans="1:37" x14ac:dyDescent="0.3">
      <c r="A6186" s="12" t="str">
        <f t="shared" si="150"/>
        <v>SDGbaseWaS_2BW_v6_4</v>
      </c>
      <c r="B6186" s="12" t="s">
        <v>220</v>
      </c>
      <c r="C6186" s="12" t="s">
        <v>311</v>
      </c>
      <c r="D6186" s="12"/>
      <c r="E6186" s="154"/>
      <c r="F6186" s="154"/>
      <c r="G6186" s="154"/>
      <c r="H6186" s="154"/>
      <c r="I6186" s="154"/>
      <c r="J6186" s="154"/>
      <c r="K6186" s="154"/>
      <c r="L6186" s="154"/>
      <c r="M6186" s="154"/>
      <c r="N6186" s="154"/>
      <c r="O6186" s="154"/>
      <c r="P6186" s="154"/>
      <c r="Q6186" s="154"/>
      <c r="R6186" s="154"/>
      <c r="S6186" s="154"/>
      <c r="T6186" s="154"/>
      <c r="U6186" s="154"/>
      <c r="V6186" s="154"/>
      <c r="W6186" s="154"/>
      <c r="X6186" s="154"/>
      <c r="Y6186" s="154"/>
      <c r="Z6186" s="154"/>
      <c r="AA6186" s="154"/>
      <c r="AB6186" s="154"/>
      <c r="AC6186" s="154"/>
      <c r="AD6186" s="154"/>
      <c r="AE6186" s="154"/>
      <c r="AF6186" s="154"/>
      <c r="AG6186" s="154"/>
      <c r="AH6186" s="154"/>
      <c r="AI6186" s="154"/>
      <c r="AJ6186" s="154"/>
      <c r="AK6186" s="154"/>
    </row>
    <row r="6187" spans="1:37" x14ac:dyDescent="0.3">
      <c r="A6187" s="12" t="str">
        <f t="shared" ref="A6187:A6250" si="151">_xlfn.CONCAT(C6187,D6187,E6187)</f>
        <v>SDGbaseWaS_2BW_v6_4</v>
      </c>
      <c r="B6187" s="12" t="s">
        <v>220</v>
      </c>
      <c r="C6187" s="12" t="s">
        <v>311</v>
      </c>
      <c r="D6187" s="12"/>
      <c r="E6187" s="154"/>
      <c r="F6187" s="154"/>
      <c r="G6187" s="154"/>
      <c r="H6187" s="154"/>
      <c r="I6187" s="154"/>
      <c r="J6187" s="154"/>
      <c r="K6187" s="154"/>
      <c r="L6187" s="154"/>
      <c r="M6187" s="154"/>
      <c r="N6187" s="154"/>
      <c r="O6187" s="154"/>
      <c r="P6187" s="154"/>
      <c r="Q6187" s="154"/>
      <c r="R6187" s="154"/>
      <c r="S6187" s="154"/>
      <c r="T6187" s="154"/>
      <c r="U6187" s="154"/>
      <c r="V6187" s="154"/>
      <c r="W6187" s="154"/>
      <c r="X6187" s="154"/>
      <c r="Y6187" s="154"/>
      <c r="Z6187" s="154"/>
      <c r="AA6187" s="154"/>
      <c r="AB6187" s="154"/>
      <c r="AC6187" s="154"/>
      <c r="AD6187" s="154"/>
      <c r="AE6187" s="154"/>
      <c r="AF6187" s="154"/>
      <c r="AG6187" s="154"/>
      <c r="AH6187" s="154"/>
      <c r="AI6187" s="154"/>
      <c r="AJ6187" s="154"/>
      <c r="AK6187" s="154"/>
    </row>
    <row r="6188" spans="1:37" x14ac:dyDescent="0.3">
      <c r="A6188" s="12" t="str">
        <f t="shared" si="151"/>
        <v>SDGbaseWaS_2BW_v6_4</v>
      </c>
      <c r="B6188" s="12" t="s">
        <v>220</v>
      </c>
      <c r="C6188" s="12" t="s">
        <v>311</v>
      </c>
      <c r="D6188" s="12"/>
      <c r="E6188" s="154"/>
      <c r="F6188" s="154"/>
      <c r="G6188" s="154"/>
      <c r="H6188" s="154"/>
      <c r="I6188" s="154"/>
      <c r="J6188" s="154"/>
      <c r="K6188" s="154"/>
      <c r="L6188" s="154"/>
      <c r="M6188" s="154"/>
      <c r="N6188" s="154"/>
      <c r="O6188" s="154"/>
      <c r="P6188" s="154"/>
      <c r="Q6188" s="154"/>
      <c r="R6188" s="154"/>
      <c r="S6188" s="154"/>
      <c r="T6188" s="154"/>
      <c r="U6188" s="154"/>
      <c r="V6188" s="154"/>
      <c r="W6188" s="154"/>
      <c r="X6188" s="154"/>
      <c r="Y6188" s="154"/>
      <c r="Z6188" s="154"/>
      <c r="AA6188" s="154"/>
      <c r="AB6188" s="154"/>
      <c r="AC6188" s="154"/>
      <c r="AD6188" s="154"/>
      <c r="AE6188" s="154"/>
      <c r="AF6188" s="154"/>
      <c r="AG6188" s="154"/>
      <c r="AH6188" s="154"/>
      <c r="AI6188" s="154"/>
      <c r="AJ6188" s="154"/>
      <c r="AK6188" s="154"/>
    </row>
    <row r="6189" spans="1:37" x14ac:dyDescent="0.3">
      <c r="A6189" s="12" t="str">
        <f t="shared" si="151"/>
        <v>SDGbaseWaS_2BW_v6_4</v>
      </c>
      <c r="B6189" s="12" t="s">
        <v>220</v>
      </c>
      <c r="C6189" s="12" t="s">
        <v>311</v>
      </c>
      <c r="D6189" s="12"/>
      <c r="E6189" s="154"/>
      <c r="F6189" s="154"/>
      <c r="G6189" s="154"/>
      <c r="H6189" s="154"/>
      <c r="I6189" s="154"/>
      <c r="J6189" s="154"/>
      <c r="K6189" s="154"/>
      <c r="L6189" s="154"/>
      <c r="M6189" s="154"/>
      <c r="N6189" s="154"/>
      <c r="O6189" s="154"/>
      <c r="P6189" s="154"/>
      <c r="Q6189" s="154"/>
      <c r="R6189" s="154"/>
      <c r="S6189" s="154"/>
      <c r="T6189" s="154"/>
      <c r="U6189" s="154"/>
      <c r="V6189" s="154"/>
      <c r="W6189" s="154"/>
      <c r="X6189" s="154"/>
      <c r="Y6189" s="154"/>
      <c r="Z6189" s="154"/>
      <c r="AA6189" s="154"/>
      <c r="AB6189" s="154"/>
      <c r="AC6189" s="154"/>
      <c r="AD6189" s="154"/>
      <c r="AE6189" s="154"/>
      <c r="AF6189" s="154"/>
      <c r="AG6189" s="154"/>
      <c r="AH6189" s="154"/>
      <c r="AI6189" s="154"/>
      <c r="AJ6189" s="154"/>
      <c r="AK6189" s="154"/>
    </row>
    <row r="6190" spans="1:37" x14ac:dyDescent="0.3">
      <c r="A6190" s="12" t="str">
        <f t="shared" si="151"/>
        <v>SDGbaseWaS_2BW_v6_4</v>
      </c>
      <c r="B6190" s="12" t="s">
        <v>220</v>
      </c>
      <c r="C6190" s="12" t="s">
        <v>311</v>
      </c>
      <c r="D6190" s="12"/>
      <c r="E6190" s="154"/>
      <c r="F6190" s="154"/>
      <c r="G6190" s="154"/>
      <c r="H6190" s="154"/>
      <c r="I6190" s="154"/>
      <c r="J6190" s="154"/>
      <c r="K6190" s="154"/>
      <c r="L6190" s="154"/>
      <c r="M6190" s="154"/>
      <c r="N6190" s="154"/>
      <c r="O6190" s="154"/>
      <c r="P6190" s="154"/>
      <c r="Q6190" s="154"/>
      <c r="R6190" s="154"/>
      <c r="S6190" s="154"/>
      <c r="T6190" s="154"/>
      <c r="U6190" s="154"/>
      <c r="V6190" s="154"/>
      <c r="W6190" s="154"/>
      <c r="X6190" s="154"/>
      <c r="Y6190" s="154"/>
      <c r="Z6190" s="154"/>
      <c r="AA6190" s="154"/>
      <c r="AB6190" s="154"/>
      <c r="AC6190" s="154"/>
      <c r="AD6190" s="154"/>
      <c r="AE6190" s="154"/>
      <c r="AF6190" s="154"/>
      <c r="AG6190" s="154"/>
      <c r="AH6190" s="154"/>
      <c r="AI6190" s="154"/>
      <c r="AJ6190" s="154"/>
      <c r="AK6190" s="154"/>
    </row>
    <row r="6191" spans="1:37" x14ac:dyDescent="0.3">
      <c r="A6191" s="12" t="str">
        <f t="shared" si="151"/>
        <v>SDGbaseWaS_2BW_v6_4</v>
      </c>
      <c r="B6191" s="12" t="s">
        <v>220</v>
      </c>
      <c r="C6191" s="12" t="s">
        <v>311</v>
      </c>
      <c r="D6191" s="12"/>
      <c r="E6191" s="154"/>
      <c r="F6191" s="154"/>
      <c r="G6191" s="154"/>
      <c r="H6191" s="154"/>
      <c r="I6191" s="154"/>
      <c r="J6191" s="154"/>
      <c r="K6191" s="154"/>
      <c r="L6191" s="154"/>
      <c r="M6191" s="154"/>
      <c r="N6191" s="154"/>
      <c r="O6191" s="154"/>
      <c r="P6191" s="154"/>
      <c r="Q6191" s="154"/>
      <c r="R6191" s="154"/>
      <c r="S6191" s="154"/>
      <c r="T6191" s="154"/>
      <c r="U6191" s="154"/>
      <c r="V6191" s="154"/>
      <c r="W6191" s="154"/>
      <c r="X6191" s="154"/>
      <c r="Y6191" s="154"/>
      <c r="Z6191" s="154"/>
      <c r="AA6191" s="154"/>
      <c r="AB6191" s="154"/>
      <c r="AC6191" s="154"/>
      <c r="AD6191" s="154"/>
      <c r="AE6191" s="154"/>
      <c r="AF6191" s="154"/>
      <c r="AG6191" s="154"/>
      <c r="AH6191" s="154"/>
      <c r="AI6191" s="154"/>
      <c r="AJ6191" s="154"/>
      <c r="AK6191" s="154"/>
    </row>
    <row r="6192" spans="1:37" x14ac:dyDescent="0.3">
      <c r="A6192" s="12" t="str">
        <f t="shared" si="151"/>
        <v>SDGbaseWaS_2BW_v6_4</v>
      </c>
      <c r="B6192" s="12" t="s">
        <v>220</v>
      </c>
      <c r="C6192" s="12" t="s">
        <v>311</v>
      </c>
      <c r="D6192" s="12"/>
      <c r="E6192" s="154"/>
      <c r="F6192" s="154"/>
      <c r="G6192" s="154"/>
      <c r="H6192" s="154"/>
      <c r="I6192" s="154"/>
      <c r="J6192" s="154"/>
      <c r="K6192" s="154"/>
      <c r="L6192" s="154"/>
      <c r="M6192" s="154"/>
      <c r="N6192" s="154"/>
      <c r="O6192" s="154"/>
      <c r="P6192" s="154"/>
      <c r="Q6192" s="154"/>
      <c r="R6192" s="154"/>
      <c r="S6192" s="154"/>
      <c r="T6192" s="154"/>
      <c r="U6192" s="154"/>
      <c r="V6192" s="154"/>
      <c r="W6192" s="154"/>
      <c r="X6192" s="154"/>
      <c r="Y6192" s="154"/>
      <c r="Z6192" s="154"/>
      <c r="AA6192" s="154"/>
      <c r="AB6192" s="154"/>
      <c r="AC6192" s="154"/>
      <c r="AD6192" s="154"/>
      <c r="AE6192" s="154"/>
      <c r="AF6192" s="154"/>
      <c r="AG6192" s="154"/>
      <c r="AH6192" s="154"/>
      <c r="AI6192" s="154"/>
      <c r="AJ6192" s="154"/>
      <c r="AK6192" s="154"/>
    </row>
    <row r="6193" spans="1:37" x14ac:dyDescent="0.3">
      <c r="A6193" s="12" t="str">
        <f t="shared" si="151"/>
        <v>SDGbaseWaS_2BW_v6_4</v>
      </c>
      <c r="B6193" s="12" t="s">
        <v>220</v>
      </c>
      <c r="C6193" s="12" t="s">
        <v>311</v>
      </c>
      <c r="D6193" s="12"/>
      <c r="E6193" s="154"/>
      <c r="F6193" s="154"/>
      <c r="G6193" s="154"/>
      <c r="H6193" s="154"/>
      <c r="I6193" s="154"/>
      <c r="J6193" s="154"/>
      <c r="K6193" s="154"/>
      <c r="L6193" s="154"/>
      <c r="M6193" s="154"/>
      <c r="N6193" s="154"/>
      <c r="O6193" s="154"/>
      <c r="P6193" s="154"/>
      <c r="Q6193" s="154"/>
      <c r="R6193" s="154"/>
      <c r="S6193" s="154"/>
      <c r="T6193" s="154"/>
      <c r="U6193" s="154"/>
      <c r="V6193" s="154"/>
      <c r="W6193" s="154"/>
      <c r="X6193" s="154"/>
      <c r="Y6193" s="154"/>
      <c r="Z6193" s="154"/>
      <c r="AA6193" s="154"/>
      <c r="AB6193" s="154"/>
      <c r="AC6193" s="154"/>
      <c r="AD6193" s="154"/>
      <c r="AE6193" s="154"/>
      <c r="AF6193" s="154"/>
      <c r="AG6193" s="154"/>
      <c r="AH6193" s="154"/>
      <c r="AI6193" s="154"/>
      <c r="AJ6193" s="154"/>
      <c r="AK6193" s="154"/>
    </row>
    <row r="6194" spans="1:37" x14ac:dyDescent="0.3">
      <c r="A6194" s="12" t="str">
        <f t="shared" si="151"/>
        <v>SDGbaseWaS_2BW_v6_4</v>
      </c>
      <c r="B6194" s="12" t="s">
        <v>220</v>
      </c>
      <c r="C6194" s="12" t="s">
        <v>311</v>
      </c>
      <c r="D6194" s="12"/>
      <c r="E6194" s="154"/>
      <c r="F6194" s="154"/>
      <c r="G6194" s="154"/>
      <c r="H6194" s="154"/>
      <c r="I6194" s="154"/>
      <c r="J6194" s="154"/>
      <c r="K6194" s="154"/>
      <c r="L6194" s="154"/>
      <c r="M6194" s="154"/>
      <c r="N6194" s="154"/>
      <c r="O6194" s="154"/>
      <c r="P6194" s="154"/>
      <c r="Q6194" s="154"/>
      <c r="R6194" s="154"/>
      <c r="S6194" s="154"/>
      <c r="T6194" s="154"/>
      <c r="U6194" s="154"/>
      <c r="V6194" s="154"/>
      <c r="W6194" s="154"/>
      <c r="X6194" s="154"/>
      <c r="Y6194" s="154"/>
      <c r="Z6194" s="154"/>
      <c r="AA6194" s="154"/>
      <c r="AB6194" s="154"/>
      <c r="AC6194" s="154"/>
      <c r="AD6194" s="154"/>
      <c r="AE6194" s="154"/>
      <c r="AF6194" s="154"/>
      <c r="AG6194" s="154"/>
      <c r="AH6194" s="154"/>
      <c r="AI6194" s="154"/>
      <c r="AJ6194" s="154"/>
      <c r="AK6194" s="154"/>
    </row>
    <row r="6195" spans="1:37" x14ac:dyDescent="0.3">
      <c r="A6195" s="12" t="str">
        <f t="shared" si="151"/>
        <v>SDGbaseWaS_2BW_v6_4</v>
      </c>
      <c r="B6195" s="12" t="s">
        <v>220</v>
      </c>
      <c r="C6195" s="12" t="s">
        <v>311</v>
      </c>
      <c r="D6195" s="12"/>
      <c r="E6195" s="154"/>
      <c r="F6195" s="154"/>
      <c r="G6195" s="154"/>
      <c r="H6195" s="154"/>
      <c r="I6195" s="154"/>
      <c r="J6195" s="154"/>
      <c r="K6195" s="154"/>
      <c r="L6195" s="154"/>
      <c r="M6195" s="154"/>
      <c r="N6195" s="154"/>
      <c r="O6195" s="154"/>
      <c r="P6195" s="154"/>
      <c r="Q6195" s="154"/>
      <c r="R6195" s="154"/>
      <c r="S6195" s="154"/>
      <c r="T6195" s="154"/>
      <c r="U6195" s="154"/>
      <c r="V6195" s="154"/>
      <c r="W6195" s="154"/>
      <c r="X6195" s="154"/>
      <c r="Y6195" s="154"/>
      <c r="Z6195" s="154"/>
      <c r="AA6195" s="154"/>
      <c r="AB6195" s="154"/>
      <c r="AC6195" s="154"/>
      <c r="AD6195" s="154"/>
      <c r="AE6195" s="154"/>
      <c r="AF6195" s="154"/>
      <c r="AG6195" s="154"/>
      <c r="AH6195" s="154"/>
      <c r="AI6195" s="154"/>
      <c r="AJ6195" s="154"/>
      <c r="AK6195" s="154"/>
    </row>
    <row r="6196" spans="1:37" x14ac:dyDescent="0.3">
      <c r="A6196" s="12" t="str">
        <f t="shared" si="151"/>
        <v>SDGbaseWaS_2BW_v6_4</v>
      </c>
      <c r="B6196" s="12" t="s">
        <v>220</v>
      </c>
      <c r="C6196" s="12" t="s">
        <v>311</v>
      </c>
      <c r="D6196" s="12"/>
      <c r="E6196" s="154"/>
      <c r="F6196" s="154"/>
      <c r="G6196" s="154"/>
      <c r="H6196" s="154"/>
      <c r="I6196" s="154"/>
      <c r="J6196" s="154"/>
      <c r="K6196" s="154"/>
      <c r="L6196" s="154"/>
      <c r="M6196" s="154"/>
      <c r="N6196" s="154"/>
      <c r="O6196" s="154"/>
      <c r="P6196" s="154"/>
      <c r="Q6196" s="154"/>
      <c r="R6196" s="154"/>
      <c r="S6196" s="154"/>
      <c r="T6196" s="154"/>
      <c r="U6196" s="154"/>
      <c r="V6196" s="154"/>
      <c r="W6196" s="154"/>
      <c r="X6196" s="154"/>
      <c r="Y6196" s="154"/>
      <c r="Z6196" s="154"/>
      <c r="AA6196" s="154"/>
      <c r="AB6196" s="154"/>
      <c r="AC6196" s="154"/>
      <c r="AD6196" s="154"/>
      <c r="AE6196" s="154"/>
      <c r="AF6196" s="154"/>
      <c r="AG6196" s="154"/>
      <c r="AH6196" s="154"/>
      <c r="AI6196" s="154"/>
      <c r="AJ6196" s="154"/>
      <c r="AK6196" s="154"/>
    </row>
    <row r="6197" spans="1:37" x14ac:dyDescent="0.3">
      <c r="A6197" s="12" t="str">
        <f t="shared" si="151"/>
        <v>SDGbaseWaS_2BW_v6_4</v>
      </c>
      <c r="B6197" s="12" t="s">
        <v>220</v>
      </c>
      <c r="C6197" s="12" t="s">
        <v>311</v>
      </c>
      <c r="D6197" s="12"/>
      <c r="E6197" s="154"/>
      <c r="F6197" s="154"/>
      <c r="G6197" s="154"/>
      <c r="H6197" s="154"/>
      <c r="I6197" s="154"/>
      <c r="J6197" s="154"/>
      <c r="K6197" s="154"/>
      <c r="L6197" s="154"/>
      <c r="M6197" s="154"/>
      <c r="N6197" s="154"/>
      <c r="O6197" s="154"/>
      <c r="P6197" s="154"/>
      <c r="Q6197" s="154"/>
      <c r="R6197" s="154"/>
      <c r="S6197" s="154"/>
      <c r="T6197" s="154"/>
      <c r="U6197" s="154"/>
      <c r="V6197" s="154"/>
      <c r="W6197" s="154"/>
      <c r="X6197" s="154"/>
      <c r="Y6197" s="154"/>
      <c r="Z6197" s="154"/>
      <c r="AA6197" s="154"/>
      <c r="AB6197" s="154"/>
      <c r="AC6197" s="154"/>
      <c r="AD6197" s="154"/>
      <c r="AE6197" s="154"/>
      <c r="AF6197" s="154"/>
      <c r="AG6197" s="154"/>
      <c r="AH6197" s="154"/>
      <c r="AI6197" s="154"/>
      <c r="AJ6197" s="154"/>
      <c r="AK6197" s="154"/>
    </row>
    <row r="6198" spans="1:37" x14ac:dyDescent="0.3">
      <c r="A6198" s="12" t="str">
        <f t="shared" si="151"/>
        <v>SDGbaseWaS_2BW_v6_4</v>
      </c>
      <c r="B6198" s="12" t="s">
        <v>220</v>
      </c>
      <c r="C6198" s="12" t="s">
        <v>311</v>
      </c>
      <c r="D6198" s="12"/>
      <c r="E6198" s="154"/>
      <c r="F6198" s="154"/>
      <c r="G6198" s="154"/>
      <c r="H6198" s="154"/>
      <c r="I6198" s="154"/>
      <c r="J6198" s="154"/>
      <c r="K6198" s="154"/>
      <c r="L6198" s="154"/>
      <c r="M6198" s="154"/>
      <c r="N6198" s="154"/>
      <c r="O6198" s="154"/>
      <c r="P6198" s="154"/>
      <c r="Q6198" s="154"/>
      <c r="R6198" s="154"/>
      <c r="S6198" s="154"/>
      <c r="T6198" s="154"/>
      <c r="U6198" s="154"/>
      <c r="V6198" s="154"/>
      <c r="W6198" s="154"/>
      <c r="X6198" s="154"/>
      <c r="Y6198" s="154"/>
      <c r="Z6198" s="154"/>
      <c r="AA6198" s="154"/>
      <c r="AB6198" s="154"/>
      <c r="AC6198" s="154"/>
      <c r="AD6198" s="154"/>
      <c r="AE6198" s="154"/>
      <c r="AF6198" s="154"/>
      <c r="AG6198" s="154"/>
      <c r="AH6198" s="154"/>
      <c r="AI6198" s="154"/>
      <c r="AJ6198" s="154"/>
      <c r="AK6198" s="154"/>
    </row>
    <row r="6199" spans="1:37" x14ac:dyDescent="0.3">
      <c r="A6199" s="12" t="str">
        <f t="shared" si="151"/>
        <v>SDGbaseWaS_2BW_v6_4</v>
      </c>
      <c r="B6199" s="12" t="s">
        <v>220</v>
      </c>
      <c r="C6199" s="12" t="s">
        <v>311</v>
      </c>
      <c r="D6199" s="12"/>
      <c r="E6199" s="154"/>
      <c r="F6199" s="154"/>
      <c r="G6199" s="154"/>
      <c r="H6199" s="154"/>
      <c r="I6199" s="154"/>
      <c r="J6199" s="154"/>
      <c r="K6199" s="154"/>
      <c r="L6199" s="154"/>
      <c r="M6199" s="154"/>
      <c r="N6199" s="154"/>
      <c r="O6199" s="154"/>
      <c r="P6199" s="154"/>
      <c r="Q6199" s="154"/>
      <c r="R6199" s="154"/>
      <c r="S6199" s="154"/>
      <c r="T6199" s="154"/>
      <c r="U6199" s="154"/>
      <c r="V6199" s="154"/>
      <c r="W6199" s="154"/>
      <c r="X6199" s="154"/>
      <c r="Y6199" s="154"/>
      <c r="Z6199" s="154"/>
      <c r="AA6199" s="154"/>
      <c r="AB6199" s="154"/>
      <c r="AC6199" s="154"/>
      <c r="AD6199" s="154"/>
      <c r="AE6199" s="154"/>
      <c r="AF6199" s="154"/>
      <c r="AG6199" s="154"/>
      <c r="AH6199" s="154"/>
      <c r="AI6199" s="154"/>
      <c r="AJ6199" s="154"/>
      <c r="AK6199" s="154"/>
    </row>
    <row r="6200" spans="1:37" x14ac:dyDescent="0.3">
      <c r="A6200" s="12" t="str">
        <f t="shared" si="151"/>
        <v>SDGbaseWaS_2BW_v6_4</v>
      </c>
      <c r="B6200" s="12" t="s">
        <v>220</v>
      </c>
      <c r="C6200" s="12" t="s">
        <v>311</v>
      </c>
      <c r="D6200" s="12"/>
      <c r="E6200" s="154"/>
      <c r="F6200" s="154"/>
      <c r="G6200" s="154"/>
      <c r="H6200" s="154"/>
      <c r="I6200" s="154"/>
      <c r="J6200" s="154"/>
      <c r="K6200" s="154"/>
      <c r="L6200" s="154"/>
      <c r="M6200" s="154"/>
      <c r="N6200" s="154"/>
      <c r="O6200" s="154"/>
      <c r="P6200" s="154"/>
      <c r="Q6200" s="154"/>
      <c r="R6200" s="154"/>
      <c r="S6200" s="154"/>
      <c r="T6200" s="154"/>
      <c r="U6200" s="154"/>
      <c r="V6200" s="154"/>
      <c r="W6200" s="154"/>
      <c r="X6200" s="154"/>
      <c r="Y6200" s="154"/>
      <c r="Z6200" s="154"/>
      <c r="AA6200" s="154"/>
      <c r="AB6200" s="154"/>
      <c r="AC6200" s="154"/>
      <c r="AD6200" s="154"/>
      <c r="AE6200" s="154"/>
      <c r="AF6200" s="154"/>
      <c r="AG6200" s="154"/>
      <c r="AH6200" s="154"/>
      <c r="AI6200" s="154"/>
      <c r="AJ6200" s="154"/>
      <c r="AK6200" s="154"/>
    </row>
    <row r="6201" spans="1:37" x14ac:dyDescent="0.3">
      <c r="A6201" s="12" t="str">
        <f t="shared" si="151"/>
        <v>SDGbaseWaS_2BW_v6_4</v>
      </c>
      <c r="B6201" s="12" t="s">
        <v>220</v>
      </c>
      <c r="C6201" s="12" t="s">
        <v>311</v>
      </c>
      <c r="D6201" s="12"/>
      <c r="E6201" s="154"/>
      <c r="F6201" s="154"/>
      <c r="G6201" s="154"/>
      <c r="H6201" s="154"/>
      <c r="I6201" s="154"/>
      <c r="J6201" s="154"/>
      <c r="K6201" s="154"/>
      <c r="L6201" s="154"/>
      <c r="M6201" s="154"/>
      <c r="N6201" s="154"/>
      <c r="O6201" s="154"/>
      <c r="P6201" s="154"/>
      <c r="Q6201" s="154"/>
      <c r="R6201" s="154"/>
      <c r="S6201" s="154"/>
      <c r="T6201" s="154"/>
      <c r="U6201" s="154"/>
      <c r="V6201" s="154"/>
      <c r="W6201" s="154"/>
      <c r="X6201" s="154"/>
      <c r="Y6201" s="154"/>
      <c r="Z6201" s="154"/>
      <c r="AA6201" s="154"/>
      <c r="AB6201" s="154"/>
      <c r="AC6201" s="154"/>
      <c r="AD6201" s="154"/>
      <c r="AE6201" s="154"/>
      <c r="AF6201" s="154"/>
      <c r="AG6201" s="154"/>
      <c r="AH6201" s="154"/>
      <c r="AI6201" s="154"/>
      <c r="AJ6201" s="154"/>
      <c r="AK6201" s="154"/>
    </row>
    <row r="6202" spans="1:37" x14ac:dyDescent="0.3">
      <c r="A6202" s="12" t="str">
        <f t="shared" si="151"/>
        <v>SDGbaseWaS_2BW_v6_4</v>
      </c>
      <c r="B6202" s="12" t="s">
        <v>220</v>
      </c>
      <c r="C6202" s="12" t="s">
        <v>311</v>
      </c>
      <c r="D6202" s="12"/>
      <c r="E6202" s="154"/>
      <c r="F6202" s="155"/>
      <c r="G6202" s="155"/>
      <c r="H6202" s="155"/>
      <c r="I6202" s="155"/>
      <c r="J6202" s="155"/>
      <c r="K6202" s="155"/>
      <c r="L6202" s="155"/>
      <c r="M6202" s="155"/>
      <c r="N6202" s="155"/>
      <c r="O6202" s="155"/>
      <c r="P6202" s="155"/>
      <c r="Q6202" s="155"/>
      <c r="R6202" s="155"/>
      <c r="S6202" s="155"/>
      <c r="T6202" s="155"/>
      <c r="U6202" s="155"/>
      <c r="V6202" s="155"/>
      <c r="W6202" s="155"/>
      <c r="X6202" s="155"/>
      <c r="Y6202" s="155"/>
      <c r="Z6202" s="155"/>
      <c r="AA6202" s="155"/>
      <c r="AB6202" s="155"/>
      <c r="AC6202" s="155"/>
      <c r="AD6202" s="155"/>
      <c r="AE6202" s="155"/>
      <c r="AF6202" s="155"/>
      <c r="AG6202" s="155"/>
      <c r="AH6202" s="155"/>
      <c r="AI6202" s="155"/>
      <c r="AJ6202" s="155"/>
      <c r="AK6202" s="155"/>
    </row>
    <row r="6203" spans="1:37" x14ac:dyDescent="0.3">
      <c r="A6203" s="12" t="str">
        <f t="shared" si="151"/>
        <v>SDGbaseWaS_2BW_v6_4</v>
      </c>
      <c r="B6203" s="12" t="s">
        <v>220</v>
      </c>
      <c r="C6203" s="12" t="s">
        <v>311</v>
      </c>
      <c r="D6203" s="12"/>
      <c r="E6203" s="154"/>
      <c r="F6203" s="154"/>
      <c r="G6203" s="154"/>
      <c r="H6203" s="154"/>
      <c r="I6203" s="154"/>
      <c r="J6203" s="154"/>
      <c r="K6203" s="154"/>
      <c r="L6203" s="154"/>
      <c r="M6203" s="154"/>
      <c r="N6203" s="154"/>
      <c r="O6203" s="154"/>
      <c r="P6203" s="154"/>
      <c r="Q6203" s="154"/>
      <c r="R6203" s="154"/>
      <c r="S6203" s="154"/>
      <c r="T6203" s="154"/>
      <c r="U6203" s="154"/>
      <c r="V6203" s="154"/>
      <c r="W6203" s="154"/>
      <c r="X6203" s="154"/>
      <c r="Y6203" s="154"/>
      <c r="Z6203" s="154"/>
      <c r="AA6203" s="154"/>
      <c r="AB6203" s="154"/>
      <c r="AC6203" s="154"/>
      <c r="AD6203" s="154"/>
      <c r="AE6203" s="154"/>
      <c r="AF6203" s="154"/>
      <c r="AG6203" s="154"/>
      <c r="AH6203" s="154"/>
      <c r="AI6203" s="154"/>
      <c r="AJ6203" s="154"/>
      <c r="AK6203" s="154"/>
    </row>
    <row r="6204" spans="1:37" x14ac:dyDescent="0.3">
      <c r="A6204" s="12" t="str">
        <f t="shared" si="151"/>
        <v>SDGbaseWaS_2BW_v6_4</v>
      </c>
      <c r="B6204" s="12" t="s">
        <v>220</v>
      </c>
      <c r="C6204" s="12" t="s">
        <v>311</v>
      </c>
      <c r="D6204" s="12"/>
      <c r="E6204" s="154"/>
      <c r="F6204" s="154"/>
      <c r="G6204" s="154"/>
      <c r="H6204" s="154"/>
      <c r="I6204" s="154"/>
      <c r="J6204" s="154"/>
      <c r="K6204" s="154"/>
      <c r="L6204" s="154"/>
      <c r="M6204" s="154"/>
      <c r="N6204" s="154"/>
      <c r="O6204" s="154"/>
      <c r="P6204" s="154"/>
      <c r="Q6204" s="154"/>
      <c r="R6204" s="154"/>
      <c r="S6204" s="154"/>
      <c r="T6204" s="154"/>
      <c r="U6204" s="154"/>
      <c r="V6204" s="154"/>
      <c r="W6204" s="154"/>
      <c r="X6204" s="154"/>
      <c r="Y6204" s="154"/>
      <c r="Z6204" s="154"/>
      <c r="AA6204" s="154"/>
      <c r="AB6204" s="154"/>
      <c r="AC6204" s="154"/>
      <c r="AD6204" s="154"/>
      <c r="AE6204" s="154"/>
      <c r="AF6204" s="154"/>
      <c r="AG6204" s="154"/>
      <c r="AH6204" s="154"/>
      <c r="AI6204" s="154"/>
      <c r="AJ6204" s="154"/>
      <c r="AK6204" s="154"/>
    </row>
    <row r="6205" spans="1:37" x14ac:dyDescent="0.3">
      <c r="A6205" s="12" t="str">
        <f t="shared" si="151"/>
        <v>SDGbaseWaS_2BW_v6_4</v>
      </c>
      <c r="B6205" s="12" t="s">
        <v>220</v>
      </c>
      <c r="C6205" s="12" t="s">
        <v>311</v>
      </c>
      <c r="D6205" s="12"/>
      <c r="E6205" s="154"/>
      <c r="F6205" s="154"/>
      <c r="G6205" s="154"/>
      <c r="H6205" s="154"/>
      <c r="I6205" s="154"/>
      <c r="J6205" s="154"/>
      <c r="K6205" s="154"/>
      <c r="L6205" s="154"/>
      <c r="M6205" s="154"/>
      <c r="N6205" s="154"/>
      <c r="O6205" s="154"/>
      <c r="P6205" s="154"/>
      <c r="Q6205" s="154"/>
      <c r="R6205" s="154"/>
      <c r="S6205" s="154"/>
      <c r="T6205" s="154"/>
      <c r="U6205" s="154"/>
      <c r="V6205" s="154"/>
      <c r="W6205" s="154"/>
      <c r="X6205" s="154"/>
      <c r="Y6205" s="154"/>
      <c r="Z6205" s="154"/>
      <c r="AA6205" s="154"/>
      <c r="AB6205" s="154"/>
      <c r="AC6205" s="154"/>
      <c r="AD6205" s="154"/>
      <c r="AE6205" s="154"/>
      <c r="AF6205" s="154"/>
      <c r="AG6205" s="154"/>
      <c r="AH6205" s="154"/>
      <c r="AI6205" s="154"/>
      <c r="AJ6205" s="154"/>
      <c r="AK6205" s="154"/>
    </row>
    <row r="6206" spans="1:37" x14ac:dyDescent="0.3">
      <c r="A6206" s="12" t="str">
        <f t="shared" si="151"/>
        <v>SDGbaseWaS_2BW_v6_4</v>
      </c>
      <c r="B6206" s="12" t="s">
        <v>220</v>
      </c>
      <c r="C6206" s="12" t="s">
        <v>311</v>
      </c>
      <c r="D6206" s="12"/>
      <c r="E6206" s="154"/>
      <c r="F6206" s="154"/>
      <c r="G6206" s="154"/>
      <c r="H6206" s="154"/>
      <c r="I6206" s="154"/>
      <c r="J6206" s="154"/>
      <c r="K6206" s="154"/>
      <c r="L6206" s="154"/>
      <c r="M6206" s="154"/>
      <c r="N6206" s="154"/>
      <c r="O6206" s="154"/>
      <c r="P6206" s="154"/>
      <c r="Q6206" s="154"/>
      <c r="R6206" s="154"/>
      <c r="S6206" s="154"/>
      <c r="T6206" s="154"/>
      <c r="U6206" s="154"/>
      <c r="V6206" s="154"/>
      <c r="W6206" s="154"/>
      <c r="X6206" s="154"/>
      <c r="Y6206" s="154"/>
      <c r="Z6206" s="154"/>
      <c r="AA6206" s="154"/>
      <c r="AB6206" s="154"/>
      <c r="AC6206" s="154"/>
      <c r="AD6206" s="154"/>
      <c r="AE6206" s="154"/>
      <c r="AF6206" s="154"/>
      <c r="AG6206" s="154"/>
      <c r="AH6206" s="154"/>
      <c r="AI6206" s="154"/>
      <c r="AJ6206" s="154"/>
      <c r="AK6206" s="154"/>
    </row>
    <row r="6207" spans="1:37" x14ac:dyDescent="0.3">
      <c r="A6207" s="12" t="str">
        <f t="shared" si="151"/>
        <v>SDGbaseWaS_2BW_v6_4</v>
      </c>
      <c r="B6207" s="12" t="s">
        <v>220</v>
      </c>
      <c r="C6207" s="12" t="s">
        <v>311</v>
      </c>
      <c r="D6207" s="12"/>
      <c r="E6207" s="154"/>
      <c r="F6207" s="154"/>
      <c r="G6207" s="154"/>
      <c r="H6207" s="154"/>
      <c r="I6207" s="154"/>
      <c r="J6207" s="154"/>
      <c r="K6207" s="154"/>
      <c r="L6207" s="154"/>
      <c r="M6207" s="154"/>
      <c r="N6207" s="154"/>
      <c r="O6207" s="154"/>
      <c r="P6207" s="154"/>
      <c r="Q6207" s="154"/>
      <c r="R6207" s="154"/>
      <c r="S6207" s="154"/>
      <c r="T6207" s="154"/>
      <c r="U6207" s="154"/>
      <c r="V6207" s="154"/>
      <c r="W6207" s="154"/>
      <c r="X6207" s="154"/>
      <c r="Y6207" s="154"/>
      <c r="Z6207" s="154"/>
      <c r="AA6207" s="154"/>
      <c r="AB6207" s="154"/>
      <c r="AC6207" s="154"/>
      <c r="AD6207" s="154"/>
      <c r="AE6207" s="154"/>
      <c r="AF6207" s="154"/>
      <c r="AG6207" s="154"/>
      <c r="AH6207" s="154"/>
      <c r="AI6207" s="154"/>
      <c r="AJ6207" s="154"/>
      <c r="AK6207" s="154"/>
    </row>
    <row r="6208" spans="1:37" x14ac:dyDescent="0.3">
      <c r="A6208" s="12" t="str">
        <f t="shared" si="151"/>
        <v>SDGbaseWaS_2BW_v6_4</v>
      </c>
      <c r="B6208" s="12" t="s">
        <v>220</v>
      </c>
      <c r="C6208" s="12" t="s">
        <v>311</v>
      </c>
      <c r="D6208" s="12"/>
      <c r="E6208" s="154"/>
      <c r="F6208" s="154"/>
      <c r="G6208" s="154"/>
      <c r="H6208" s="154"/>
      <c r="I6208" s="154"/>
      <c r="J6208" s="154"/>
      <c r="K6208" s="154"/>
      <c r="L6208" s="154"/>
      <c r="M6208" s="154"/>
      <c r="N6208" s="154"/>
      <c r="O6208" s="154"/>
      <c r="P6208" s="154"/>
      <c r="Q6208" s="154"/>
      <c r="R6208" s="154"/>
      <c r="S6208" s="154"/>
      <c r="T6208" s="154"/>
      <c r="U6208" s="154"/>
      <c r="V6208" s="154"/>
      <c r="W6208" s="154"/>
      <c r="X6208" s="154"/>
      <c r="Y6208" s="154"/>
      <c r="Z6208" s="154"/>
      <c r="AA6208" s="154"/>
      <c r="AB6208" s="154"/>
      <c r="AC6208" s="154"/>
      <c r="AD6208" s="154"/>
      <c r="AE6208" s="154"/>
      <c r="AF6208" s="154"/>
      <c r="AG6208" s="154"/>
      <c r="AH6208" s="154"/>
      <c r="AI6208" s="154"/>
      <c r="AJ6208" s="154"/>
      <c r="AK6208" s="154"/>
    </row>
    <row r="6209" spans="1:37" x14ac:dyDescent="0.3">
      <c r="A6209" s="12" t="str">
        <f t="shared" si="151"/>
        <v>SDGbaseWaS_2BW_v6_4</v>
      </c>
      <c r="B6209" s="12" t="s">
        <v>220</v>
      </c>
      <c r="C6209" s="12" t="s">
        <v>311</v>
      </c>
      <c r="D6209" s="12"/>
      <c r="E6209" s="154"/>
      <c r="F6209" s="154"/>
      <c r="G6209" s="154"/>
      <c r="H6209" s="154"/>
      <c r="I6209" s="154"/>
      <c r="J6209" s="154"/>
      <c r="K6209" s="154"/>
      <c r="L6209" s="154"/>
      <c r="M6209" s="154"/>
      <c r="N6209" s="154"/>
      <c r="O6209" s="154"/>
      <c r="P6209" s="154"/>
      <c r="Q6209" s="154"/>
      <c r="R6209" s="154"/>
      <c r="S6209" s="154"/>
      <c r="T6209" s="154"/>
      <c r="U6209" s="154"/>
      <c r="V6209" s="154"/>
      <c r="W6209" s="154"/>
      <c r="X6209" s="154"/>
      <c r="Y6209" s="154"/>
      <c r="Z6209" s="154"/>
      <c r="AA6209" s="154"/>
      <c r="AB6209" s="154"/>
      <c r="AC6209" s="154"/>
      <c r="AD6209" s="154"/>
      <c r="AE6209" s="154"/>
      <c r="AF6209" s="154"/>
      <c r="AG6209" s="154"/>
      <c r="AH6209" s="154"/>
      <c r="AI6209" s="154"/>
      <c r="AJ6209" s="154"/>
      <c r="AK6209" s="154"/>
    </row>
    <row r="6210" spans="1:37" x14ac:dyDescent="0.3">
      <c r="A6210" s="12" t="str">
        <f t="shared" si="151"/>
        <v>SDGbaseWaS_2BW_v6_4</v>
      </c>
      <c r="B6210" s="12" t="s">
        <v>220</v>
      </c>
      <c r="C6210" s="12" t="s">
        <v>311</v>
      </c>
      <c r="D6210" s="12"/>
      <c r="E6210" s="154"/>
      <c r="F6210" s="154"/>
      <c r="G6210" s="154"/>
      <c r="H6210" s="154"/>
      <c r="I6210" s="154"/>
      <c r="J6210" s="154"/>
      <c r="K6210" s="154"/>
      <c r="L6210" s="154"/>
      <c r="M6210" s="154"/>
      <c r="N6210" s="154"/>
      <c r="O6210" s="154"/>
      <c r="P6210" s="154"/>
      <c r="Q6210" s="154"/>
      <c r="R6210" s="154"/>
      <c r="S6210" s="154"/>
      <c r="T6210" s="154"/>
      <c r="U6210" s="154"/>
      <c r="V6210" s="154"/>
      <c r="W6210" s="154"/>
      <c r="X6210" s="154"/>
      <c r="Y6210" s="154"/>
      <c r="Z6210" s="154"/>
      <c r="AA6210" s="154"/>
      <c r="AB6210" s="154"/>
      <c r="AC6210" s="154"/>
      <c r="AD6210" s="154"/>
      <c r="AE6210" s="154"/>
      <c r="AF6210" s="154"/>
      <c r="AG6210" s="154"/>
      <c r="AH6210" s="154"/>
      <c r="AI6210" s="154"/>
      <c r="AJ6210" s="154"/>
      <c r="AK6210" s="154"/>
    </row>
    <row r="6211" spans="1:37" x14ac:dyDescent="0.3">
      <c r="A6211" s="12" t="str">
        <f t="shared" si="151"/>
        <v>SDGbaseWaS_2BW_v6_4</v>
      </c>
      <c r="B6211" s="12" t="s">
        <v>220</v>
      </c>
      <c r="C6211" s="12" t="s">
        <v>311</v>
      </c>
      <c r="D6211" s="12"/>
      <c r="E6211" s="154"/>
      <c r="F6211" s="154"/>
      <c r="G6211" s="154"/>
      <c r="H6211" s="154"/>
      <c r="I6211" s="154"/>
      <c r="J6211" s="154"/>
      <c r="K6211" s="154"/>
      <c r="L6211" s="154"/>
      <c r="M6211" s="154"/>
      <c r="N6211" s="154"/>
      <c r="O6211" s="154"/>
      <c r="P6211" s="154"/>
      <c r="Q6211" s="154"/>
      <c r="R6211" s="154"/>
      <c r="S6211" s="154"/>
      <c r="T6211" s="154"/>
      <c r="U6211" s="154"/>
      <c r="V6211" s="154"/>
      <c r="W6211" s="154"/>
      <c r="X6211" s="154"/>
      <c r="Y6211" s="154"/>
      <c r="Z6211" s="154"/>
      <c r="AA6211" s="154"/>
      <c r="AB6211" s="154"/>
      <c r="AC6211" s="154"/>
      <c r="AD6211" s="154"/>
      <c r="AE6211" s="154"/>
      <c r="AF6211" s="154"/>
      <c r="AG6211" s="154"/>
      <c r="AH6211" s="154"/>
      <c r="AI6211" s="154"/>
      <c r="AJ6211" s="154"/>
      <c r="AK6211" s="154"/>
    </row>
    <row r="6212" spans="1:37" x14ac:dyDescent="0.3">
      <c r="A6212" s="12" t="str">
        <f t="shared" si="151"/>
        <v>SDGbaseWaS_2BW_v6_4</v>
      </c>
      <c r="B6212" s="12" t="s">
        <v>220</v>
      </c>
      <c r="C6212" s="12" t="s">
        <v>311</v>
      </c>
      <c r="D6212" s="12"/>
      <c r="E6212" s="154"/>
      <c r="F6212" s="154"/>
      <c r="G6212" s="154"/>
      <c r="H6212" s="154"/>
      <c r="I6212" s="154"/>
      <c r="J6212" s="154"/>
      <c r="K6212" s="154"/>
      <c r="L6212" s="154"/>
      <c r="M6212" s="154"/>
      <c r="N6212" s="154"/>
      <c r="O6212" s="154"/>
      <c r="P6212" s="154"/>
      <c r="Q6212" s="154"/>
      <c r="R6212" s="154"/>
      <c r="S6212" s="154"/>
      <c r="T6212" s="154"/>
      <c r="U6212" s="154"/>
      <c r="V6212" s="154"/>
      <c r="W6212" s="154"/>
      <c r="X6212" s="154"/>
      <c r="Y6212" s="154"/>
      <c r="Z6212" s="154"/>
      <c r="AA6212" s="154"/>
      <c r="AB6212" s="154"/>
      <c r="AC6212" s="154"/>
      <c r="AD6212" s="154"/>
      <c r="AE6212" s="154"/>
      <c r="AF6212" s="154"/>
      <c r="AG6212" s="154"/>
      <c r="AH6212" s="154"/>
      <c r="AI6212" s="154"/>
      <c r="AJ6212" s="154"/>
      <c r="AK6212" s="154"/>
    </row>
    <row r="6213" spans="1:37" x14ac:dyDescent="0.3">
      <c r="A6213" s="12" t="str">
        <f t="shared" si="151"/>
        <v>SDGbaseWaS_2BW_v6_4</v>
      </c>
      <c r="B6213" s="12" t="s">
        <v>220</v>
      </c>
      <c r="C6213" s="12" t="s">
        <v>311</v>
      </c>
      <c r="D6213" s="12"/>
      <c r="E6213" s="154"/>
      <c r="F6213" s="154"/>
      <c r="G6213" s="154"/>
      <c r="H6213" s="154"/>
      <c r="I6213" s="154"/>
      <c r="J6213" s="154"/>
      <c r="K6213" s="154"/>
      <c r="L6213" s="154"/>
      <c r="M6213" s="154"/>
      <c r="N6213" s="154"/>
      <c r="O6213" s="154"/>
      <c r="P6213" s="154"/>
      <c r="Q6213" s="154"/>
      <c r="R6213" s="154"/>
      <c r="S6213" s="154"/>
      <c r="T6213" s="154"/>
      <c r="U6213" s="154"/>
      <c r="V6213" s="154"/>
      <c r="W6213" s="154"/>
      <c r="X6213" s="154"/>
      <c r="Y6213" s="154"/>
      <c r="Z6213" s="154"/>
      <c r="AA6213" s="154"/>
      <c r="AB6213" s="154"/>
      <c r="AC6213" s="154"/>
      <c r="AD6213" s="154"/>
      <c r="AE6213" s="154"/>
      <c r="AF6213" s="154"/>
      <c r="AG6213" s="154"/>
      <c r="AH6213" s="154"/>
      <c r="AI6213" s="154"/>
      <c r="AJ6213" s="154"/>
      <c r="AK6213" s="154"/>
    </row>
    <row r="6214" spans="1:37" x14ac:dyDescent="0.3">
      <c r="A6214" s="12" t="str">
        <f t="shared" si="151"/>
        <v>SDGbaseWaS_2BW_v6_4</v>
      </c>
      <c r="B6214" s="12" t="s">
        <v>220</v>
      </c>
      <c r="C6214" s="12" t="s">
        <v>311</v>
      </c>
      <c r="D6214" s="12"/>
      <c r="E6214" s="154"/>
      <c r="F6214" s="154"/>
      <c r="G6214" s="154"/>
      <c r="H6214" s="154"/>
      <c r="I6214" s="154"/>
      <c r="J6214" s="154"/>
      <c r="K6214" s="154"/>
      <c r="L6214" s="154"/>
      <c r="M6214" s="154"/>
      <c r="N6214" s="154"/>
      <c r="O6214" s="154"/>
      <c r="P6214" s="154"/>
      <c r="Q6214" s="154"/>
      <c r="R6214" s="154"/>
      <c r="S6214" s="154"/>
      <c r="T6214" s="154"/>
      <c r="U6214" s="154"/>
      <c r="V6214" s="154"/>
      <c r="W6214" s="154"/>
      <c r="X6214" s="154"/>
      <c r="Y6214" s="154"/>
      <c r="Z6214" s="154"/>
      <c r="AA6214" s="154"/>
      <c r="AB6214" s="154"/>
      <c r="AC6214" s="154"/>
      <c r="AD6214" s="154"/>
      <c r="AE6214" s="154"/>
      <c r="AF6214" s="154"/>
      <c r="AG6214" s="154"/>
      <c r="AH6214" s="154"/>
      <c r="AI6214" s="154"/>
      <c r="AJ6214" s="154"/>
      <c r="AK6214" s="154"/>
    </row>
    <row r="6215" spans="1:37" x14ac:dyDescent="0.3">
      <c r="A6215" s="12" t="str">
        <f t="shared" si="151"/>
        <v>SDGbaseWaS_2BW_v6_4</v>
      </c>
      <c r="B6215" s="12" t="s">
        <v>220</v>
      </c>
      <c r="C6215" s="12" t="s">
        <v>311</v>
      </c>
      <c r="D6215" s="12"/>
      <c r="E6215" s="154"/>
      <c r="F6215" s="154"/>
      <c r="G6215" s="154"/>
      <c r="H6215" s="154"/>
      <c r="I6215" s="154"/>
      <c r="J6215" s="154"/>
      <c r="K6215" s="154"/>
      <c r="L6215" s="154"/>
      <c r="M6215" s="154"/>
      <c r="N6215" s="154"/>
      <c r="O6215" s="154"/>
      <c r="P6215" s="154"/>
      <c r="Q6215" s="154"/>
      <c r="R6215" s="154"/>
      <c r="S6215" s="154"/>
      <c r="T6215" s="154"/>
      <c r="U6215" s="154"/>
      <c r="V6215" s="154"/>
      <c r="W6215" s="154"/>
      <c r="X6215" s="154"/>
      <c r="Y6215" s="154"/>
      <c r="Z6215" s="154"/>
      <c r="AA6215" s="154"/>
      <c r="AB6215" s="154"/>
      <c r="AC6215" s="154"/>
      <c r="AD6215" s="154"/>
      <c r="AE6215" s="154"/>
      <c r="AF6215" s="154"/>
      <c r="AG6215" s="154"/>
      <c r="AH6215" s="154"/>
      <c r="AI6215" s="154"/>
      <c r="AJ6215" s="154"/>
      <c r="AK6215" s="154"/>
    </row>
    <row r="6216" spans="1:37" x14ac:dyDescent="0.3">
      <c r="A6216" s="12" t="str">
        <f t="shared" si="151"/>
        <v>SDGbaseWaS_2BW_v6_4</v>
      </c>
      <c r="B6216" s="12" t="s">
        <v>220</v>
      </c>
      <c r="C6216" s="12" t="s">
        <v>311</v>
      </c>
      <c r="D6216" s="12"/>
      <c r="E6216" s="154"/>
      <c r="F6216" s="154"/>
      <c r="G6216" s="154"/>
      <c r="H6216" s="154"/>
      <c r="I6216" s="154"/>
      <c r="J6216" s="154"/>
      <c r="K6216" s="154"/>
      <c r="L6216" s="154"/>
      <c r="M6216" s="154"/>
      <c r="N6216" s="154"/>
      <c r="O6216" s="154"/>
      <c r="P6216" s="154"/>
      <c r="Q6216" s="154"/>
      <c r="R6216" s="154"/>
      <c r="S6216" s="154"/>
      <c r="T6216" s="154"/>
      <c r="U6216" s="154"/>
      <c r="V6216" s="154"/>
      <c r="W6216" s="154"/>
      <c r="X6216" s="154"/>
      <c r="Y6216" s="154"/>
      <c r="Z6216" s="154"/>
      <c r="AA6216" s="154"/>
      <c r="AB6216" s="154"/>
      <c r="AC6216" s="154"/>
      <c r="AD6216" s="154"/>
      <c r="AE6216" s="154"/>
      <c r="AF6216" s="154"/>
      <c r="AG6216" s="154"/>
      <c r="AH6216" s="154"/>
      <c r="AI6216" s="154"/>
      <c r="AJ6216" s="154"/>
      <c r="AK6216" s="154"/>
    </row>
    <row r="6217" spans="1:37" x14ac:dyDescent="0.3">
      <c r="A6217" s="12" t="str">
        <f t="shared" si="151"/>
        <v>SDGbaseWaS_2BW_v6_4</v>
      </c>
      <c r="B6217" s="12" t="s">
        <v>220</v>
      </c>
      <c r="C6217" s="12" t="s">
        <v>311</v>
      </c>
      <c r="D6217" s="12"/>
      <c r="E6217" s="154"/>
      <c r="F6217" s="154"/>
      <c r="G6217" s="154"/>
      <c r="H6217" s="154"/>
      <c r="I6217" s="154"/>
      <c r="J6217" s="154"/>
      <c r="K6217" s="154"/>
      <c r="L6217" s="154"/>
      <c r="M6217" s="154"/>
      <c r="N6217" s="154"/>
      <c r="O6217" s="154"/>
      <c r="P6217" s="154"/>
      <c r="Q6217" s="154"/>
      <c r="R6217" s="154"/>
      <c r="S6217" s="154"/>
      <c r="T6217" s="154"/>
      <c r="U6217" s="154"/>
      <c r="V6217" s="154"/>
      <c r="W6217" s="154"/>
      <c r="X6217" s="154"/>
      <c r="Y6217" s="154"/>
      <c r="Z6217" s="154"/>
      <c r="AA6217" s="154"/>
      <c r="AB6217" s="154"/>
      <c r="AC6217" s="154"/>
      <c r="AD6217" s="154"/>
      <c r="AE6217" s="154"/>
      <c r="AF6217" s="154"/>
      <c r="AG6217" s="154"/>
      <c r="AH6217" s="154"/>
      <c r="AI6217" s="154"/>
      <c r="AJ6217" s="154"/>
      <c r="AK6217" s="154"/>
    </row>
    <row r="6218" spans="1:37" x14ac:dyDescent="0.3">
      <c r="A6218" s="12" t="str">
        <f t="shared" si="151"/>
        <v>SDGbaseWaS_2BW_v6_4</v>
      </c>
      <c r="B6218" s="12" t="s">
        <v>220</v>
      </c>
      <c r="C6218" s="12" t="s">
        <v>311</v>
      </c>
      <c r="D6218" s="12"/>
      <c r="E6218" s="154"/>
      <c r="F6218" s="154"/>
      <c r="G6218" s="154"/>
      <c r="H6218" s="154"/>
      <c r="I6218" s="154"/>
      <c r="J6218" s="154"/>
      <c r="K6218" s="154"/>
      <c r="L6218" s="154"/>
      <c r="M6218" s="154"/>
      <c r="N6218" s="154"/>
      <c r="O6218" s="154"/>
      <c r="P6218" s="154"/>
      <c r="Q6218" s="154"/>
      <c r="R6218" s="154"/>
      <c r="S6218" s="154"/>
      <c r="T6218" s="154"/>
      <c r="U6218" s="154"/>
      <c r="V6218" s="154"/>
      <c r="W6218" s="154"/>
      <c r="X6218" s="154"/>
      <c r="Y6218" s="154"/>
      <c r="Z6218" s="154"/>
      <c r="AA6218" s="154"/>
      <c r="AB6218" s="154"/>
      <c r="AC6218" s="154"/>
      <c r="AD6218" s="154"/>
      <c r="AE6218" s="154"/>
      <c r="AF6218" s="154"/>
      <c r="AG6218" s="154"/>
      <c r="AH6218" s="154"/>
      <c r="AI6218" s="154"/>
      <c r="AJ6218" s="154"/>
      <c r="AK6218" s="154"/>
    </row>
    <row r="6219" spans="1:37" x14ac:dyDescent="0.3">
      <c r="A6219" s="12" t="str">
        <f t="shared" si="151"/>
        <v>SDGbaseWaS_2BW_v6_4</v>
      </c>
      <c r="B6219" s="12" t="s">
        <v>220</v>
      </c>
      <c r="C6219" s="12" t="s">
        <v>311</v>
      </c>
      <c r="D6219" s="12"/>
      <c r="E6219" s="154"/>
      <c r="F6219" s="154"/>
      <c r="G6219" s="154"/>
      <c r="H6219" s="154"/>
      <c r="I6219" s="154"/>
      <c r="J6219" s="154"/>
      <c r="K6219" s="154"/>
      <c r="L6219" s="154"/>
      <c r="M6219" s="154"/>
      <c r="N6219" s="154"/>
      <c r="O6219" s="154"/>
      <c r="P6219" s="154"/>
      <c r="Q6219" s="154"/>
      <c r="R6219" s="154"/>
      <c r="S6219" s="154"/>
      <c r="T6219" s="154"/>
      <c r="U6219" s="154"/>
      <c r="V6219" s="154"/>
      <c r="W6219" s="154"/>
      <c r="X6219" s="154"/>
      <c r="Y6219" s="154"/>
      <c r="Z6219" s="154"/>
      <c r="AA6219" s="154"/>
      <c r="AB6219" s="154"/>
      <c r="AC6219" s="154"/>
      <c r="AD6219" s="154"/>
      <c r="AE6219" s="154"/>
      <c r="AF6219" s="154"/>
      <c r="AG6219" s="154"/>
      <c r="AH6219" s="154"/>
      <c r="AI6219" s="154"/>
      <c r="AJ6219" s="154"/>
      <c r="AK6219" s="154"/>
    </row>
    <row r="6220" spans="1:37" x14ac:dyDescent="0.3">
      <c r="A6220" s="12" t="str">
        <f t="shared" si="151"/>
        <v>SDGbaseWaS_2BW_v6_4</v>
      </c>
      <c r="B6220" s="12" t="s">
        <v>220</v>
      </c>
      <c r="C6220" s="12" t="s">
        <v>311</v>
      </c>
      <c r="D6220" s="12"/>
      <c r="E6220" s="154"/>
      <c r="F6220" s="154"/>
      <c r="G6220" s="154"/>
      <c r="H6220" s="154"/>
      <c r="I6220" s="154"/>
      <c r="J6220" s="154"/>
      <c r="K6220" s="154"/>
      <c r="L6220" s="154"/>
      <c r="M6220" s="154"/>
      <c r="N6220" s="154"/>
      <c r="O6220" s="154"/>
      <c r="P6220" s="154"/>
      <c r="Q6220" s="154"/>
      <c r="R6220" s="154"/>
      <c r="S6220" s="154"/>
      <c r="T6220" s="154"/>
      <c r="U6220" s="154"/>
      <c r="V6220" s="154"/>
      <c r="W6220" s="154"/>
      <c r="X6220" s="154"/>
      <c r="Y6220" s="154"/>
      <c r="Z6220" s="154"/>
      <c r="AA6220" s="154"/>
      <c r="AB6220" s="154"/>
      <c r="AC6220" s="154"/>
      <c r="AD6220" s="154"/>
      <c r="AE6220" s="154"/>
      <c r="AF6220" s="154"/>
      <c r="AG6220" s="154"/>
      <c r="AH6220" s="154"/>
      <c r="AI6220" s="154"/>
      <c r="AJ6220" s="154"/>
      <c r="AK6220" s="154"/>
    </row>
    <row r="6221" spans="1:37" x14ac:dyDescent="0.3">
      <c r="A6221" s="12" t="str">
        <f t="shared" si="151"/>
        <v>SDGbaseWaS_2BW_v6_4</v>
      </c>
      <c r="B6221" s="12" t="s">
        <v>220</v>
      </c>
      <c r="C6221" s="12" t="s">
        <v>311</v>
      </c>
      <c r="D6221" s="12"/>
      <c r="E6221" s="154"/>
      <c r="F6221" s="154"/>
      <c r="G6221" s="154"/>
      <c r="H6221" s="154"/>
      <c r="I6221" s="154"/>
      <c r="J6221" s="154"/>
      <c r="K6221" s="154"/>
      <c r="L6221" s="154"/>
      <c r="M6221" s="154"/>
      <c r="N6221" s="154"/>
      <c r="O6221" s="154"/>
      <c r="P6221" s="154"/>
      <c r="Q6221" s="154"/>
      <c r="R6221" s="154"/>
      <c r="S6221" s="154"/>
      <c r="T6221" s="154"/>
      <c r="U6221" s="154"/>
      <c r="V6221" s="154"/>
      <c r="W6221" s="154"/>
      <c r="X6221" s="154"/>
      <c r="Y6221" s="154"/>
      <c r="Z6221" s="154"/>
      <c r="AA6221" s="154"/>
      <c r="AB6221" s="154"/>
      <c r="AC6221" s="154"/>
      <c r="AD6221" s="154"/>
      <c r="AE6221" s="154"/>
      <c r="AF6221" s="154"/>
      <c r="AG6221" s="154"/>
      <c r="AH6221" s="154"/>
      <c r="AI6221" s="154"/>
      <c r="AJ6221" s="154"/>
      <c r="AK6221" s="154"/>
    </row>
    <row r="6222" spans="1:37" x14ac:dyDescent="0.3">
      <c r="A6222" s="12" t="str">
        <f t="shared" si="151"/>
        <v>SDGbaseWaS_2BW_v6_4</v>
      </c>
      <c r="B6222" s="12" t="s">
        <v>220</v>
      </c>
      <c r="C6222" s="12" t="s">
        <v>311</v>
      </c>
      <c r="D6222" s="12"/>
      <c r="E6222" s="154"/>
      <c r="F6222" s="154"/>
      <c r="G6222" s="154"/>
      <c r="H6222" s="154"/>
      <c r="I6222" s="154"/>
      <c r="J6222" s="154"/>
      <c r="K6222" s="154"/>
      <c r="L6222" s="154"/>
      <c r="M6222" s="154"/>
      <c r="N6222" s="154"/>
      <c r="O6222" s="154"/>
      <c r="P6222" s="154"/>
      <c r="Q6222" s="154"/>
      <c r="R6222" s="154"/>
      <c r="S6222" s="154"/>
      <c r="T6222" s="154"/>
      <c r="U6222" s="154"/>
      <c r="V6222" s="154"/>
      <c r="W6222" s="154"/>
      <c r="X6222" s="154"/>
      <c r="Y6222" s="154"/>
      <c r="Z6222" s="154"/>
      <c r="AA6222" s="154"/>
      <c r="AB6222" s="154"/>
      <c r="AC6222" s="154"/>
      <c r="AD6222" s="154"/>
      <c r="AE6222" s="154"/>
      <c r="AF6222" s="154"/>
      <c r="AG6222" s="154"/>
      <c r="AH6222" s="154"/>
      <c r="AI6222" s="154"/>
      <c r="AJ6222" s="154"/>
      <c r="AK6222" s="154"/>
    </row>
    <row r="6223" spans="1:37" x14ac:dyDescent="0.3">
      <c r="A6223" s="12" t="str">
        <f t="shared" si="151"/>
        <v>SDGbaseWaS_2BW_v6_4</v>
      </c>
      <c r="B6223" s="12" t="s">
        <v>220</v>
      </c>
      <c r="C6223" s="12" t="s">
        <v>311</v>
      </c>
      <c r="D6223" s="12"/>
      <c r="E6223" s="154"/>
      <c r="F6223" s="154"/>
      <c r="G6223" s="154"/>
      <c r="H6223" s="154"/>
      <c r="I6223" s="154"/>
      <c r="J6223" s="154"/>
      <c r="K6223" s="154"/>
      <c r="L6223" s="154"/>
      <c r="M6223" s="154"/>
      <c r="N6223" s="154"/>
      <c r="O6223" s="154"/>
      <c r="P6223" s="154"/>
      <c r="Q6223" s="154"/>
      <c r="R6223" s="154"/>
      <c r="S6223" s="154"/>
      <c r="T6223" s="154"/>
      <c r="U6223" s="154"/>
      <c r="V6223" s="154"/>
      <c r="W6223" s="154"/>
      <c r="X6223" s="154"/>
      <c r="Y6223" s="154"/>
      <c r="Z6223" s="154"/>
      <c r="AA6223" s="154"/>
      <c r="AB6223" s="154"/>
      <c r="AC6223" s="154"/>
      <c r="AD6223" s="154"/>
      <c r="AE6223" s="154"/>
      <c r="AF6223" s="154"/>
      <c r="AG6223" s="154"/>
      <c r="AH6223" s="154"/>
      <c r="AI6223" s="154"/>
      <c r="AJ6223" s="154"/>
      <c r="AK6223" s="154"/>
    </row>
    <row r="6224" spans="1:37" x14ac:dyDescent="0.3">
      <c r="A6224" s="12" t="str">
        <f t="shared" si="151"/>
        <v>SDGbaseWaS_2BW_v6_4</v>
      </c>
      <c r="B6224" s="12" t="s">
        <v>220</v>
      </c>
      <c r="C6224" s="12" t="s">
        <v>311</v>
      </c>
      <c r="D6224" s="12"/>
      <c r="E6224" s="154"/>
      <c r="F6224" s="154"/>
      <c r="G6224" s="154"/>
      <c r="H6224" s="154"/>
      <c r="I6224" s="154"/>
      <c r="J6224" s="154"/>
      <c r="K6224" s="154"/>
      <c r="L6224" s="154"/>
      <c r="M6224" s="154"/>
      <c r="N6224" s="154"/>
      <c r="O6224" s="154"/>
      <c r="P6224" s="154"/>
      <c r="Q6224" s="154"/>
      <c r="R6224" s="154"/>
      <c r="S6224" s="154"/>
      <c r="T6224" s="154"/>
      <c r="U6224" s="154"/>
      <c r="V6224" s="154"/>
      <c r="W6224" s="154"/>
      <c r="X6224" s="154"/>
      <c r="Y6224" s="154"/>
      <c r="Z6224" s="154"/>
      <c r="AA6224" s="154"/>
      <c r="AB6224" s="154"/>
      <c r="AC6224" s="154"/>
      <c r="AD6224" s="154"/>
      <c r="AE6224" s="154"/>
      <c r="AF6224" s="154"/>
      <c r="AG6224" s="154"/>
      <c r="AH6224" s="154"/>
      <c r="AI6224" s="154"/>
      <c r="AJ6224" s="154"/>
      <c r="AK6224" s="154"/>
    </row>
    <row r="6225" spans="1:37" x14ac:dyDescent="0.3">
      <c r="A6225" s="12" t="str">
        <f t="shared" si="151"/>
        <v>SDGbaseWaS_2BW_v6_4</v>
      </c>
      <c r="B6225" s="12" t="s">
        <v>220</v>
      </c>
      <c r="C6225" s="12" t="s">
        <v>311</v>
      </c>
      <c r="D6225" s="12"/>
      <c r="E6225" s="154"/>
      <c r="F6225" s="154"/>
      <c r="G6225" s="154"/>
      <c r="H6225" s="154"/>
      <c r="I6225" s="154"/>
      <c r="J6225" s="154"/>
      <c r="K6225" s="154"/>
      <c r="L6225" s="154"/>
      <c r="M6225" s="154"/>
      <c r="N6225" s="154"/>
      <c r="O6225" s="154"/>
      <c r="P6225" s="154"/>
      <c r="Q6225" s="154"/>
      <c r="R6225" s="154"/>
      <c r="S6225" s="154"/>
      <c r="T6225" s="154"/>
      <c r="U6225" s="154"/>
      <c r="V6225" s="154"/>
      <c r="W6225" s="154"/>
      <c r="X6225" s="154"/>
      <c r="Y6225" s="154"/>
      <c r="Z6225" s="154"/>
      <c r="AA6225" s="154"/>
      <c r="AB6225" s="154"/>
      <c r="AC6225" s="154"/>
      <c r="AD6225" s="154"/>
      <c r="AE6225" s="154"/>
      <c r="AF6225" s="154"/>
      <c r="AG6225" s="154"/>
      <c r="AH6225" s="154"/>
      <c r="AI6225" s="154"/>
      <c r="AJ6225" s="154"/>
      <c r="AK6225" s="154"/>
    </row>
    <row r="6226" spans="1:37" x14ac:dyDescent="0.3">
      <c r="A6226" s="12" t="str">
        <f t="shared" si="151"/>
        <v>SDGbaseWaS_2BW_v6_4</v>
      </c>
      <c r="B6226" s="12" t="s">
        <v>220</v>
      </c>
      <c r="C6226" s="12" t="s">
        <v>311</v>
      </c>
      <c r="D6226" s="12"/>
      <c r="E6226" s="154"/>
      <c r="F6226" s="154"/>
      <c r="G6226" s="154"/>
      <c r="H6226" s="154"/>
      <c r="I6226" s="154"/>
      <c r="J6226" s="154"/>
      <c r="K6226" s="154"/>
      <c r="L6226" s="154"/>
      <c r="M6226" s="154"/>
      <c r="N6226" s="154"/>
      <c r="O6226" s="154"/>
      <c r="P6226" s="154"/>
      <c r="Q6226" s="154"/>
      <c r="R6226" s="154"/>
      <c r="S6226" s="154"/>
      <c r="T6226" s="154"/>
      <c r="U6226" s="154"/>
      <c r="V6226" s="154"/>
      <c r="W6226" s="154"/>
      <c r="X6226" s="154"/>
      <c r="Y6226" s="154"/>
      <c r="Z6226" s="154"/>
      <c r="AA6226" s="154"/>
      <c r="AB6226" s="154"/>
      <c r="AC6226" s="154"/>
      <c r="AD6226" s="154"/>
      <c r="AE6226" s="154"/>
      <c r="AF6226" s="154"/>
      <c r="AG6226" s="154"/>
      <c r="AH6226" s="154"/>
      <c r="AI6226" s="154"/>
      <c r="AJ6226" s="154"/>
      <c r="AK6226" s="154"/>
    </row>
    <row r="6227" spans="1:37" x14ac:dyDescent="0.3">
      <c r="A6227" s="12" t="str">
        <f t="shared" si="151"/>
        <v>SDGbaseWaS_2BW_v6_4</v>
      </c>
      <c r="B6227" s="12" t="s">
        <v>220</v>
      </c>
      <c r="C6227" s="12" t="s">
        <v>311</v>
      </c>
      <c r="D6227" s="12"/>
      <c r="E6227" s="154"/>
      <c r="F6227" s="154"/>
      <c r="G6227" s="154"/>
      <c r="H6227" s="154"/>
      <c r="I6227" s="154"/>
      <c r="J6227" s="154"/>
      <c r="K6227" s="154"/>
      <c r="L6227" s="154"/>
      <c r="M6227" s="154"/>
      <c r="N6227" s="154"/>
      <c r="O6227" s="154"/>
      <c r="P6227" s="154"/>
      <c r="Q6227" s="154"/>
      <c r="R6227" s="154"/>
      <c r="S6227" s="154"/>
      <c r="T6227" s="154"/>
      <c r="U6227" s="154"/>
      <c r="V6227" s="154"/>
      <c r="W6227" s="154"/>
      <c r="X6227" s="154"/>
      <c r="Y6227" s="154"/>
      <c r="Z6227" s="154"/>
      <c r="AA6227" s="154"/>
      <c r="AB6227" s="154"/>
      <c r="AC6227" s="154"/>
      <c r="AD6227" s="154"/>
      <c r="AE6227" s="154"/>
      <c r="AF6227" s="154"/>
      <c r="AG6227" s="154"/>
      <c r="AH6227" s="154"/>
      <c r="AI6227" s="154"/>
      <c r="AJ6227" s="154"/>
      <c r="AK6227" s="154"/>
    </row>
    <row r="6228" spans="1:37" x14ac:dyDescent="0.3">
      <c r="A6228" s="12" t="str">
        <f t="shared" si="151"/>
        <v>SDGbaseWaS_2BW_v6_4</v>
      </c>
      <c r="B6228" s="12" t="s">
        <v>220</v>
      </c>
      <c r="C6228" s="12" t="s">
        <v>311</v>
      </c>
      <c r="D6228" s="12"/>
      <c r="E6228" s="154"/>
      <c r="F6228" s="154"/>
      <c r="G6228" s="154"/>
      <c r="H6228" s="154"/>
      <c r="I6228" s="154"/>
      <c r="J6228" s="154"/>
      <c r="K6228" s="154"/>
      <c r="L6228" s="154"/>
      <c r="M6228" s="154"/>
      <c r="N6228" s="154"/>
      <c r="O6228" s="154"/>
      <c r="P6228" s="154"/>
      <c r="Q6228" s="154"/>
      <c r="R6228" s="154"/>
      <c r="S6228" s="154"/>
      <c r="T6228" s="154"/>
      <c r="U6228" s="154"/>
      <c r="V6228" s="154"/>
      <c r="W6228" s="154"/>
      <c r="X6228" s="154"/>
      <c r="Y6228" s="154"/>
      <c r="Z6228" s="154"/>
      <c r="AA6228" s="154"/>
      <c r="AB6228" s="154"/>
      <c r="AC6228" s="154"/>
      <c r="AD6228" s="154"/>
      <c r="AE6228" s="154"/>
      <c r="AF6228" s="154"/>
      <c r="AG6228" s="154"/>
      <c r="AH6228" s="154"/>
      <c r="AI6228" s="154"/>
      <c r="AJ6228" s="154"/>
      <c r="AK6228" s="154"/>
    </row>
    <row r="6229" spans="1:37" x14ac:dyDescent="0.3">
      <c r="A6229" s="12" t="str">
        <f t="shared" si="151"/>
        <v>SDGbaseWaS_2BW_v6_4</v>
      </c>
      <c r="B6229" s="12" t="s">
        <v>220</v>
      </c>
      <c r="C6229" s="12" t="s">
        <v>311</v>
      </c>
      <c r="D6229" s="12"/>
      <c r="E6229" s="154"/>
      <c r="F6229" s="154"/>
      <c r="G6229" s="154"/>
      <c r="H6229" s="154"/>
      <c r="I6229" s="154"/>
      <c r="J6229" s="154"/>
      <c r="K6229" s="154"/>
      <c r="L6229" s="154"/>
      <c r="M6229" s="154"/>
      <c r="N6229" s="154"/>
      <c r="O6229" s="154"/>
      <c r="P6229" s="154"/>
      <c r="Q6229" s="154"/>
      <c r="R6229" s="154"/>
      <c r="S6229" s="154"/>
      <c r="T6229" s="154"/>
      <c r="U6229" s="154"/>
      <c r="V6229" s="154"/>
      <c r="W6229" s="154"/>
      <c r="X6229" s="154"/>
      <c r="Y6229" s="154"/>
      <c r="Z6229" s="154"/>
      <c r="AA6229" s="154"/>
      <c r="AB6229" s="154"/>
      <c r="AC6229" s="154"/>
      <c r="AD6229" s="154"/>
      <c r="AE6229" s="154"/>
      <c r="AF6229" s="154"/>
      <c r="AG6229" s="154"/>
      <c r="AH6229" s="154"/>
      <c r="AI6229" s="154"/>
      <c r="AJ6229" s="154"/>
      <c r="AK6229" s="154"/>
    </row>
    <row r="6230" spans="1:37" x14ac:dyDescent="0.3">
      <c r="A6230" s="12" t="str">
        <f t="shared" si="151"/>
        <v>SDGbaseWaS_2BW_v6_4</v>
      </c>
      <c r="B6230" s="12" t="s">
        <v>220</v>
      </c>
      <c r="C6230" s="12" t="s">
        <v>311</v>
      </c>
      <c r="D6230" s="12"/>
      <c r="E6230" s="154"/>
      <c r="F6230" s="154"/>
      <c r="G6230" s="154"/>
      <c r="H6230" s="154"/>
      <c r="I6230" s="154"/>
      <c r="J6230" s="154"/>
      <c r="K6230" s="154"/>
      <c r="L6230" s="154"/>
      <c r="M6230" s="154"/>
      <c r="N6230" s="154"/>
      <c r="O6230" s="154"/>
      <c r="P6230" s="154"/>
      <c r="Q6230" s="154"/>
      <c r="R6230" s="154"/>
      <c r="S6230" s="154"/>
      <c r="T6230" s="154"/>
      <c r="U6230" s="154"/>
      <c r="V6230" s="154"/>
      <c r="W6230" s="154"/>
      <c r="X6230" s="154"/>
      <c r="Y6230" s="154"/>
      <c r="Z6230" s="154"/>
      <c r="AA6230" s="154"/>
      <c r="AB6230" s="154"/>
      <c r="AC6230" s="154"/>
      <c r="AD6230" s="154"/>
      <c r="AE6230" s="154"/>
      <c r="AF6230" s="154"/>
      <c r="AG6230" s="154"/>
      <c r="AH6230" s="154"/>
      <c r="AI6230" s="154"/>
      <c r="AJ6230" s="154"/>
      <c r="AK6230" s="154"/>
    </row>
    <row r="6231" spans="1:37" x14ac:dyDescent="0.3">
      <c r="A6231" s="12" t="str">
        <f t="shared" si="151"/>
        <v>SDGbaseWaS_2BW_v6_4</v>
      </c>
      <c r="B6231" s="12" t="s">
        <v>220</v>
      </c>
      <c r="C6231" s="12" t="s">
        <v>311</v>
      </c>
      <c r="D6231" s="12"/>
      <c r="E6231" s="154"/>
      <c r="F6231" s="154"/>
      <c r="G6231" s="154"/>
      <c r="H6231" s="154"/>
      <c r="I6231" s="154"/>
      <c r="J6231" s="154"/>
      <c r="K6231" s="154"/>
      <c r="L6231" s="154"/>
      <c r="M6231" s="154"/>
      <c r="N6231" s="154"/>
      <c r="O6231" s="154"/>
      <c r="P6231" s="154"/>
      <c r="Q6231" s="154"/>
      <c r="R6231" s="154"/>
      <c r="S6231" s="154"/>
      <c r="T6231" s="154"/>
      <c r="U6231" s="154"/>
      <c r="V6231" s="154"/>
      <c r="W6231" s="154"/>
      <c r="X6231" s="154"/>
      <c r="Y6231" s="154"/>
      <c r="Z6231" s="154"/>
      <c r="AA6231" s="154"/>
      <c r="AB6231" s="154"/>
      <c r="AC6231" s="154"/>
      <c r="AD6231" s="154"/>
      <c r="AE6231" s="154"/>
      <c r="AF6231" s="154"/>
      <c r="AG6231" s="154"/>
      <c r="AH6231" s="154"/>
      <c r="AI6231" s="154"/>
      <c r="AJ6231" s="154"/>
      <c r="AK6231" s="154"/>
    </row>
    <row r="6232" spans="1:37" x14ac:dyDescent="0.3">
      <c r="A6232" s="12" t="str">
        <f t="shared" si="151"/>
        <v>SDGbaseWaS_2BW_v6_4</v>
      </c>
      <c r="B6232" s="12" t="s">
        <v>220</v>
      </c>
      <c r="C6232" s="12" t="s">
        <v>311</v>
      </c>
      <c r="D6232" s="12"/>
      <c r="E6232" s="154"/>
      <c r="F6232" s="154"/>
      <c r="G6232" s="154"/>
      <c r="H6232" s="154"/>
      <c r="I6232" s="154"/>
      <c r="J6232" s="154"/>
      <c r="K6232" s="154"/>
      <c r="L6232" s="154"/>
      <c r="M6232" s="154"/>
      <c r="N6232" s="154"/>
      <c r="O6232" s="154"/>
      <c r="P6232" s="154"/>
      <c r="Q6232" s="154"/>
      <c r="R6232" s="154"/>
      <c r="S6232" s="154"/>
      <c r="T6232" s="154"/>
      <c r="U6232" s="154"/>
      <c r="V6232" s="154"/>
      <c r="W6232" s="154"/>
      <c r="X6232" s="154"/>
      <c r="Y6232" s="154"/>
      <c r="Z6232" s="154"/>
      <c r="AA6232" s="154"/>
      <c r="AB6232" s="154"/>
      <c r="AC6232" s="154"/>
      <c r="AD6232" s="154"/>
      <c r="AE6232" s="154"/>
      <c r="AF6232" s="154"/>
      <c r="AG6232" s="154"/>
      <c r="AH6232" s="154"/>
      <c r="AI6232" s="154"/>
      <c r="AJ6232" s="154"/>
      <c r="AK6232" s="154"/>
    </row>
    <row r="6233" spans="1:37" x14ac:dyDescent="0.3">
      <c r="A6233" s="12" t="str">
        <f t="shared" si="151"/>
        <v>SDGbaseWaS_2BW_v6_4</v>
      </c>
      <c r="B6233" s="12" t="s">
        <v>220</v>
      </c>
      <c r="C6233" s="12" t="s">
        <v>311</v>
      </c>
      <c r="D6233" s="12"/>
      <c r="E6233" s="154"/>
      <c r="F6233" s="154"/>
      <c r="G6233" s="154"/>
      <c r="H6233" s="154"/>
      <c r="I6233" s="154"/>
      <c r="J6233" s="154"/>
      <c r="K6233" s="154"/>
      <c r="L6233" s="154"/>
      <c r="M6233" s="154"/>
      <c r="N6233" s="154"/>
      <c r="O6233" s="154"/>
      <c r="P6233" s="154"/>
      <c r="Q6233" s="154"/>
      <c r="R6233" s="154"/>
      <c r="S6233" s="154"/>
      <c r="T6233" s="154"/>
      <c r="U6233" s="154"/>
      <c r="V6233" s="154"/>
      <c r="W6233" s="154"/>
      <c r="X6233" s="154"/>
      <c r="Y6233" s="154"/>
      <c r="Z6233" s="154"/>
      <c r="AA6233" s="154"/>
      <c r="AB6233" s="154"/>
      <c r="AC6233" s="154"/>
      <c r="AD6233" s="154"/>
      <c r="AE6233" s="154"/>
      <c r="AF6233" s="154"/>
      <c r="AG6233" s="154"/>
      <c r="AH6233" s="154"/>
      <c r="AI6233" s="154"/>
      <c r="AJ6233" s="154"/>
      <c r="AK6233" s="154"/>
    </row>
    <row r="6234" spans="1:37" x14ac:dyDescent="0.3">
      <c r="A6234" s="12" t="str">
        <f t="shared" si="151"/>
        <v>SDGbaseWaS_2BW_v6_4</v>
      </c>
      <c r="B6234" s="12" t="s">
        <v>220</v>
      </c>
      <c r="C6234" s="12" t="s">
        <v>311</v>
      </c>
      <c r="D6234" s="12"/>
      <c r="E6234" s="154"/>
      <c r="F6234" s="154"/>
      <c r="G6234" s="154"/>
      <c r="H6234" s="154"/>
      <c r="I6234" s="154"/>
      <c r="J6234" s="154"/>
      <c r="K6234" s="154"/>
      <c r="L6234" s="154"/>
      <c r="M6234" s="154"/>
      <c r="N6234" s="154"/>
      <c r="O6234" s="154"/>
      <c r="P6234" s="154"/>
      <c r="Q6234" s="154"/>
      <c r="R6234" s="154"/>
      <c r="S6234" s="154"/>
      <c r="T6234" s="154"/>
      <c r="U6234" s="154"/>
      <c r="V6234" s="154"/>
      <c r="W6234" s="154"/>
      <c r="X6234" s="154"/>
      <c r="Y6234" s="154"/>
      <c r="Z6234" s="154"/>
      <c r="AA6234" s="154"/>
      <c r="AB6234" s="154"/>
      <c r="AC6234" s="154"/>
      <c r="AD6234" s="154"/>
      <c r="AE6234" s="154"/>
      <c r="AF6234" s="154"/>
      <c r="AG6234" s="154"/>
      <c r="AH6234" s="154"/>
      <c r="AI6234" s="154"/>
      <c r="AJ6234" s="154"/>
      <c r="AK6234" s="154"/>
    </row>
    <row r="6235" spans="1:37" x14ac:dyDescent="0.3">
      <c r="A6235" s="12" t="str">
        <f t="shared" si="151"/>
        <v>SDGbaseWaS_2BW_v6_4</v>
      </c>
      <c r="B6235" s="12" t="s">
        <v>220</v>
      </c>
      <c r="C6235" s="12" t="s">
        <v>311</v>
      </c>
      <c r="D6235" s="12"/>
      <c r="E6235" s="154"/>
      <c r="F6235" s="154"/>
      <c r="G6235" s="154"/>
      <c r="H6235" s="154"/>
      <c r="I6235" s="154"/>
      <c r="J6235" s="154"/>
      <c r="K6235" s="154"/>
      <c r="L6235" s="154"/>
      <c r="M6235" s="154"/>
      <c r="N6235" s="154"/>
      <c r="O6235" s="154"/>
      <c r="P6235" s="154"/>
      <c r="Q6235" s="154"/>
      <c r="R6235" s="154"/>
      <c r="S6235" s="154"/>
      <c r="T6235" s="154"/>
      <c r="U6235" s="154"/>
      <c r="V6235" s="154"/>
      <c r="W6235" s="154"/>
      <c r="X6235" s="154"/>
      <c r="Y6235" s="154"/>
      <c r="Z6235" s="154"/>
      <c r="AA6235" s="154"/>
      <c r="AB6235" s="154"/>
      <c r="AC6235" s="154"/>
      <c r="AD6235" s="154"/>
      <c r="AE6235" s="154"/>
      <c r="AF6235" s="154"/>
      <c r="AG6235" s="154"/>
      <c r="AH6235" s="154"/>
      <c r="AI6235" s="154"/>
      <c r="AJ6235" s="154"/>
      <c r="AK6235" s="154"/>
    </row>
    <row r="6236" spans="1:37" x14ac:dyDescent="0.3">
      <c r="A6236" s="12" t="str">
        <f t="shared" si="151"/>
        <v>SDGbaseWaS_2BW_v6_4</v>
      </c>
      <c r="B6236" s="12" t="s">
        <v>220</v>
      </c>
      <c r="C6236" s="12" t="s">
        <v>311</v>
      </c>
      <c r="D6236" s="12"/>
      <c r="E6236" s="154"/>
      <c r="F6236" s="154"/>
      <c r="G6236" s="154"/>
      <c r="H6236" s="154"/>
      <c r="I6236" s="154"/>
      <c r="J6236" s="154"/>
      <c r="K6236" s="154"/>
      <c r="L6236" s="154"/>
      <c r="M6236" s="154"/>
      <c r="N6236" s="154"/>
      <c r="O6236" s="154"/>
      <c r="P6236" s="154"/>
      <c r="Q6236" s="154"/>
      <c r="R6236" s="154"/>
      <c r="S6236" s="154"/>
      <c r="T6236" s="154"/>
      <c r="U6236" s="154"/>
      <c r="V6236" s="154"/>
      <c r="W6236" s="154"/>
      <c r="X6236" s="154"/>
      <c r="Y6236" s="154"/>
      <c r="Z6236" s="154"/>
      <c r="AA6236" s="154"/>
      <c r="AB6236" s="154"/>
      <c r="AC6236" s="154"/>
      <c r="AD6236" s="154"/>
      <c r="AE6236" s="154"/>
      <c r="AF6236" s="154"/>
      <c r="AG6236" s="154"/>
      <c r="AH6236" s="154"/>
      <c r="AI6236" s="154"/>
      <c r="AJ6236" s="154"/>
      <c r="AK6236" s="154"/>
    </row>
    <row r="6237" spans="1:37" x14ac:dyDescent="0.3">
      <c r="A6237" s="12" t="str">
        <f t="shared" si="151"/>
        <v>SDGbaseWaS_2BW_v6_4</v>
      </c>
      <c r="B6237" s="12" t="s">
        <v>220</v>
      </c>
      <c r="C6237" s="12" t="s">
        <v>311</v>
      </c>
      <c r="D6237" s="12"/>
      <c r="E6237" s="154"/>
      <c r="F6237" s="154"/>
      <c r="G6237" s="154"/>
      <c r="H6237" s="154"/>
      <c r="I6237" s="154"/>
      <c r="J6237" s="154"/>
      <c r="K6237" s="154"/>
      <c r="L6237" s="154"/>
      <c r="M6237" s="154"/>
      <c r="N6237" s="154"/>
      <c r="O6237" s="154"/>
      <c r="P6237" s="154"/>
      <c r="Q6237" s="154"/>
      <c r="R6237" s="154"/>
      <c r="S6237" s="154"/>
      <c r="T6237" s="154"/>
      <c r="U6237" s="154"/>
      <c r="V6237" s="154"/>
      <c r="W6237" s="154"/>
      <c r="X6237" s="154"/>
      <c r="Y6237" s="154"/>
      <c r="Z6237" s="154"/>
      <c r="AA6237" s="154"/>
      <c r="AB6237" s="154"/>
      <c r="AC6237" s="154"/>
      <c r="AD6237" s="154"/>
      <c r="AE6237" s="154"/>
      <c r="AF6237" s="154"/>
      <c r="AG6237" s="154"/>
      <c r="AH6237" s="154"/>
      <c r="AI6237" s="154"/>
      <c r="AJ6237" s="154"/>
      <c r="AK6237" s="154"/>
    </row>
    <row r="6238" spans="1:37" x14ac:dyDescent="0.3">
      <c r="A6238" s="12" t="str">
        <f t="shared" si="151"/>
        <v>SDGbaseWaS_2BW_v6_4</v>
      </c>
      <c r="B6238" s="12" t="s">
        <v>220</v>
      </c>
      <c r="C6238" s="12" t="s">
        <v>311</v>
      </c>
      <c r="D6238" s="12"/>
      <c r="E6238" s="154"/>
      <c r="F6238" s="154"/>
      <c r="G6238" s="154"/>
      <c r="H6238" s="154"/>
      <c r="I6238" s="154"/>
      <c r="J6238" s="154"/>
      <c r="K6238" s="154"/>
      <c r="L6238" s="154"/>
      <c r="M6238" s="154"/>
      <c r="N6238" s="154"/>
      <c r="O6238" s="154"/>
      <c r="P6238" s="154"/>
      <c r="Q6238" s="154"/>
      <c r="R6238" s="154"/>
      <c r="S6238" s="154"/>
      <c r="T6238" s="154"/>
      <c r="U6238" s="154"/>
      <c r="V6238" s="154"/>
      <c r="W6238" s="154"/>
      <c r="X6238" s="154"/>
      <c r="Y6238" s="154"/>
      <c r="Z6238" s="154"/>
      <c r="AA6238" s="154"/>
      <c r="AB6238" s="154"/>
      <c r="AC6238" s="154"/>
      <c r="AD6238" s="154"/>
      <c r="AE6238" s="154"/>
      <c r="AF6238" s="154"/>
      <c r="AG6238" s="154"/>
      <c r="AH6238" s="154"/>
      <c r="AI6238" s="154"/>
      <c r="AJ6238" s="154"/>
      <c r="AK6238" s="154"/>
    </row>
    <row r="6239" spans="1:37" x14ac:dyDescent="0.3">
      <c r="A6239" s="12" t="str">
        <f t="shared" si="151"/>
        <v>SDGbaseWaS_2BW_v6_4</v>
      </c>
      <c r="B6239" s="12" t="s">
        <v>220</v>
      </c>
      <c r="C6239" s="12" t="s">
        <v>311</v>
      </c>
      <c r="D6239" s="12"/>
      <c r="E6239" s="154"/>
      <c r="F6239" s="154"/>
      <c r="G6239" s="154"/>
      <c r="H6239" s="154"/>
      <c r="I6239" s="154"/>
      <c r="J6239" s="154"/>
      <c r="K6239" s="154"/>
      <c r="L6239" s="154"/>
      <c r="M6239" s="154"/>
      <c r="N6239" s="154"/>
      <c r="O6239" s="154"/>
      <c r="P6239" s="154"/>
      <c r="Q6239" s="154"/>
      <c r="R6239" s="154"/>
      <c r="S6239" s="154"/>
      <c r="T6239" s="154"/>
      <c r="U6239" s="154"/>
      <c r="V6239" s="154"/>
      <c r="W6239" s="154"/>
      <c r="X6239" s="154"/>
      <c r="Y6239" s="154"/>
      <c r="Z6239" s="154"/>
      <c r="AA6239" s="154"/>
      <c r="AB6239" s="154"/>
      <c r="AC6239" s="154"/>
      <c r="AD6239" s="154"/>
      <c r="AE6239" s="154"/>
      <c r="AF6239" s="154"/>
      <c r="AG6239" s="154"/>
      <c r="AH6239" s="154"/>
      <c r="AI6239" s="154"/>
      <c r="AJ6239" s="154"/>
      <c r="AK6239" s="154"/>
    </row>
    <row r="6240" spans="1:37" x14ac:dyDescent="0.3">
      <c r="A6240" s="12" t="str">
        <f t="shared" si="151"/>
        <v>SDGbaseWaS_2BW_v6_4</v>
      </c>
      <c r="B6240" s="12" t="s">
        <v>220</v>
      </c>
      <c r="C6240" s="12" t="s">
        <v>311</v>
      </c>
      <c r="D6240" s="12"/>
      <c r="E6240" s="154"/>
      <c r="F6240" s="154"/>
      <c r="G6240" s="154"/>
      <c r="H6240" s="154"/>
      <c r="I6240" s="154"/>
      <c r="J6240" s="154"/>
      <c r="K6240" s="154"/>
      <c r="L6240" s="154"/>
      <c r="M6240" s="154"/>
      <c r="N6240" s="154"/>
      <c r="O6240" s="154"/>
      <c r="P6240" s="154"/>
      <c r="Q6240" s="154"/>
      <c r="R6240" s="154"/>
      <c r="S6240" s="154"/>
      <c r="T6240" s="154"/>
      <c r="U6240" s="154"/>
      <c r="V6240" s="154"/>
      <c r="W6240" s="154"/>
      <c r="X6240" s="154"/>
      <c r="Y6240" s="154"/>
      <c r="Z6240" s="154"/>
      <c r="AA6240" s="154"/>
      <c r="AB6240" s="154"/>
      <c r="AC6240" s="154"/>
      <c r="AD6240" s="154"/>
      <c r="AE6240" s="154"/>
      <c r="AF6240" s="154"/>
      <c r="AG6240" s="154"/>
      <c r="AH6240" s="154"/>
      <c r="AI6240" s="154"/>
      <c r="AJ6240" s="154"/>
      <c r="AK6240" s="154"/>
    </row>
    <row r="6241" spans="1:37" x14ac:dyDescent="0.3">
      <c r="A6241" s="12" t="str">
        <f t="shared" si="151"/>
        <v>SDGbaseWaS_2BW_v6_4</v>
      </c>
      <c r="B6241" s="12" t="s">
        <v>220</v>
      </c>
      <c r="C6241" s="12" t="s">
        <v>311</v>
      </c>
      <c r="D6241" s="12"/>
      <c r="E6241" s="154"/>
      <c r="F6241" s="154"/>
      <c r="G6241" s="154"/>
      <c r="H6241" s="154"/>
      <c r="I6241" s="154"/>
      <c r="J6241" s="154"/>
      <c r="K6241" s="154"/>
      <c r="L6241" s="154"/>
      <c r="M6241" s="154"/>
      <c r="N6241" s="154"/>
      <c r="O6241" s="154"/>
      <c r="P6241" s="154"/>
      <c r="Q6241" s="154"/>
      <c r="R6241" s="154"/>
      <c r="S6241" s="154"/>
      <c r="T6241" s="154"/>
      <c r="U6241" s="154"/>
      <c r="V6241" s="154"/>
      <c r="W6241" s="154"/>
      <c r="X6241" s="154"/>
      <c r="Y6241" s="154"/>
      <c r="Z6241" s="154"/>
      <c r="AA6241" s="154"/>
      <c r="AB6241" s="154"/>
      <c r="AC6241" s="154"/>
      <c r="AD6241" s="154"/>
      <c r="AE6241" s="154"/>
      <c r="AF6241" s="154"/>
      <c r="AG6241" s="154"/>
      <c r="AH6241" s="154"/>
      <c r="AI6241" s="154"/>
      <c r="AJ6241" s="154"/>
      <c r="AK6241" s="154"/>
    </row>
    <row r="6242" spans="1:37" x14ac:dyDescent="0.3">
      <c r="A6242" s="12" t="str">
        <f t="shared" si="151"/>
        <v>SDGbaseWaS_2BW_v6_4</v>
      </c>
      <c r="B6242" s="12" t="s">
        <v>220</v>
      </c>
      <c r="C6242" s="12" t="s">
        <v>311</v>
      </c>
      <c r="D6242" s="12"/>
      <c r="E6242" s="154"/>
      <c r="F6242" s="154"/>
      <c r="G6242" s="154"/>
      <c r="H6242" s="154"/>
      <c r="I6242" s="154"/>
      <c r="J6242" s="154"/>
      <c r="K6242" s="154"/>
      <c r="L6242" s="154"/>
      <c r="M6242" s="154"/>
      <c r="N6242" s="154"/>
      <c r="O6242" s="154"/>
      <c r="P6242" s="154"/>
      <c r="Q6242" s="154"/>
      <c r="R6242" s="154"/>
      <c r="S6242" s="154"/>
      <c r="T6242" s="154"/>
      <c r="U6242" s="154"/>
      <c r="V6242" s="154"/>
      <c r="W6242" s="154"/>
      <c r="X6242" s="154"/>
      <c r="Y6242" s="154"/>
      <c r="Z6242" s="154"/>
      <c r="AA6242" s="154"/>
      <c r="AB6242" s="154"/>
      <c r="AC6242" s="154"/>
      <c r="AD6242" s="154"/>
      <c r="AE6242" s="154"/>
      <c r="AF6242" s="154"/>
      <c r="AG6242" s="154"/>
      <c r="AH6242" s="154"/>
      <c r="AI6242" s="154"/>
      <c r="AJ6242" s="154"/>
      <c r="AK6242" s="154"/>
    </row>
    <row r="6243" spans="1:37" x14ac:dyDescent="0.3">
      <c r="A6243" s="12" t="str">
        <f t="shared" si="151"/>
        <v>SDGbaseWaS_2BW_v6_4</v>
      </c>
      <c r="B6243" s="12" t="s">
        <v>220</v>
      </c>
      <c r="C6243" s="12" t="s">
        <v>311</v>
      </c>
      <c r="D6243" s="12"/>
      <c r="E6243" s="154"/>
      <c r="F6243" s="154"/>
      <c r="G6243" s="154"/>
      <c r="H6243" s="154"/>
      <c r="I6243" s="154"/>
      <c r="J6243" s="154"/>
      <c r="K6243" s="154"/>
      <c r="L6243" s="154"/>
      <c r="M6243" s="154"/>
      <c r="N6243" s="154"/>
      <c r="O6243" s="154"/>
      <c r="P6243" s="154"/>
      <c r="Q6243" s="154"/>
      <c r="R6243" s="154"/>
      <c r="S6243" s="154"/>
      <c r="T6243" s="154"/>
      <c r="U6243" s="154"/>
      <c r="V6243" s="154"/>
      <c r="W6243" s="154"/>
      <c r="X6243" s="154"/>
      <c r="Y6243" s="154"/>
      <c r="Z6243" s="154"/>
      <c r="AA6243" s="154"/>
      <c r="AB6243" s="154"/>
      <c r="AC6243" s="154"/>
      <c r="AD6243" s="154"/>
      <c r="AE6243" s="154"/>
      <c r="AF6243" s="154"/>
      <c r="AG6243" s="154"/>
      <c r="AH6243" s="154"/>
      <c r="AI6243" s="154"/>
      <c r="AJ6243" s="154"/>
      <c r="AK6243" s="154"/>
    </row>
    <row r="6244" spans="1:37" x14ac:dyDescent="0.3">
      <c r="A6244" s="12" t="str">
        <f t="shared" si="151"/>
        <v>SDGbaseWaS_2BW_v6_4</v>
      </c>
      <c r="B6244" s="12" t="s">
        <v>220</v>
      </c>
      <c r="C6244" s="12" t="s">
        <v>311</v>
      </c>
      <c r="D6244" s="12"/>
      <c r="E6244" s="154"/>
      <c r="F6244" s="154"/>
      <c r="G6244" s="154"/>
      <c r="H6244" s="154"/>
      <c r="I6244" s="154"/>
      <c r="J6244" s="154"/>
      <c r="K6244" s="154"/>
      <c r="L6244" s="154"/>
      <c r="M6244" s="154"/>
      <c r="N6244" s="154"/>
      <c r="O6244" s="154"/>
      <c r="P6244" s="154"/>
      <c r="Q6244" s="154"/>
      <c r="R6244" s="154"/>
      <c r="S6244" s="154"/>
      <c r="T6244" s="154"/>
      <c r="U6244" s="154"/>
      <c r="V6244" s="154"/>
      <c r="W6244" s="154"/>
      <c r="X6244" s="154"/>
      <c r="Y6244" s="154"/>
      <c r="Z6244" s="154"/>
      <c r="AA6244" s="154"/>
      <c r="AB6244" s="154"/>
      <c r="AC6244" s="154"/>
      <c r="AD6244" s="154"/>
      <c r="AE6244" s="154"/>
      <c r="AF6244" s="154"/>
      <c r="AG6244" s="154"/>
      <c r="AH6244" s="154"/>
      <c r="AI6244" s="154"/>
      <c r="AJ6244" s="154"/>
      <c r="AK6244" s="154"/>
    </row>
    <row r="6245" spans="1:37" x14ac:dyDescent="0.3">
      <c r="A6245" s="12" t="str">
        <f t="shared" si="151"/>
        <v>SDGbaseWaS_2BW_v6_4</v>
      </c>
      <c r="B6245" s="12" t="s">
        <v>220</v>
      </c>
      <c r="C6245" s="12" t="s">
        <v>311</v>
      </c>
      <c r="D6245" s="12"/>
      <c r="E6245" s="154"/>
      <c r="F6245" s="154"/>
      <c r="G6245" s="154"/>
      <c r="H6245" s="154"/>
      <c r="I6245" s="154"/>
      <c r="J6245" s="154"/>
      <c r="K6245" s="154"/>
      <c r="L6245" s="154"/>
      <c r="M6245" s="154"/>
      <c r="N6245" s="154"/>
      <c r="O6245" s="154"/>
      <c r="P6245" s="154"/>
      <c r="Q6245" s="154"/>
      <c r="R6245" s="154"/>
      <c r="S6245" s="154"/>
      <c r="T6245" s="154"/>
      <c r="U6245" s="154"/>
      <c r="V6245" s="154"/>
      <c r="W6245" s="154"/>
      <c r="X6245" s="154"/>
      <c r="Y6245" s="154"/>
      <c r="Z6245" s="154"/>
      <c r="AA6245" s="154"/>
      <c r="AB6245" s="154"/>
      <c r="AC6245" s="154"/>
      <c r="AD6245" s="154"/>
      <c r="AE6245" s="154"/>
      <c r="AF6245" s="154"/>
      <c r="AG6245" s="154"/>
      <c r="AH6245" s="154"/>
      <c r="AI6245" s="154"/>
      <c r="AJ6245" s="154"/>
      <c r="AK6245" s="154"/>
    </row>
    <row r="6246" spans="1:37" x14ac:dyDescent="0.3">
      <c r="A6246" s="12" t="str">
        <f t="shared" si="151"/>
        <v>SDGbaseWaS_2BW_v6_4</v>
      </c>
      <c r="B6246" s="12" t="s">
        <v>220</v>
      </c>
      <c r="C6246" s="12" t="s">
        <v>311</v>
      </c>
      <c r="D6246" s="12"/>
      <c r="E6246" s="154"/>
      <c r="F6246" s="154"/>
      <c r="G6246" s="154"/>
      <c r="H6246" s="154"/>
      <c r="I6246" s="154"/>
      <c r="J6246" s="154"/>
      <c r="K6246" s="154"/>
      <c r="L6246" s="154"/>
      <c r="M6246" s="154"/>
      <c r="N6246" s="154"/>
      <c r="O6246" s="154"/>
      <c r="P6246" s="154"/>
      <c r="Q6246" s="154"/>
      <c r="R6246" s="154"/>
      <c r="S6246" s="154"/>
      <c r="T6246" s="154"/>
      <c r="U6246" s="154"/>
      <c r="V6246" s="154"/>
      <c r="W6246" s="154"/>
      <c r="X6246" s="154"/>
      <c r="Y6246" s="154"/>
      <c r="Z6246" s="154"/>
      <c r="AA6246" s="154"/>
      <c r="AB6246" s="154"/>
      <c r="AC6246" s="154"/>
      <c r="AD6246" s="154"/>
      <c r="AE6246" s="154"/>
      <c r="AF6246" s="154"/>
      <c r="AG6246" s="154"/>
      <c r="AH6246" s="154"/>
      <c r="AI6246" s="154"/>
      <c r="AJ6246" s="154"/>
      <c r="AK6246" s="154"/>
    </row>
    <row r="6247" spans="1:37" x14ac:dyDescent="0.3">
      <c r="A6247" s="12" t="str">
        <f t="shared" si="151"/>
        <v>SDGbaseWaS_2BW_v6_4</v>
      </c>
      <c r="B6247" s="12" t="s">
        <v>220</v>
      </c>
      <c r="C6247" s="12" t="s">
        <v>311</v>
      </c>
      <c r="D6247" s="12"/>
      <c r="E6247" s="154"/>
      <c r="F6247" s="154"/>
      <c r="G6247" s="154"/>
      <c r="H6247" s="154"/>
      <c r="I6247" s="154"/>
      <c r="J6247" s="154"/>
      <c r="K6247" s="154"/>
      <c r="L6247" s="154"/>
      <c r="M6247" s="154"/>
      <c r="N6247" s="154"/>
      <c r="O6247" s="154"/>
      <c r="P6247" s="154"/>
      <c r="Q6247" s="154"/>
      <c r="R6247" s="154"/>
      <c r="S6247" s="154"/>
      <c r="T6247" s="154"/>
      <c r="U6247" s="154"/>
      <c r="V6247" s="154"/>
      <c r="W6247" s="154"/>
      <c r="X6247" s="154"/>
      <c r="Y6247" s="154"/>
      <c r="Z6247" s="154"/>
      <c r="AA6247" s="154"/>
      <c r="AB6247" s="154"/>
      <c r="AC6247" s="154"/>
      <c r="AD6247" s="154"/>
      <c r="AE6247" s="154"/>
      <c r="AF6247" s="154"/>
      <c r="AG6247" s="154"/>
      <c r="AH6247" s="154"/>
      <c r="AI6247" s="154"/>
      <c r="AJ6247" s="154"/>
      <c r="AK6247" s="154"/>
    </row>
    <row r="6248" spans="1:37" x14ac:dyDescent="0.3">
      <c r="A6248" s="12" t="str">
        <f t="shared" si="151"/>
        <v>SDGbaseWaS_2BW_v6_4</v>
      </c>
      <c r="B6248" s="12" t="s">
        <v>220</v>
      </c>
      <c r="C6248" s="12" t="s">
        <v>311</v>
      </c>
      <c r="D6248" s="12"/>
      <c r="E6248" s="154"/>
      <c r="F6248" s="154"/>
      <c r="G6248" s="154"/>
      <c r="H6248" s="154"/>
      <c r="I6248" s="154"/>
      <c r="J6248" s="154"/>
      <c r="K6248" s="154"/>
      <c r="L6248" s="154"/>
      <c r="M6248" s="154"/>
      <c r="N6248" s="154"/>
      <c r="O6248" s="154"/>
      <c r="P6248" s="154"/>
      <c r="Q6248" s="154"/>
      <c r="R6248" s="154"/>
      <c r="S6248" s="154"/>
      <c r="T6248" s="154"/>
      <c r="U6248" s="154"/>
      <c r="V6248" s="154"/>
      <c r="W6248" s="154"/>
      <c r="X6248" s="154"/>
      <c r="Y6248" s="154"/>
      <c r="Z6248" s="154"/>
      <c r="AA6248" s="154"/>
      <c r="AB6248" s="154"/>
      <c r="AC6248" s="154"/>
      <c r="AD6248" s="154"/>
      <c r="AE6248" s="154"/>
      <c r="AF6248" s="154"/>
      <c r="AG6248" s="154"/>
      <c r="AH6248" s="154"/>
      <c r="AI6248" s="154"/>
      <c r="AJ6248" s="154"/>
      <c r="AK6248" s="154"/>
    </row>
    <row r="6249" spans="1:37" x14ac:dyDescent="0.3">
      <c r="A6249" s="12" t="str">
        <f t="shared" si="151"/>
        <v>SDGbaseWaS_2BW_v6_4</v>
      </c>
      <c r="B6249" s="12" t="s">
        <v>220</v>
      </c>
      <c r="C6249" s="12" t="s">
        <v>311</v>
      </c>
      <c r="D6249" s="12"/>
      <c r="E6249" s="154"/>
      <c r="F6249" s="154"/>
      <c r="G6249" s="154"/>
      <c r="H6249" s="154"/>
      <c r="I6249" s="154"/>
      <c r="J6249" s="154"/>
      <c r="K6249" s="154"/>
      <c r="L6249" s="154"/>
      <c r="M6249" s="154"/>
      <c r="N6249" s="154"/>
      <c r="O6249" s="154"/>
      <c r="P6249" s="154"/>
      <c r="Q6249" s="154"/>
      <c r="R6249" s="154"/>
      <c r="S6249" s="154"/>
      <c r="T6249" s="154"/>
      <c r="U6249" s="154"/>
      <c r="V6249" s="154"/>
      <c r="W6249" s="154"/>
      <c r="X6249" s="154"/>
      <c r="Y6249" s="154"/>
      <c r="Z6249" s="154"/>
      <c r="AA6249" s="154"/>
      <c r="AB6249" s="154"/>
      <c r="AC6249" s="154"/>
      <c r="AD6249" s="154"/>
      <c r="AE6249" s="154"/>
      <c r="AF6249" s="154"/>
      <c r="AG6249" s="154"/>
      <c r="AH6249" s="154"/>
      <c r="AI6249" s="154"/>
      <c r="AJ6249" s="154"/>
      <c r="AK6249" s="154"/>
    </row>
    <row r="6250" spans="1:37" x14ac:dyDescent="0.3">
      <c r="A6250" s="12" t="str">
        <f t="shared" si="151"/>
        <v>SDGbaseWaS_2BW_v6_4</v>
      </c>
      <c r="B6250" s="12" t="s">
        <v>220</v>
      </c>
      <c r="C6250" s="12" t="s">
        <v>311</v>
      </c>
      <c r="D6250" s="12"/>
      <c r="E6250" s="154"/>
      <c r="F6250" s="154"/>
      <c r="G6250" s="154"/>
      <c r="H6250" s="154"/>
      <c r="I6250" s="154"/>
      <c r="J6250" s="154"/>
      <c r="K6250" s="154"/>
      <c r="L6250" s="154"/>
      <c r="M6250" s="154"/>
      <c r="N6250" s="154"/>
      <c r="O6250" s="154"/>
      <c r="P6250" s="154"/>
      <c r="Q6250" s="154"/>
      <c r="R6250" s="154"/>
      <c r="S6250" s="154"/>
      <c r="T6250" s="154"/>
      <c r="U6250" s="154"/>
      <c r="V6250" s="154"/>
      <c r="W6250" s="154"/>
      <c r="X6250" s="154"/>
      <c r="Y6250" s="154"/>
      <c r="Z6250" s="154"/>
      <c r="AA6250" s="154"/>
      <c r="AB6250" s="154"/>
      <c r="AC6250" s="154"/>
      <c r="AD6250" s="154"/>
      <c r="AE6250" s="154"/>
      <c r="AF6250" s="154"/>
      <c r="AG6250" s="154"/>
      <c r="AH6250" s="154"/>
      <c r="AI6250" s="154"/>
      <c r="AJ6250" s="154"/>
      <c r="AK6250" s="154"/>
    </row>
    <row r="6251" spans="1:37" x14ac:dyDescent="0.3">
      <c r="A6251" s="12" t="str">
        <f t="shared" ref="A6251:A6314" si="152">_xlfn.CONCAT(C6251,D6251,E6251)</f>
        <v>SDGbaseWaS_2BW_v6_4</v>
      </c>
      <c r="B6251" s="12" t="s">
        <v>220</v>
      </c>
      <c r="C6251" s="12" t="s">
        <v>311</v>
      </c>
      <c r="D6251" s="12"/>
      <c r="E6251" s="154"/>
      <c r="F6251" s="154"/>
      <c r="G6251" s="154"/>
      <c r="H6251" s="154"/>
      <c r="I6251" s="154"/>
      <c r="J6251" s="154"/>
      <c r="K6251" s="154"/>
      <c r="L6251" s="154"/>
      <c r="M6251" s="154"/>
      <c r="N6251" s="154"/>
      <c r="O6251" s="154"/>
      <c r="P6251" s="154"/>
      <c r="Q6251" s="154"/>
      <c r="R6251" s="154"/>
      <c r="S6251" s="154"/>
      <c r="T6251" s="154"/>
      <c r="U6251" s="154"/>
      <c r="V6251" s="154"/>
      <c r="W6251" s="154"/>
      <c r="X6251" s="154"/>
      <c r="Y6251" s="154"/>
      <c r="Z6251" s="154"/>
      <c r="AA6251" s="154"/>
      <c r="AB6251" s="154"/>
      <c r="AC6251" s="154"/>
      <c r="AD6251" s="154"/>
      <c r="AE6251" s="154"/>
      <c r="AF6251" s="154"/>
      <c r="AG6251" s="154"/>
      <c r="AH6251" s="154"/>
      <c r="AI6251" s="154"/>
      <c r="AJ6251" s="154"/>
      <c r="AK6251" s="154"/>
    </row>
    <row r="6252" spans="1:37" x14ac:dyDescent="0.3">
      <c r="A6252" s="12" t="str">
        <f t="shared" si="152"/>
        <v>SDGbaseWaS_2BW_v6_4</v>
      </c>
      <c r="B6252" s="12" t="s">
        <v>220</v>
      </c>
      <c r="C6252" s="12" t="s">
        <v>311</v>
      </c>
      <c r="D6252" s="12"/>
      <c r="E6252" s="154"/>
      <c r="F6252" s="154"/>
      <c r="G6252" s="154"/>
      <c r="H6252" s="154"/>
      <c r="I6252" s="154"/>
      <c r="J6252" s="154"/>
      <c r="K6252" s="154"/>
      <c r="L6252" s="154"/>
      <c r="M6252" s="154"/>
      <c r="N6252" s="154"/>
      <c r="O6252" s="154"/>
      <c r="P6252" s="154"/>
      <c r="Q6252" s="154"/>
      <c r="R6252" s="154"/>
      <c r="S6252" s="154"/>
      <c r="T6252" s="154"/>
      <c r="U6252" s="154"/>
      <c r="V6252" s="154"/>
      <c r="W6252" s="154"/>
      <c r="X6252" s="154"/>
      <c r="Y6252" s="154"/>
      <c r="Z6252" s="154"/>
      <c r="AA6252" s="154"/>
      <c r="AB6252" s="154"/>
      <c r="AC6252" s="154"/>
      <c r="AD6252" s="154"/>
      <c r="AE6252" s="154"/>
      <c r="AF6252" s="154"/>
      <c r="AG6252" s="154"/>
      <c r="AH6252" s="154"/>
      <c r="AI6252" s="154"/>
      <c r="AJ6252" s="154"/>
      <c r="AK6252" s="154"/>
    </row>
    <row r="6253" spans="1:37" x14ac:dyDescent="0.3">
      <c r="A6253" s="12" t="str">
        <f t="shared" si="152"/>
        <v>SDGbaseWaS_2BW_v6_4</v>
      </c>
      <c r="B6253" s="12" t="s">
        <v>220</v>
      </c>
      <c r="C6253" s="12" t="s">
        <v>311</v>
      </c>
      <c r="D6253" s="12"/>
      <c r="E6253" s="154"/>
      <c r="F6253" s="154"/>
      <c r="G6253" s="154"/>
      <c r="H6253" s="154"/>
      <c r="I6253" s="154"/>
      <c r="J6253" s="154"/>
      <c r="K6253" s="154"/>
      <c r="L6253" s="154"/>
      <c r="M6253" s="154"/>
      <c r="N6253" s="154"/>
      <c r="O6253" s="154"/>
      <c r="P6253" s="154"/>
      <c r="Q6253" s="154"/>
      <c r="R6253" s="154"/>
      <c r="S6253" s="154"/>
      <c r="T6253" s="154"/>
      <c r="U6253" s="154"/>
      <c r="V6253" s="154"/>
      <c r="W6253" s="154"/>
      <c r="X6253" s="154"/>
      <c r="Y6253" s="154"/>
      <c r="Z6253" s="154"/>
      <c r="AA6253" s="154"/>
      <c r="AB6253" s="154"/>
      <c r="AC6253" s="154"/>
      <c r="AD6253" s="154"/>
      <c r="AE6253" s="154"/>
      <c r="AF6253" s="154"/>
      <c r="AG6253" s="154"/>
      <c r="AH6253" s="154"/>
      <c r="AI6253" s="154"/>
      <c r="AJ6253" s="154"/>
      <c r="AK6253" s="154"/>
    </row>
    <row r="6254" spans="1:37" x14ac:dyDescent="0.3">
      <c r="A6254" s="12" t="str">
        <f t="shared" si="152"/>
        <v>SDGbaseWaS_2BW_v6_4</v>
      </c>
      <c r="B6254" s="12" t="s">
        <v>220</v>
      </c>
      <c r="C6254" s="12" t="s">
        <v>311</v>
      </c>
      <c r="D6254" s="12"/>
      <c r="E6254" s="154"/>
      <c r="F6254" s="154"/>
      <c r="G6254" s="154"/>
      <c r="H6254" s="154"/>
      <c r="I6254" s="154"/>
      <c r="J6254" s="154"/>
      <c r="K6254" s="154"/>
      <c r="L6254" s="154"/>
      <c r="M6254" s="154"/>
      <c r="N6254" s="154"/>
      <c r="O6254" s="154"/>
      <c r="P6254" s="154"/>
      <c r="Q6254" s="154"/>
      <c r="R6254" s="154"/>
      <c r="S6254" s="154"/>
      <c r="T6254" s="154"/>
      <c r="U6254" s="154"/>
      <c r="V6254" s="154"/>
      <c r="W6254" s="154"/>
      <c r="X6254" s="154"/>
      <c r="Y6254" s="154"/>
      <c r="Z6254" s="154"/>
      <c r="AA6254" s="154"/>
      <c r="AB6254" s="154"/>
      <c r="AC6254" s="154"/>
      <c r="AD6254" s="154"/>
      <c r="AE6254" s="154"/>
      <c r="AF6254" s="154"/>
      <c r="AG6254" s="154"/>
      <c r="AH6254" s="154"/>
      <c r="AI6254" s="154"/>
      <c r="AJ6254" s="154"/>
      <c r="AK6254" s="154"/>
    </row>
    <row r="6255" spans="1:37" x14ac:dyDescent="0.3">
      <c r="A6255" s="12" t="str">
        <f t="shared" si="152"/>
        <v>SDGbaseWaS_2BW_v6_4</v>
      </c>
      <c r="B6255" s="12" t="s">
        <v>220</v>
      </c>
      <c r="C6255" s="12" t="s">
        <v>311</v>
      </c>
      <c r="D6255" s="12"/>
      <c r="E6255" s="154"/>
      <c r="F6255" s="154"/>
      <c r="G6255" s="154"/>
      <c r="H6255" s="154"/>
      <c r="I6255" s="154"/>
      <c r="J6255" s="154"/>
      <c r="K6255" s="154"/>
      <c r="L6255" s="154"/>
      <c r="M6255" s="154"/>
      <c r="N6255" s="154"/>
      <c r="O6255" s="154"/>
      <c r="P6255" s="154"/>
      <c r="Q6255" s="154"/>
      <c r="R6255" s="154"/>
      <c r="S6255" s="154"/>
      <c r="T6255" s="154"/>
      <c r="U6255" s="154"/>
      <c r="V6255" s="154"/>
      <c r="W6255" s="154"/>
      <c r="X6255" s="154"/>
      <c r="Y6255" s="154"/>
      <c r="Z6255" s="154"/>
      <c r="AA6255" s="154"/>
      <c r="AB6255" s="154"/>
      <c r="AC6255" s="154"/>
      <c r="AD6255" s="154"/>
      <c r="AE6255" s="154"/>
      <c r="AF6255" s="154"/>
      <c r="AG6255" s="154"/>
      <c r="AH6255" s="154"/>
      <c r="AI6255" s="154"/>
      <c r="AJ6255" s="154"/>
      <c r="AK6255" s="154"/>
    </row>
    <row r="6256" spans="1:37" x14ac:dyDescent="0.3">
      <c r="A6256" s="12" t="str">
        <f t="shared" si="152"/>
        <v>SDGbaseWaS_2BW_v6_4</v>
      </c>
      <c r="B6256" s="12" t="s">
        <v>220</v>
      </c>
      <c r="C6256" s="12" t="s">
        <v>311</v>
      </c>
      <c r="D6256" s="12"/>
      <c r="E6256" s="154"/>
      <c r="F6256" s="154"/>
      <c r="G6256" s="154"/>
      <c r="H6256" s="154"/>
      <c r="I6256" s="154"/>
      <c r="J6256" s="154"/>
      <c r="K6256" s="154"/>
      <c r="L6256" s="154"/>
      <c r="M6256" s="154"/>
      <c r="N6256" s="154"/>
      <c r="O6256" s="154"/>
      <c r="P6256" s="154"/>
      <c r="Q6256" s="154"/>
      <c r="R6256" s="154"/>
      <c r="S6256" s="154"/>
      <c r="T6256" s="154"/>
      <c r="U6256" s="154"/>
      <c r="V6256" s="154"/>
      <c r="W6256" s="154"/>
      <c r="X6256" s="154"/>
      <c r="Y6256" s="154"/>
      <c r="Z6256" s="154"/>
      <c r="AA6256" s="154"/>
      <c r="AB6256" s="154"/>
      <c r="AC6256" s="154"/>
      <c r="AD6256" s="154"/>
      <c r="AE6256" s="154"/>
      <c r="AF6256" s="154"/>
      <c r="AG6256" s="154"/>
      <c r="AH6256" s="154"/>
      <c r="AI6256" s="154"/>
      <c r="AJ6256" s="154"/>
      <c r="AK6256" s="154"/>
    </row>
    <row r="6257" spans="1:37" x14ac:dyDescent="0.3">
      <c r="A6257" s="12" t="str">
        <f t="shared" si="152"/>
        <v>SDGbaseWaS_2BW_v6_4</v>
      </c>
      <c r="B6257" s="12" t="s">
        <v>220</v>
      </c>
      <c r="C6257" s="12" t="s">
        <v>311</v>
      </c>
      <c r="D6257" s="12"/>
      <c r="E6257" s="154"/>
      <c r="F6257" s="154"/>
      <c r="G6257" s="154"/>
      <c r="H6257" s="154"/>
      <c r="I6257" s="154"/>
      <c r="J6257" s="154"/>
      <c r="K6257" s="154"/>
      <c r="L6257" s="154"/>
      <c r="M6257" s="154"/>
      <c r="N6257" s="154"/>
      <c r="O6257" s="154"/>
      <c r="P6257" s="154"/>
      <c r="Q6257" s="154"/>
      <c r="R6257" s="154"/>
      <c r="S6257" s="154"/>
      <c r="T6257" s="154"/>
      <c r="U6257" s="154"/>
      <c r="V6257" s="154"/>
      <c r="W6257" s="154"/>
      <c r="X6257" s="154"/>
      <c r="Y6257" s="154"/>
      <c r="Z6257" s="154"/>
      <c r="AA6257" s="154"/>
      <c r="AB6257" s="154"/>
      <c r="AC6257" s="154"/>
      <c r="AD6257" s="154"/>
      <c r="AE6257" s="154"/>
      <c r="AF6257" s="154"/>
      <c r="AG6257" s="154"/>
      <c r="AH6257" s="154"/>
      <c r="AI6257" s="154"/>
      <c r="AJ6257" s="154"/>
      <c r="AK6257" s="154"/>
    </row>
    <row r="6258" spans="1:37" x14ac:dyDescent="0.3">
      <c r="A6258" s="12" t="str">
        <f t="shared" si="152"/>
        <v>SDGbaseWaS_2BW_v6_4</v>
      </c>
      <c r="B6258" s="12" t="s">
        <v>220</v>
      </c>
      <c r="C6258" s="12" t="s">
        <v>311</v>
      </c>
      <c r="D6258" s="12"/>
      <c r="E6258" s="154"/>
      <c r="F6258" s="154"/>
      <c r="G6258" s="154"/>
      <c r="H6258" s="154"/>
      <c r="I6258" s="154"/>
      <c r="J6258" s="154"/>
      <c r="K6258" s="154"/>
      <c r="L6258" s="154"/>
      <c r="M6258" s="154"/>
      <c r="N6258" s="154"/>
      <c r="O6258" s="154"/>
      <c r="P6258" s="154"/>
      <c r="Q6258" s="154"/>
      <c r="R6258" s="154"/>
      <c r="S6258" s="154"/>
      <c r="T6258" s="154"/>
      <c r="U6258" s="154"/>
      <c r="V6258" s="154"/>
      <c r="W6258" s="154"/>
      <c r="X6258" s="154"/>
      <c r="Y6258" s="154"/>
      <c r="Z6258" s="154"/>
      <c r="AA6258" s="154"/>
      <c r="AB6258" s="154"/>
      <c r="AC6258" s="154"/>
      <c r="AD6258" s="154"/>
      <c r="AE6258" s="154"/>
      <c r="AF6258" s="154"/>
      <c r="AG6258" s="154"/>
      <c r="AH6258" s="154"/>
      <c r="AI6258" s="154"/>
      <c r="AJ6258" s="154"/>
      <c r="AK6258" s="154"/>
    </row>
    <row r="6259" spans="1:37" x14ac:dyDescent="0.3">
      <c r="A6259" s="12" t="str">
        <f t="shared" si="152"/>
        <v>SDGbaseWaS_2BW_v6_4</v>
      </c>
      <c r="B6259" s="12" t="s">
        <v>220</v>
      </c>
      <c r="C6259" s="12" t="s">
        <v>311</v>
      </c>
      <c r="D6259" s="12"/>
      <c r="E6259" s="154"/>
      <c r="F6259" s="154"/>
      <c r="G6259" s="154"/>
      <c r="H6259" s="154"/>
      <c r="I6259" s="154"/>
      <c r="J6259" s="154"/>
      <c r="K6259" s="154"/>
      <c r="L6259" s="154"/>
      <c r="M6259" s="154"/>
      <c r="N6259" s="154"/>
      <c r="O6259" s="154"/>
      <c r="P6259" s="154"/>
      <c r="Q6259" s="154"/>
      <c r="R6259" s="154"/>
      <c r="S6259" s="154"/>
      <c r="T6259" s="154"/>
      <c r="U6259" s="154"/>
      <c r="V6259" s="154"/>
      <c r="W6259" s="154"/>
      <c r="X6259" s="154"/>
      <c r="Y6259" s="154"/>
      <c r="Z6259" s="154"/>
      <c r="AA6259" s="154"/>
      <c r="AB6259" s="154"/>
      <c r="AC6259" s="154"/>
      <c r="AD6259" s="154"/>
      <c r="AE6259" s="154"/>
      <c r="AF6259" s="154"/>
      <c r="AG6259" s="154"/>
      <c r="AH6259" s="154"/>
      <c r="AI6259" s="154"/>
      <c r="AJ6259" s="154"/>
      <c r="AK6259" s="154"/>
    </row>
    <row r="6260" spans="1:37" x14ac:dyDescent="0.3">
      <c r="A6260" s="12" t="str">
        <f t="shared" si="152"/>
        <v>SDGbaseWaS_2BW_v6_4</v>
      </c>
      <c r="B6260" s="12" t="s">
        <v>220</v>
      </c>
      <c r="C6260" s="12" t="s">
        <v>311</v>
      </c>
      <c r="D6260" s="12"/>
      <c r="E6260" s="154"/>
      <c r="F6260" s="154"/>
      <c r="G6260" s="154"/>
      <c r="H6260" s="154"/>
      <c r="I6260" s="154"/>
      <c r="J6260" s="154"/>
      <c r="K6260" s="154"/>
      <c r="L6260" s="154"/>
      <c r="M6260" s="154"/>
      <c r="N6260" s="154"/>
      <c r="O6260" s="154"/>
      <c r="P6260" s="154"/>
      <c r="Q6260" s="154"/>
      <c r="R6260" s="154"/>
      <c r="S6260" s="154"/>
      <c r="T6260" s="154"/>
      <c r="U6260" s="154"/>
      <c r="V6260" s="154"/>
      <c r="W6260" s="154"/>
      <c r="X6260" s="154"/>
      <c r="Y6260" s="154"/>
      <c r="Z6260" s="154"/>
      <c r="AA6260" s="154"/>
      <c r="AB6260" s="154"/>
      <c r="AC6260" s="154"/>
      <c r="AD6260" s="154"/>
      <c r="AE6260" s="154"/>
      <c r="AF6260" s="154"/>
      <c r="AG6260" s="154"/>
      <c r="AH6260" s="154"/>
      <c r="AI6260" s="154"/>
      <c r="AJ6260" s="154"/>
      <c r="AK6260" s="154"/>
    </row>
    <row r="6261" spans="1:37" x14ac:dyDescent="0.3">
      <c r="A6261" s="12" t="str">
        <f t="shared" si="152"/>
        <v>SDGbaseWaS_2BW_v6_4</v>
      </c>
      <c r="B6261" s="12" t="s">
        <v>220</v>
      </c>
      <c r="C6261" s="12" t="s">
        <v>311</v>
      </c>
      <c r="D6261" s="12"/>
      <c r="E6261" s="154"/>
      <c r="F6261" s="154"/>
      <c r="G6261" s="154"/>
      <c r="H6261" s="154"/>
      <c r="I6261" s="154"/>
      <c r="J6261" s="154"/>
      <c r="K6261" s="154"/>
      <c r="L6261" s="154"/>
      <c r="M6261" s="154"/>
      <c r="N6261" s="154"/>
      <c r="O6261" s="154"/>
      <c r="P6261" s="154"/>
      <c r="Q6261" s="154"/>
      <c r="R6261" s="154"/>
      <c r="S6261" s="154"/>
      <c r="T6261" s="154"/>
      <c r="U6261" s="154"/>
      <c r="V6261" s="154"/>
      <c r="W6261" s="154"/>
      <c r="X6261" s="154"/>
      <c r="Y6261" s="154"/>
      <c r="Z6261" s="154"/>
      <c r="AA6261" s="154"/>
      <c r="AB6261" s="154"/>
      <c r="AC6261" s="154"/>
      <c r="AD6261" s="154"/>
      <c r="AE6261" s="154"/>
      <c r="AF6261" s="154"/>
      <c r="AG6261" s="154"/>
      <c r="AH6261" s="154"/>
      <c r="AI6261" s="154"/>
      <c r="AJ6261" s="154"/>
      <c r="AK6261" s="154"/>
    </row>
    <row r="6262" spans="1:37" x14ac:dyDescent="0.3">
      <c r="A6262" s="12" t="str">
        <f t="shared" si="152"/>
        <v>SDGbaseWaS_2BW_v6_4</v>
      </c>
      <c r="B6262" s="12" t="s">
        <v>220</v>
      </c>
      <c r="C6262" s="12" t="s">
        <v>311</v>
      </c>
      <c r="D6262" s="12"/>
      <c r="E6262" s="154"/>
      <c r="F6262" s="154"/>
      <c r="G6262" s="154"/>
      <c r="H6262" s="154"/>
      <c r="I6262" s="154"/>
      <c r="J6262" s="154"/>
      <c r="K6262" s="154"/>
      <c r="L6262" s="154"/>
      <c r="M6262" s="154"/>
      <c r="N6262" s="154"/>
      <c r="O6262" s="154"/>
      <c r="P6262" s="154"/>
      <c r="Q6262" s="154"/>
      <c r="R6262" s="154"/>
      <c r="S6262" s="154"/>
      <c r="T6262" s="154"/>
      <c r="U6262" s="154"/>
      <c r="V6262" s="154"/>
      <c r="W6262" s="154"/>
      <c r="X6262" s="154"/>
      <c r="Y6262" s="154"/>
      <c r="Z6262" s="154"/>
      <c r="AA6262" s="154"/>
      <c r="AB6262" s="154"/>
      <c r="AC6262" s="154"/>
      <c r="AD6262" s="154"/>
      <c r="AE6262" s="154"/>
      <c r="AF6262" s="154"/>
      <c r="AG6262" s="154"/>
      <c r="AH6262" s="154"/>
      <c r="AI6262" s="154"/>
      <c r="AJ6262" s="154"/>
      <c r="AK6262" s="154"/>
    </row>
    <row r="6263" spans="1:37" x14ac:dyDescent="0.3">
      <c r="A6263" s="12" t="str">
        <f t="shared" si="152"/>
        <v>SDGbaseWaS_2BW_v6_4</v>
      </c>
      <c r="B6263" s="12" t="s">
        <v>220</v>
      </c>
      <c r="C6263" s="12" t="s">
        <v>311</v>
      </c>
      <c r="D6263" s="12"/>
      <c r="E6263" s="154"/>
      <c r="F6263" s="154"/>
      <c r="G6263" s="154"/>
      <c r="H6263" s="154"/>
      <c r="I6263" s="154"/>
      <c r="J6263" s="154"/>
      <c r="K6263" s="154"/>
      <c r="L6263" s="154"/>
      <c r="M6263" s="154"/>
      <c r="N6263" s="154"/>
      <c r="O6263" s="154"/>
      <c r="P6263" s="154"/>
      <c r="Q6263" s="154"/>
      <c r="R6263" s="154"/>
      <c r="S6263" s="154"/>
      <c r="T6263" s="154"/>
      <c r="U6263" s="154"/>
      <c r="V6263" s="154"/>
      <c r="W6263" s="154"/>
      <c r="X6263" s="154"/>
      <c r="Y6263" s="154"/>
      <c r="Z6263" s="154"/>
      <c r="AA6263" s="154"/>
      <c r="AB6263" s="154"/>
      <c r="AC6263" s="154"/>
      <c r="AD6263" s="154"/>
      <c r="AE6263" s="154"/>
      <c r="AF6263" s="154"/>
      <c r="AG6263" s="154"/>
      <c r="AH6263" s="154"/>
      <c r="AI6263" s="154"/>
      <c r="AJ6263" s="154"/>
      <c r="AK6263" s="154"/>
    </row>
    <row r="6264" spans="1:37" x14ac:dyDescent="0.3">
      <c r="A6264" s="12" t="str">
        <f t="shared" si="152"/>
        <v>SDGbaseWaS_2BW_v6_4</v>
      </c>
      <c r="B6264" s="12" t="s">
        <v>220</v>
      </c>
      <c r="C6264" s="12" t="s">
        <v>311</v>
      </c>
      <c r="D6264" s="12"/>
      <c r="E6264" s="154"/>
      <c r="F6264" s="154"/>
      <c r="G6264" s="154"/>
      <c r="H6264" s="154"/>
      <c r="I6264" s="154"/>
      <c r="J6264" s="154"/>
      <c r="K6264" s="154"/>
      <c r="L6264" s="154"/>
      <c r="M6264" s="154"/>
      <c r="N6264" s="154"/>
      <c r="O6264" s="154"/>
      <c r="P6264" s="154"/>
      <c r="Q6264" s="154"/>
      <c r="R6264" s="154"/>
      <c r="S6264" s="154"/>
      <c r="T6264" s="154"/>
      <c r="U6264" s="154"/>
      <c r="V6264" s="154"/>
      <c r="W6264" s="154"/>
      <c r="X6264" s="154"/>
      <c r="Y6264" s="154"/>
      <c r="Z6264" s="154"/>
      <c r="AA6264" s="154"/>
      <c r="AB6264" s="154"/>
      <c r="AC6264" s="154"/>
      <c r="AD6264" s="154"/>
      <c r="AE6264" s="154"/>
      <c r="AF6264" s="154"/>
      <c r="AG6264" s="154"/>
      <c r="AH6264" s="154"/>
      <c r="AI6264" s="154"/>
      <c r="AJ6264" s="154"/>
      <c r="AK6264" s="154"/>
    </row>
    <row r="6265" spans="1:37" x14ac:dyDescent="0.3">
      <c r="A6265" s="12" t="str">
        <f t="shared" si="152"/>
        <v>SDGbaseWaS_2BW_v6_4</v>
      </c>
      <c r="B6265" s="12" t="s">
        <v>220</v>
      </c>
      <c r="C6265" s="12" t="s">
        <v>311</v>
      </c>
      <c r="D6265" s="12"/>
      <c r="E6265" s="154"/>
      <c r="F6265" s="154"/>
      <c r="G6265" s="154"/>
      <c r="H6265" s="154"/>
      <c r="I6265" s="154"/>
      <c r="J6265" s="154"/>
      <c r="K6265" s="154"/>
      <c r="L6265" s="154"/>
      <c r="M6265" s="154"/>
      <c r="N6265" s="154"/>
      <c r="O6265" s="154"/>
      <c r="P6265" s="154"/>
      <c r="Q6265" s="154"/>
      <c r="R6265" s="154"/>
      <c r="S6265" s="154"/>
      <c r="T6265" s="154"/>
      <c r="U6265" s="154"/>
      <c r="V6265" s="154"/>
      <c r="W6265" s="154"/>
      <c r="X6265" s="154"/>
      <c r="Y6265" s="154"/>
      <c r="Z6265" s="154"/>
      <c r="AA6265" s="154"/>
      <c r="AB6265" s="154"/>
      <c r="AC6265" s="154"/>
      <c r="AD6265" s="154"/>
      <c r="AE6265" s="154"/>
      <c r="AF6265" s="154"/>
      <c r="AG6265" s="154"/>
      <c r="AH6265" s="154"/>
      <c r="AI6265" s="154"/>
      <c r="AJ6265" s="154"/>
      <c r="AK6265" s="154"/>
    </row>
    <row r="6266" spans="1:37" x14ac:dyDescent="0.3">
      <c r="A6266" s="12" t="str">
        <f t="shared" si="152"/>
        <v>SDGbaseWaS_2BW_v6_4</v>
      </c>
      <c r="B6266" s="12" t="s">
        <v>220</v>
      </c>
      <c r="C6266" s="12" t="s">
        <v>311</v>
      </c>
      <c r="D6266" s="12"/>
      <c r="E6266" s="154"/>
      <c r="F6266" s="154"/>
      <c r="G6266" s="154"/>
      <c r="H6266" s="154"/>
      <c r="I6266" s="154"/>
      <c r="J6266" s="154"/>
      <c r="K6266" s="154"/>
      <c r="L6266" s="154"/>
      <c r="M6266" s="154"/>
      <c r="N6266" s="154"/>
      <c r="O6266" s="154"/>
      <c r="P6266" s="154"/>
      <c r="Q6266" s="154"/>
      <c r="R6266" s="154"/>
      <c r="S6266" s="154"/>
      <c r="T6266" s="154"/>
      <c r="U6266" s="154"/>
      <c r="V6266" s="154"/>
      <c r="W6266" s="154"/>
      <c r="X6266" s="154"/>
      <c r="Y6266" s="154"/>
      <c r="Z6266" s="154"/>
      <c r="AA6266" s="154"/>
      <c r="AB6266" s="154"/>
      <c r="AC6266" s="154"/>
      <c r="AD6266" s="154"/>
      <c r="AE6266" s="154"/>
      <c r="AF6266" s="154"/>
      <c r="AG6266" s="154"/>
      <c r="AH6266" s="154"/>
      <c r="AI6266" s="154"/>
      <c r="AJ6266" s="154"/>
      <c r="AK6266" s="154"/>
    </row>
    <row r="6267" spans="1:37" x14ac:dyDescent="0.3">
      <c r="A6267" s="12" t="str">
        <f t="shared" si="152"/>
        <v>SDGbaseWaS_2BW_v6_4</v>
      </c>
      <c r="B6267" s="12" t="s">
        <v>220</v>
      </c>
      <c r="C6267" s="12" t="s">
        <v>311</v>
      </c>
      <c r="D6267" s="12"/>
      <c r="E6267" s="154"/>
      <c r="F6267" s="154"/>
      <c r="G6267" s="154"/>
      <c r="H6267" s="154"/>
      <c r="I6267" s="154"/>
      <c r="J6267" s="154"/>
      <c r="K6267" s="154"/>
      <c r="L6267" s="154"/>
      <c r="M6267" s="154"/>
      <c r="N6267" s="154"/>
      <c r="O6267" s="154"/>
      <c r="P6267" s="154"/>
      <c r="Q6267" s="154"/>
      <c r="R6267" s="154"/>
      <c r="S6267" s="154"/>
      <c r="T6267" s="154"/>
      <c r="U6267" s="154"/>
      <c r="V6267" s="154"/>
      <c r="W6267" s="154"/>
      <c r="X6267" s="154"/>
      <c r="Y6267" s="154"/>
      <c r="Z6267" s="154"/>
      <c r="AA6267" s="154"/>
      <c r="AB6267" s="154"/>
      <c r="AC6267" s="154"/>
      <c r="AD6267" s="154"/>
      <c r="AE6267" s="154"/>
      <c r="AF6267" s="154"/>
      <c r="AG6267" s="154"/>
      <c r="AH6267" s="154"/>
      <c r="AI6267" s="154"/>
      <c r="AJ6267" s="154"/>
      <c r="AK6267" s="154"/>
    </row>
    <row r="6268" spans="1:37" x14ac:dyDescent="0.3">
      <c r="A6268" s="12" t="str">
        <f t="shared" si="152"/>
        <v>SDGbaseWaS_2BW_v6_4</v>
      </c>
      <c r="B6268" s="12" t="s">
        <v>220</v>
      </c>
      <c r="C6268" s="12" t="s">
        <v>311</v>
      </c>
      <c r="D6268" s="12"/>
      <c r="E6268" s="154"/>
      <c r="F6268" s="154"/>
      <c r="G6268" s="154"/>
      <c r="H6268" s="154"/>
      <c r="I6268" s="154"/>
      <c r="J6268" s="154"/>
      <c r="K6268" s="154"/>
      <c r="L6268" s="154"/>
      <c r="M6268" s="154"/>
      <c r="N6268" s="154"/>
      <c r="O6268" s="154"/>
      <c r="P6268" s="154"/>
      <c r="Q6268" s="154"/>
      <c r="R6268" s="154"/>
      <c r="S6268" s="154"/>
      <c r="T6268" s="154"/>
      <c r="U6268" s="154"/>
      <c r="V6268" s="154"/>
      <c r="W6268" s="154"/>
      <c r="X6268" s="154"/>
      <c r="Y6268" s="154"/>
      <c r="Z6268" s="154"/>
      <c r="AA6268" s="154"/>
      <c r="AB6268" s="154"/>
      <c r="AC6268" s="154"/>
      <c r="AD6268" s="154"/>
      <c r="AE6268" s="154"/>
      <c r="AF6268" s="154"/>
      <c r="AG6268" s="154"/>
      <c r="AH6268" s="154"/>
      <c r="AI6268" s="154"/>
      <c r="AJ6268" s="154"/>
      <c r="AK6268" s="154"/>
    </row>
    <row r="6269" spans="1:37" x14ac:dyDescent="0.3">
      <c r="A6269" s="12" t="str">
        <f t="shared" si="152"/>
        <v>SDGbaseWaS_2BW_v6_4</v>
      </c>
      <c r="B6269" s="12" t="s">
        <v>220</v>
      </c>
      <c r="C6269" s="12" t="s">
        <v>311</v>
      </c>
      <c r="D6269" s="12"/>
      <c r="E6269" s="154"/>
      <c r="F6269" s="154"/>
      <c r="G6269" s="154"/>
      <c r="H6269" s="154"/>
      <c r="I6269" s="154"/>
      <c r="J6269" s="154"/>
      <c r="K6269" s="154"/>
      <c r="L6269" s="154"/>
      <c r="M6269" s="154"/>
      <c r="N6269" s="154"/>
      <c r="O6269" s="154"/>
      <c r="P6269" s="154"/>
      <c r="Q6269" s="154"/>
      <c r="R6269" s="154"/>
      <c r="S6269" s="154"/>
      <c r="T6269" s="154"/>
      <c r="U6269" s="154"/>
      <c r="V6269" s="154"/>
      <c r="W6269" s="154"/>
      <c r="X6269" s="154"/>
      <c r="Y6269" s="154"/>
      <c r="Z6269" s="154"/>
      <c r="AA6269" s="154"/>
      <c r="AB6269" s="154"/>
      <c r="AC6269" s="154"/>
      <c r="AD6269" s="154"/>
      <c r="AE6269" s="154"/>
      <c r="AF6269" s="154"/>
      <c r="AG6269" s="154"/>
      <c r="AH6269" s="154"/>
      <c r="AI6269" s="154"/>
      <c r="AJ6269" s="154"/>
      <c r="AK6269" s="154"/>
    </row>
    <row r="6270" spans="1:37" x14ac:dyDescent="0.3">
      <c r="A6270" s="12" t="str">
        <f t="shared" si="152"/>
        <v>SDGbaseWaS_2BW_v6_4</v>
      </c>
      <c r="B6270" s="12" t="s">
        <v>220</v>
      </c>
      <c r="C6270" s="12" t="s">
        <v>311</v>
      </c>
      <c r="D6270" s="12"/>
      <c r="E6270" s="154"/>
      <c r="F6270" s="154"/>
      <c r="G6270" s="154"/>
      <c r="H6270" s="154"/>
      <c r="I6270" s="154"/>
      <c r="J6270" s="154"/>
      <c r="K6270" s="154"/>
      <c r="L6270" s="154"/>
      <c r="M6270" s="154"/>
      <c r="N6270" s="154"/>
      <c r="O6270" s="154"/>
      <c r="P6270" s="154"/>
      <c r="Q6270" s="154"/>
      <c r="R6270" s="154"/>
      <c r="S6270" s="154"/>
      <c r="T6270" s="154"/>
      <c r="U6270" s="154"/>
      <c r="V6270" s="154"/>
      <c r="W6270" s="154"/>
      <c r="X6270" s="154"/>
      <c r="Y6270" s="154"/>
      <c r="Z6270" s="154"/>
      <c r="AA6270" s="154"/>
      <c r="AB6270" s="154"/>
      <c r="AC6270" s="154"/>
      <c r="AD6270" s="154"/>
      <c r="AE6270" s="154"/>
      <c r="AF6270" s="154"/>
      <c r="AG6270" s="154"/>
      <c r="AH6270" s="154"/>
      <c r="AI6270" s="154"/>
      <c r="AJ6270" s="154"/>
      <c r="AK6270" s="154"/>
    </row>
    <row r="6271" spans="1:37" x14ac:dyDescent="0.3">
      <c r="A6271" s="12" t="str">
        <f t="shared" si="152"/>
        <v>SDGbaseWaS_2BW_v6_4</v>
      </c>
      <c r="B6271" s="12" t="s">
        <v>220</v>
      </c>
      <c r="C6271" s="12" t="s">
        <v>311</v>
      </c>
      <c r="D6271" s="12"/>
      <c r="E6271" s="154"/>
      <c r="F6271" s="154"/>
      <c r="G6271" s="154"/>
      <c r="H6271" s="154"/>
      <c r="I6271" s="154"/>
      <c r="J6271" s="154"/>
      <c r="K6271" s="154"/>
      <c r="L6271" s="154"/>
      <c r="M6271" s="154"/>
      <c r="N6271" s="154"/>
      <c r="O6271" s="154"/>
      <c r="P6271" s="154"/>
      <c r="Q6271" s="154"/>
      <c r="R6271" s="154"/>
      <c r="S6271" s="154"/>
      <c r="T6271" s="154"/>
      <c r="U6271" s="154"/>
      <c r="V6271" s="154"/>
      <c r="W6271" s="154"/>
      <c r="X6271" s="154"/>
      <c r="Y6271" s="154"/>
      <c r="Z6271" s="154"/>
      <c r="AA6271" s="154"/>
      <c r="AB6271" s="154"/>
      <c r="AC6271" s="154"/>
      <c r="AD6271" s="154"/>
      <c r="AE6271" s="154"/>
      <c r="AF6271" s="154"/>
      <c r="AG6271" s="154"/>
      <c r="AH6271" s="154"/>
      <c r="AI6271" s="154"/>
      <c r="AJ6271" s="154"/>
      <c r="AK6271" s="154"/>
    </row>
    <row r="6272" spans="1:37" x14ac:dyDescent="0.3">
      <c r="A6272" s="12" t="str">
        <f t="shared" si="152"/>
        <v>SDGbaseWaS_2BW_v6_4</v>
      </c>
      <c r="B6272" s="12" t="s">
        <v>220</v>
      </c>
      <c r="C6272" s="12" t="s">
        <v>311</v>
      </c>
      <c r="D6272" s="12"/>
      <c r="E6272" s="154"/>
      <c r="F6272" s="154"/>
      <c r="G6272" s="154"/>
      <c r="H6272" s="154"/>
      <c r="I6272" s="154"/>
      <c r="J6272" s="154"/>
      <c r="K6272" s="154"/>
      <c r="L6272" s="154"/>
      <c r="M6272" s="154"/>
      <c r="N6272" s="154"/>
      <c r="O6272" s="154"/>
      <c r="P6272" s="154"/>
      <c r="Q6272" s="154"/>
      <c r="R6272" s="154"/>
      <c r="S6272" s="154"/>
      <c r="T6272" s="154"/>
      <c r="U6272" s="154"/>
      <c r="V6272" s="154"/>
      <c r="W6272" s="154"/>
      <c r="X6272" s="154"/>
      <c r="Y6272" s="154"/>
      <c r="Z6272" s="154"/>
      <c r="AA6272" s="154"/>
      <c r="AB6272" s="154"/>
      <c r="AC6272" s="154"/>
      <c r="AD6272" s="154"/>
      <c r="AE6272" s="154"/>
      <c r="AF6272" s="154"/>
      <c r="AG6272" s="154"/>
      <c r="AH6272" s="154"/>
      <c r="AI6272" s="154"/>
      <c r="AJ6272" s="154"/>
      <c r="AK6272" s="154"/>
    </row>
    <row r="6273" spans="1:37" x14ac:dyDescent="0.3">
      <c r="A6273" s="12" t="str">
        <f t="shared" si="152"/>
        <v>SDGbaseWaS_2BW_v6_4</v>
      </c>
      <c r="B6273" s="12" t="s">
        <v>220</v>
      </c>
      <c r="C6273" s="12" t="s">
        <v>311</v>
      </c>
      <c r="D6273" s="12"/>
      <c r="E6273" s="154"/>
      <c r="F6273" s="154"/>
      <c r="G6273" s="154"/>
      <c r="H6273" s="154"/>
      <c r="I6273" s="154"/>
      <c r="J6273" s="154"/>
      <c r="K6273" s="154"/>
      <c r="L6273" s="154"/>
      <c r="M6273" s="154"/>
      <c r="N6273" s="154"/>
      <c r="O6273" s="154"/>
      <c r="P6273" s="154"/>
      <c r="Q6273" s="154"/>
      <c r="R6273" s="154"/>
      <c r="S6273" s="154"/>
      <c r="T6273" s="154"/>
      <c r="U6273" s="154"/>
      <c r="V6273" s="154"/>
      <c r="W6273" s="154"/>
      <c r="X6273" s="154"/>
      <c r="Y6273" s="154"/>
      <c r="Z6273" s="154"/>
      <c r="AA6273" s="154"/>
      <c r="AB6273" s="154"/>
      <c r="AC6273" s="154"/>
      <c r="AD6273" s="154"/>
      <c r="AE6273" s="154"/>
      <c r="AF6273" s="154"/>
      <c r="AG6273" s="154"/>
      <c r="AH6273" s="154"/>
      <c r="AI6273" s="154"/>
      <c r="AJ6273" s="154"/>
      <c r="AK6273" s="154"/>
    </row>
    <row r="6274" spans="1:37" x14ac:dyDescent="0.3">
      <c r="A6274" s="12" t="str">
        <f t="shared" si="152"/>
        <v>SDGbaseWaS_2BW_v6_4</v>
      </c>
      <c r="B6274" s="12" t="s">
        <v>220</v>
      </c>
      <c r="C6274" s="12" t="s">
        <v>311</v>
      </c>
      <c r="D6274" s="12"/>
      <c r="E6274" s="154"/>
      <c r="F6274" s="154"/>
      <c r="G6274" s="154"/>
      <c r="H6274" s="154"/>
      <c r="I6274" s="154"/>
      <c r="J6274" s="154"/>
      <c r="K6274" s="154"/>
      <c r="L6274" s="154"/>
      <c r="M6274" s="154"/>
      <c r="N6274" s="154"/>
      <c r="O6274" s="154"/>
      <c r="P6274" s="154"/>
      <c r="Q6274" s="154"/>
      <c r="R6274" s="154"/>
      <c r="S6274" s="154"/>
      <c r="T6274" s="154"/>
      <c r="U6274" s="154"/>
      <c r="V6274" s="154"/>
      <c r="W6274" s="154"/>
      <c r="X6274" s="154"/>
      <c r="Y6274" s="154"/>
      <c r="Z6274" s="154"/>
      <c r="AA6274" s="154"/>
      <c r="AB6274" s="154"/>
      <c r="AC6274" s="154"/>
      <c r="AD6274" s="154"/>
      <c r="AE6274" s="154"/>
      <c r="AF6274" s="154"/>
      <c r="AG6274" s="154"/>
      <c r="AH6274" s="154"/>
      <c r="AI6274" s="154"/>
      <c r="AJ6274" s="154"/>
      <c r="AK6274" s="154"/>
    </row>
    <row r="6275" spans="1:37" x14ac:dyDescent="0.3">
      <c r="A6275" s="12" t="str">
        <f t="shared" si="152"/>
        <v>SDGbaseWaS_2BW_v6_4</v>
      </c>
      <c r="B6275" s="12" t="s">
        <v>220</v>
      </c>
      <c r="C6275" s="12" t="s">
        <v>311</v>
      </c>
      <c r="D6275" s="12"/>
      <c r="E6275" s="154"/>
      <c r="F6275" s="154"/>
      <c r="G6275" s="154"/>
      <c r="H6275" s="154"/>
      <c r="I6275" s="154"/>
      <c r="J6275" s="154"/>
      <c r="K6275" s="154"/>
      <c r="L6275" s="154"/>
      <c r="M6275" s="154"/>
      <c r="N6275" s="154"/>
      <c r="O6275" s="154"/>
      <c r="P6275" s="154"/>
      <c r="Q6275" s="154"/>
      <c r="R6275" s="154"/>
      <c r="S6275" s="154"/>
      <c r="T6275" s="154"/>
      <c r="U6275" s="154"/>
      <c r="V6275" s="154"/>
      <c r="W6275" s="154"/>
      <c r="X6275" s="154"/>
      <c r="Y6275" s="154"/>
      <c r="Z6275" s="154"/>
      <c r="AA6275" s="154"/>
      <c r="AB6275" s="154"/>
      <c r="AC6275" s="154"/>
      <c r="AD6275" s="154"/>
      <c r="AE6275" s="154"/>
      <c r="AF6275" s="154"/>
      <c r="AG6275" s="154"/>
      <c r="AH6275" s="154"/>
      <c r="AI6275" s="154"/>
      <c r="AJ6275" s="154"/>
      <c r="AK6275" s="154"/>
    </row>
    <row r="6276" spans="1:37" x14ac:dyDescent="0.3">
      <c r="A6276" s="12" t="str">
        <f t="shared" si="152"/>
        <v>SDGbaseWaS_2BW_v6_4</v>
      </c>
      <c r="B6276" s="12" t="s">
        <v>220</v>
      </c>
      <c r="C6276" s="12" t="s">
        <v>311</v>
      </c>
      <c r="D6276" s="12"/>
      <c r="E6276" s="154"/>
      <c r="F6276" s="154"/>
      <c r="G6276" s="154"/>
      <c r="H6276" s="154"/>
      <c r="I6276" s="154"/>
      <c r="J6276" s="154"/>
      <c r="K6276" s="154"/>
      <c r="L6276" s="154"/>
      <c r="M6276" s="154"/>
      <c r="N6276" s="154"/>
      <c r="O6276" s="154"/>
      <c r="P6276" s="154"/>
      <c r="Q6276" s="154"/>
      <c r="R6276" s="154"/>
      <c r="S6276" s="154"/>
      <c r="T6276" s="154"/>
      <c r="U6276" s="154"/>
      <c r="V6276" s="154"/>
      <c r="W6276" s="154"/>
      <c r="X6276" s="154"/>
      <c r="Y6276" s="154"/>
      <c r="Z6276" s="154"/>
      <c r="AA6276" s="154"/>
      <c r="AB6276" s="154"/>
      <c r="AC6276" s="154"/>
      <c r="AD6276" s="154"/>
      <c r="AE6276" s="154"/>
      <c r="AF6276" s="154"/>
      <c r="AG6276" s="154"/>
      <c r="AH6276" s="154"/>
      <c r="AI6276" s="154"/>
      <c r="AJ6276" s="154"/>
      <c r="AK6276" s="154"/>
    </row>
    <row r="6277" spans="1:37" x14ac:dyDescent="0.3">
      <c r="A6277" s="12" t="str">
        <f t="shared" si="152"/>
        <v>SDGbaseWaS_2BW_v6_4</v>
      </c>
      <c r="B6277" s="12" t="s">
        <v>220</v>
      </c>
      <c r="C6277" s="12" t="s">
        <v>311</v>
      </c>
      <c r="D6277" s="12"/>
      <c r="E6277" s="154"/>
      <c r="F6277" s="154"/>
      <c r="G6277" s="154"/>
      <c r="H6277" s="154"/>
      <c r="I6277" s="154"/>
      <c r="J6277" s="154"/>
      <c r="K6277" s="154"/>
      <c r="L6277" s="154"/>
      <c r="M6277" s="154"/>
      <c r="N6277" s="154"/>
      <c r="O6277" s="154"/>
      <c r="P6277" s="154"/>
      <c r="Q6277" s="154"/>
      <c r="R6277" s="154"/>
      <c r="S6277" s="154"/>
      <c r="T6277" s="154"/>
      <c r="U6277" s="154"/>
      <c r="V6277" s="154"/>
      <c r="W6277" s="154"/>
      <c r="X6277" s="154"/>
      <c r="Y6277" s="154"/>
      <c r="Z6277" s="154"/>
      <c r="AA6277" s="154"/>
      <c r="AB6277" s="154"/>
      <c r="AC6277" s="154"/>
      <c r="AD6277" s="154"/>
      <c r="AE6277" s="154"/>
      <c r="AF6277" s="154"/>
      <c r="AG6277" s="154"/>
      <c r="AH6277" s="154"/>
      <c r="AI6277" s="154"/>
      <c r="AJ6277" s="154"/>
      <c r="AK6277" s="154"/>
    </row>
    <row r="6278" spans="1:37" x14ac:dyDescent="0.3">
      <c r="A6278" s="12" t="str">
        <f t="shared" si="152"/>
        <v>SDGbaseWaS_2BW_v6_4</v>
      </c>
      <c r="B6278" s="12" t="s">
        <v>220</v>
      </c>
      <c r="C6278" s="12" t="s">
        <v>311</v>
      </c>
      <c r="D6278" s="12"/>
      <c r="E6278" s="154"/>
      <c r="F6278" s="154"/>
      <c r="G6278" s="154"/>
      <c r="H6278" s="154"/>
      <c r="I6278" s="154"/>
      <c r="J6278" s="154"/>
      <c r="K6278" s="154"/>
      <c r="L6278" s="154"/>
      <c r="M6278" s="154"/>
      <c r="N6278" s="154"/>
      <c r="O6278" s="154"/>
      <c r="P6278" s="154"/>
      <c r="Q6278" s="154"/>
      <c r="R6278" s="154"/>
      <c r="S6278" s="154"/>
      <c r="T6278" s="154"/>
      <c r="U6278" s="154"/>
      <c r="V6278" s="154"/>
      <c r="W6278" s="154"/>
      <c r="X6278" s="154"/>
      <c r="Y6278" s="154"/>
      <c r="Z6278" s="154"/>
      <c r="AA6278" s="154"/>
      <c r="AB6278" s="154"/>
      <c r="AC6278" s="154"/>
      <c r="AD6278" s="154"/>
      <c r="AE6278" s="154"/>
      <c r="AF6278" s="154"/>
      <c r="AG6278" s="154"/>
      <c r="AH6278" s="154"/>
      <c r="AI6278" s="154"/>
      <c r="AJ6278" s="154"/>
      <c r="AK6278" s="154"/>
    </row>
    <row r="6279" spans="1:37" x14ac:dyDescent="0.3">
      <c r="A6279" s="12" t="str">
        <f t="shared" si="152"/>
        <v>SDGbaseWaS_2BW_v6_4</v>
      </c>
      <c r="B6279" s="12" t="s">
        <v>220</v>
      </c>
      <c r="C6279" s="12" t="s">
        <v>311</v>
      </c>
      <c r="D6279" s="12"/>
      <c r="E6279" s="154"/>
      <c r="F6279" s="154"/>
      <c r="G6279" s="154"/>
      <c r="H6279" s="154"/>
      <c r="I6279" s="154"/>
      <c r="J6279" s="154"/>
      <c r="K6279" s="154"/>
      <c r="L6279" s="154"/>
      <c r="M6279" s="154"/>
      <c r="N6279" s="154"/>
      <c r="O6279" s="154"/>
      <c r="P6279" s="154"/>
      <c r="Q6279" s="154"/>
      <c r="R6279" s="154"/>
      <c r="S6279" s="154"/>
      <c r="T6279" s="154"/>
      <c r="U6279" s="154"/>
      <c r="V6279" s="154"/>
      <c r="W6279" s="154"/>
      <c r="X6279" s="154"/>
      <c r="Y6279" s="154"/>
      <c r="Z6279" s="154"/>
      <c r="AA6279" s="154"/>
      <c r="AB6279" s="154"/>
      <c r="AC6279" s="154"/>
      <c r="AD6279" s="154"/>
      <c r="AE6279" s="154"/>
      <c r="AF6279" s="154"/>
      <c r="AG6279" s="154"/>
      <c r="AH6279" s="154"/>
      <c r="AI6279" s="154"/>
      <c r="AJ6279" s="154"/>
      <c r="AK6279" s="154"/>
    </row>
    <row r="6280" spans="1:37" x14ac:dyDescent="0.3">
      <c r="A6280" s="12" t="str">
        <f t="shared" si="152"/>
        <v>SDGbaseWaS_2BW_v6_4</v>
      </c>
      <c r="B6280" s="12" t="s">
        <v>220</v>
      </c>
      <c r="C6280" s="12" t="s">
        <v>311</v>
      </c>
      <c r="D6280" s="12"/>
      <c r="E6280" s="154"/>
      <c r="F6280" s="154"/>
      <c r="G6280" s="154"/>
      <c r="H6280" s="154"/>
      <c r="I6280" s="154"/>
      <c r="J6280" s="154"/>
      <c r="K6280" s="154"/>
      <c r="L6280" s="154"/>
      <c r="M6280" s="154"/>
      <c r="N6280" s="154"/>
      <c r="O6280" s="154"/>
      <c r="P6280" s="154"/>
      <c r="Q6280" s="154"/>
      <c r="R6280" s="154"/>
      <c r="S6280" s="154"/>
      <c r="T6280" s="154"/>
      <c r="U6280" s="154"/>
      <c r="V6280" s="154"/>
      <c r="W6280" s="154"/>
      <c r="X6280" s="154"/>
      <c r="Y6280" s="154"/>
      <c r="Z6280" s="154"/>
      <c r="AA6280" s="154"/>
      <c r="AB6280" s="154"/>
      <c r="AC6280" s="154"/>
      <c r="AD6280" s="154"/>
      <c r="AE6280" s="154"/>
      <c r="AF6280" s="154"/>
      <c r="AG6280" s="154"/>
      <c r="AH6280" s="154"/>
      <c r="AI6280" s="154"/>
      <c r="AJ6280" s="154"/>
      <c r="AK6280" s="154"/>
    </row>
    <row r="6281" spans="1:37" x14ac:dyDescent="0.3">
      <c r="A6281" s="12" t="str">
        <f t="shared" si="152"/>
        <v>SDGbaseWaS_2BW_v6_4</v>
      </c>
      <c r="B6281" s="12" t="s">
        <v>220</v>
      </c>
      <c r="C6281" s="12" t="s">
        <v>311</v>
      </c>
      <c r="D6281" s="12"/>
      <c r="E6281" s="154"/>
      <c r="F6281" s="154"/>
      <c r="G6281" s="154"/>
      <c r="H6281" s="154"/>
      <c r="I6281" s="154"/>
      <c r="J6281" s="154"/>
      <c r="K6281" s="154"/>
      <c r="L6281" s="154"/>
      <c r="M6281" s="154"/>
      <c r="N6281" s="154"/>
      <c r="O6281" s="154"/>
      <c r="P6281" s="154"/>
      <c r="Q6281" s="154"/>
      <c r="R6281" s="154"/>
      <c r="S6281" s="154"/>
      <c r="T6281" s="154"/>
      <c r="U6281" s="154"/>
      <c r="V6281" s="154"/>
      <c r="W6281" s="154"/>
      <c r="X6281" s="154"/>
      <c r="Y6281" s="154"/>
      <c r="Z6281" s="154"/>
      <c r="AA6281" s="154"/>
      <c r="AB6281" s="154"/>
      <c r="AC6281" s="154"/>
      <c r="AD6281" s="154"/>
      <c r="AE6281" s="154"/>
      <c r="AF6281" s="154"/>
      <c r="AG6281" s="154"/>
      <c r="AH6281" s="154"/>
      <c r="AI6281" s="154"/>
      <c r="AJ6281" s="154"/>
      <c r="AK6281" s="154"/>
    </row>
    <row r="6282" spans="1:37" x14ac:dyDescent="0.3">
      <c r="A6282" s="12" t="str">
        <f t="shared" si="152"/>
        <v>SDGbaseWaS_2BW_v6_4</v>
      </c>
      <c r="B6282" s="12" t="s">
        <v>220</v>
      </c>
      <c r="C6282" s="12" t="s">
        <v>311</v>
      </c>
      <c r="D6282" s="12"/>
      <c r="E6282" s="154"/>
      <c r="F6282" s="154"/>
      <c r="G6282" s="154"/>
      <c r="H6282" s="154"/>
      <c r="I6282" s="154"/>
      <c r="J6282" s="154"/>
      <c r="K6282" s="154"/>
      <c r="L6282" s="154"/>
      <c r="M6282" s="154"/>
      <c r="N6282" s="154"/>
      <c r="O6282" s="154"/>
      <c r="P6282" s="154"/>
      <c r="Q6282" s="154"/>
      <c r="R6282" s="154"/>
      <c r="S6282" s="154"/>
      <c r="T6282" s="154"/>
      <c r="U6282" s="154"/>
      <c r="V6282" s="154"/>
      <c r="W6282" s="154"/>
      <c r="X6282" s="154"/>
      <c r="Y6282" s="154"/>
      <c r="Z6282" s="154"/>
      <c r="AA6282" s="154"/>
      <c r="AB6282" s="154"/>
      <c r="AC6282" s="154"/>
      <c r="AD6282" s="154"/>
      <c r="AE6282" s="154"/>
      <c r="AF6282" s="154"/>
      <c r="AG6282" s="154"/>
      <c r="AH6282" s="154"/>
      <c r="AI6282" s="154"/>
      <c r="AJ6282" s="154"/>
      <c r="AK6282" s="154"/>
    </row>
    <row r="6283" spans="1:37" x14ac:dyDescent="0.3">
      <c r="A6283" s="12" t="str">
        <f t="shared" si="152"/>
        <v>SDGbaseWaS_2BW_v6_4</v>
      </c>
      <c r="B6283" s="12" t="s">
        <v>220</v>
      </c>
      <c r="C6283" s="12" t="s">
        <v>311</v>
      </c>
      <c r="D6283" s="12"/>
      <c r="E6283" s="154"/>
      <c r="F6283" s="154"/>
      <c r="G6283" s="154"/>
      <c r="H6283" s="154"/>
      <c r="I6283" s="154"/>
      <c r="J6283" s="154"/>
      <c r="K6283" s="154"/>
      <c r="L6283" s="154"/>
      <c r="M6283" s="154"/>
      <c r="N6283" s="154"/>
      <c r="O6283" s="154"/>
      <c r="P6283" s="154"/>
      <c r="Q6283" s="154"/>
      <c r="R6283" s="154"/>
      <c r="S6283" s="154"/>
      <c r="T6283" s="154"/>
      <c r="U6283" s="154"/>
      <c r="V6283" s="154"/>
      <c r="W6283" s="154"/>
      <c r="X6283" s="154"/>
      <c r="Y6283" s="154"/>
      <c r="Z6283" s="154"/>
      <c r="AA6283" s="154"/>
      <c r="AB6283" s="154"/>
      <c r="AC6283" s="154"/>
      <c r="AD6283" s="154"/>
      <c r="AE6283" s="154"/>
      <c r="AF6283" s="154"/>
      <c r="AG6283" s="154"/>
      <c r="AH6283" s="154"/>
      <c r="AI6283" s="154"/>
      <c r="AJ6283" s="154"/>
      <c r="AK6283" s="154"/>
    </row>
    <row r="6284" spans="1:37" x14ac:dyDescent="0.3">
      <c r="A6284" s="12" t="str">
        <f t="shared" si="152"/>
        <v>SDGbaseWaS_2BW_v6_4</v>
      </c>
      <c r="B6284" s="12" t="s">
        <v>220</v>
      </c>
      <c r="C6284" s="12" t="s">
        <v>311</v>
      </c>
      <c r="D6284" s="12"/>
      <c r="E6284" s="154"/>
      <c r="F6284" s="154"/>
      <c r="G6284" s="154"/>
      <c r="H6284" s="154"/>
      <c r="I6284" s="154"/>
      <c r="J6284" s="154"/>
      <c r="K6284" s="154"/>
      <c r="L6284" s="154"/>
      <c r="M6284" s="154"/>
      <c r="N6284" s="154"/>
      <c r="O6284" s="154"/>
      <c r="P6284" s="154"/>
      <c r="Q6284" s="154"/>
      <c r="R6284" s="154"/>
      <c r="S6284" s="154"/>
      <c r="T6284" s="154"/>
      <c r="U6284" s="154"/>
      <c r="V6284" s="154"/>
      <c r="W6284" s="154"/>
      <c r="X6284" s="154"/>
      <c r="Y6284" s="154"/>
      <c r="Z6284" s="154"/>
      <c r="AA6284" s="154"/>
      <c r="AB6284" s="154"/>
      <c r="AC6284" s="154"/>
      <c r="AD6284" s="154"/>
      <c r="AE6284" s="154"/>
      <c r="AF6284" s="154"/>
      <c r="AG6284" s="154"/>
      <c r="AH6284" s="154"/>
      <c r="AI6284" s="154"/>
      <c r="AJ6284" s="154"/>
      <c r="AK6284" s="154"/>
    </row>
    <row r="6285" spans="1:37" x14ac:dyDescent="0.3">
      <c r="A6285" s="12" t="str">
        <f t="shared" si="152"/>
        <v>SDGbaseWaS_2BW_v6_4</v>
      </c>
      <c r="B6285" s="12" t="s">
        <v>220</v>
      </c>
      <c r="C6285" s="12" t="s">
        <v>311</v>
      </c>
      <c r="D6285" s="12"/>
      <c r="E6285" s="154"/>
      <c r="F6285" s="154"/>
      <c r="G6285" s="154"/>
      <c r="H6285" s="154"/>
      <c r="I6285" s="154"/>
      <c r="J6285" s="154"/>
      <c r="K6285" s="154"/>
      <c r="L6285" s="154"/>
      <c r="M6285" s="154"/>
      <c r="N6285" s="154"/>
      <c r="O6285" s="154"/>
      <c r="P6285" s="154"/>
      <c r="Q6285" s="154"/>
      <c r="R6285" s="154"/>
      <c r="S6285" s="154"/>
      <c r="T6285" s="154"/>
      <c r="U6285" s="154"/>
      <c r="V6285" s="154"/>
      <c r="W6285" s="154"/>
      <c r="X6285" s="154"/>
      <c r="Y6285" s="154"/>
      <c r="Z6285" s="154"/>
      <c r="AA6285" s="154"/>
      <c r="AB6285" s="154"/>
      <c r="AC6285" s="154"/>
      <c r="AD6285" s="154"/>
      <c r="AE6285" s="154"/>
      <c r="AF6285" s="154"/>
      <c r="AG6285" s="154"/>
      <c r="AH6285" s="154"/>
      <c r="AI6285" s="154"/>
      <c r="AJ6285" s="154"/>
      <c r="AK6285" s="154"/>
    </row>
    <row r="6286" spans="1:37" x14ac:dyDescent="0.3">
      <c r="A6286" s="12" t="str">
        <f t="shared" si="152"/>
        <v>SDGbaseWaS_2BW_v6_4</v>
      </c>
      <c r="B6286" s="12" t="s">
        <v>220</v>
      </c>
      <c r="C6286" s="12" t="s">
        <v>311</v>
      </c>
      <c r="D6286" s="12"/>
      <c r="E6286" s="154"/>
      <c r="F6286" s="154"/>
      <c r="G6286" s="154"/>
      <c r="H6286" s="154"/>
      <c r="I6286" s="154"/>
      <c r="J6286" s="154"/>
      <c r="K6286" s="154"/>
      <c r="L6286" s="154"/>
      <c r="M6286" s="154"/>
      <c r="N6286" s="154"/>
      <c r="O6286" s="154"/>
      <c r="P6286" s="154"/>
      <c r="Q6286" s="154"/>
      <c r="R6286" s="154"/>
      <c r="S6286" s="154"/>
      <c r="T6286" s="154"/>
      <c r="U6286" s="154"/>
      <c r="V6286" s="154"/>
      <c r="W6286" s="154"/>
      <c r="X6286" s="154"/>
      <c r="Y6286" s="154"/>
      <c r="Z6286" s="154"/>
      <c r="AA6286" s="154"/>
      <c r="AB6286" s="154"/>
      <c r="AC6286" s="154"/>
      <c r="AD6286" s="154"/>
      <c r="AE6286" s="154"/>
      <c r="AF6286" s="154"/>
      <c r="AG6286" s="154"/>
      <c r="AH6286" s="154"/>
      <c r="AI6286" s="154"/>
      <c r="AJ6286" s="154"/>
      <c r="AK6286" s="154"/>
    </row>
    <row r="6287" spans="1:37" x14ac:dyDescent="0.3">
      <c r="A6287" s="12" t="str">
        <f t="shared" si="152"/>
        <v>SDGbaseWaS_2BW_v6_4</v>
      </c>
      <c r="B6287" s="12" t="s">
        <v>220</v>
      </c>
      <c r="C6287" s="12" t="s">
        <v>311</v>
      </c>
      <c r="D6287" s="12"/>
      <c r="E6287" s="154"/>
      <c r="F6287" s="154"/>
      <c r="G6287" s="154"/>
      <c r="H6287" s="154"/>
      <c r="I6287" s="154"/>
      <c r="J6287" s="154"/>
      <c r="K6287" s="154"/>
      <c r="L6287" s="154"/>
      <c r="M6287" s="154"/>
      <c r="N6287" s="154"/>
      <c r="O6287" s="154"/>
      <c r="P6287" s="154"/>
      <c r="Q6287" s="154"/>
      <c r="R6287" s="154"/>
      <c r="S6287" s="154"/>
      <c r="T6287" s="154"/>
      <c r="U6287" s="154"/>
      <c r="V6287" s="154"/>
      <c r="W6287" s="154"/>
      <c r="X6287" s="154"/>
      <c r="Y6287" s="154"/>
      <c r="Z6287" s="154"/>
      <c r="AA6287" s="154"/>
      <c r="AB6287" s="154"/>
      <c r="AC6287" s="154"/>
      <c r="AD6287" s="154"/>
      <c r="AE6287" s="154"/>
      <c r="AF6287" s="154"/>
      <c r="AG6287" s="154"/>
      <c r="AH6287" s="154"/>
      <c r="AI6287" s="154"/>
      <c r="AJ6287" s="154"/>
      <c r="AK6287" s="154"/>
    </row>
    <row r="6288" spans="1:37" x14ac:dyDescent="0.3">
      <c r="A6288" s="12" t="str">
        <f t="shared" si="152"/>
        <v>SDGbaseWaS_2BW_v6_4</v>
      </c>
      <c r="B6288" s="12" t="s">
        <v>220</v>
      </c>
      <c r="C6288" s="12" t="s">
        <v>311</v>
      </c>
      <c r="D6288" s="12"/>
      <c r="E6288" s="154"/>
      <c r="F6288" s="154"/>
      <c r="G6288" s="154"/>
      <c r="H6288" s="154"/>
      <c r="I6288" s="154"/>
      <c r="J6288" s="154"/>
      <c r="K6288" s="154"/>
      <c r="L6288" s="154"/>
      <c r="M6288" s="154"/>
      <c r="N6288" s="154"/>
      <c r="O6288" s="154"/>
      <c r="P6288" s="154"/>
      <c r="Q6288" s="154"/>
      <c r="R6288" s="154"/>
      <c r="S6288" s="154"/>
      <c r="T6288" s="154"/>
      <c r="U6288" s="154"/>
      <c r="V6288" s="154"/>
      <c r="W6288" s="154"/>
      <c r="X6288" s="154"/>
      <c r="Y6288" s="154"/>
      <c r="Z6288" s="154"/>
      <c r="AA6288" s="154"/>
      <c r="AB6288" s="154"/>
      <c r="AC6288" s="154"/>
      <c r="AD6288" s="154"/>
      <c r="AE6288" s="154"/>
      <c r="AF6288" s="154"/>
      <c r="AG6288" s="154"/>
      <c r="AH6288" s="154"/>
      <c r="AI6288" s="154"/>
      <c r="AJ6288" s="154"/>
      <c r="AK6288" s="154"/>
    </row>
    <row r="6289" spans="1:37" x14ac:dyDescent="0.3">
      <c r="A6289" s="12" t="str">
        <f t="shared" si="152"/>
        <v>SDGbaseWaS_2BW_v6_4</v>
      </c>
      <c r="B6289" s="12" t="s">
        <v>220</v>
      </c>
      <c r="C6289" s="12" t="s">
        <v>311</v>
      </c>
      <c r="D6289" s="12"/>
      <c r="E6289" s="154"/>
      <c r="F6289" s="154"/>
      <c r="G6289" s="154"/>
      <c r="H6289" s="154"/>
      <c r="I6289" s="154"/>
      <c r="J6289" s="154"/>
      <c r="K6289" s="154"/>
      <c r="L6289" s="154"/>
      <c r="M6289" s="154"/>
      <c r="N6289" s="154"/>
      <c r="O6289" s="154"/>
      <c r="P6289" s="154"/>
      <c r="Q6289" s="154"/>
      <c r="R6289" s="154"/>
      <c r="S6289" s="154"/>
      <c r="T6289" s="154"/>
      <c r="U6289" s="154"/>
      <c r="V6289" s="154"/>
      <c r="W6289" s="154"/>
      <c r="X6289" s="154"/>
      <c r="Y6289" s="154"/>
      <c r="Z6289" s="154"/>
      <c r="AA6289" s="154"/>
      <c r="AB6289" s="154"/>
      <c r="AC6289" s="154"/>
      <c r="AD6289" s="154"/>
      <c r="AE6289" s="154"/>
      <c r="AF6289" s="154"/>
      <c r="AG6289" s="154"/>
      <c r="AH6289" s="154"/>
      <c r="AI6289" s="154"/>
      <c r="AJ6289" s="154"/>
      <c r="AK6289" s="154"/>
    </row>
    <row r="6290" spans="1:37" x14ac:dyDescent="0.3">
      <c r="A6290" s="12" t="str">
        <f t="shared" si="152"/>
        <v>SDGbaseWaS_2BW_v6_4</v>
      </c>
      <c r="B6290" s="12" t="s">
        <v>220</v>
      </c>
      <c r="C6290" s="12" t="s">
        <v>311</v>
      </c>
      <c r="D6290" s="12"/>
      <c r="E6290" s="154"/>
      <c r="F6290" s="154"/>
      <c r="G6290" s="154"/>
      <c r="H6290" s="154"/>
      <c r="I6290" s="154"/>
      <c r="J6290" s="154"/>
      <c r="K6290" s="154"/>
      <c r="L6290" s="154"/>
      <c r="M6290" s="154"/>
      <c r="N6290" s="154"/>
      <c r="O6290" s="154"/>
      <c r="P6290" s="154"/>
      <c r="Q6290" s="154"/>
      <c r="R6290" s="154"/>
      <c r="S6290" s="154"/>
      <c r="T6290" s="154"/>
      <c r="U6290" s="154"/>
      <c r="V6290" s="154"/>
      <c r="W6290" s="154"/>
      <c r="X6290" s="154"/>
      <c r="Y6290" s="154"/>
      <c r="Z6290" s="154"/>
      <c r="AA6290" s="154"/>
      <c r="AB6290" s="154"/>
      <c r="AC6290" s="154"/>
      <c r="AD6290" s="154"/>
      <c r="AE6290" s="154"/>
      <c r="AF6290" s="154"/>
      <c r="AG6290" s="154"/>
      <c r="AH6290" s="154"/>
      <c r="AI6290" s="154"/>
      <c r="AJ6290" s="154"/>
      <c r="AK6290" s="154"/>
    </row>
    <row r="6291" spans="1:37" x14ac:dyDescent="0.3">
      <c r="A6291" s="12" t="str">
        <f t="shared" si="152"/>
        <v>SDGbaseWaS_2BW_v6_4</v>
      </c>
      <c r="B6291" s="12" t="s">
        <v>220</v>
      </c>
      <c r="C6291" s="12" t="s">
        <v>311</v>
      </c>
      <c r="D6291" s="12"/>
      <c r="E6291" s="154"/>
      <c r="F6291" s="154"/>
      <c r="G6291" s="154"/>
      <c r="H6291" s="154"/>
      <c r="I6291" s="154"/>
      <c r="J6291" s="154"/>
      <c r="K6291" s="154"/>
      <c r="L6291" s="154"/>
      <c r="M6291" s="154"/>
      <c r="N6291" s="154"/>
      <c r="O6291" s="154"/>
      <c r="P6291" s="154"/>
      <c r="Q6291" s="154"/>
      <c r="R6291" s="154"/>
      <c r="S6291" s="154"/>
      <c r="T6291" s="154"/>
      <c r="U6291" s="154"/>
      <c r="V6291" s="154"/>
      <c r="W6291" s="154"/>
      <c r="X6291" s="154"/>
      <c r="Y6291" s="154"/>
      <c r="Z6291" s="154"/>
      <c r="AA6291" s="154"/>
      <c r="AB6291" s="154"/>
      <c r="AC6291" s="154"/>
      <c r="AD6291" s="154"/>
      <c r="AE6291" s="154"/>
      <c r="AF6291" s="154"/>
      <c r="AG6291" s="154"/>
      <c r="AH6291" s="154"/>
      <c r="AI6291" s="154"/>
      <c r="AJ6291" s="154"/>
      <c r="AK6291" s="154"/>
    </row>
    <row r="6292" spans="1:37" x14ac:dyDescent="0.3">
      <c r="A6292" s="12" t="str">
        <f t="shared" si="152"/>
        <v>SDGbaseWaS_2BW_v6_4</v>
      </c>
      <c r="B6292" s="12" t="s">
        <v>220</v>
      </c>
      <c r="C6292" s="12" t="s">
        <v>311</v>
      </c>
      <c r="D6292" s="12"/>
      <c r="E6292" s="154"/>
      <c r="F6292" s="154"/>
      <c r="G6292" s="154"/>
      <c r="H6292" s="154"/>
      <c r="I6292" s="154"/>
      <c r="J6292" s="154"/>
      <c r="K6292" s="154"/>
      <c r="L6292" s="154"/>
      <c r="M6292" s="154"/>
      <c r="N6292" s="154"/>
      <c r="O6292" s="154"/>
      <c r="P6292" s="154"/>
      <c r="Q6292" s="154"/>
      <c r="R6292" s="154"/>
      <c r="S6292" s="154"/>
      <c r="T6292" s="154"/>
      <c r="U6292" s="154"/>
      <c r="V6292" s="154"/>
      <c r="W6292" s="154"/>
      <c r="X6292" s="154"/>
      <c r="Y6292" s="154"/>
      <c r="Z6292" s="154"/>
      <c r="AA6292" s="154"/>
      <c r="AB6292" s="154"/>
      <c r="AC6292" s="154"/>
      <c r="AD6292" s="154"/>
      <c r="AE6292" s="154"/>
      <c r="AF6292" s="154"/>
      <c r="AG6292" s="154"/>
      <c r="AH6292" s="154"/>
      <c r="AI6292" s="154"/>
      <c r="AJ6292" s="154"/>
      <c r="AK6292" s="154"/>
    </row>
    <row r="6293" spans="1:37" x14ac:dyDescent="0.3">
      <c r="A6293" s="12" t="str">
        <f t="shared" si="152"/>
        <v>SDGbaseWaS_2BW_v6_4</v>
      </c>
      <c r="B6293" s="12" t="s">
        <v>220</v>
      </c>
      <c r="C6293" s="12" t="s">
        <v>311</v>
      </c>
      <c r="D6293" s="12"/>
      <c r="E6293" s="154"/>
      <c r="F6293" s="154"/>
      <c r="G6293" s="154"/>
      <c r="H6293" s="154"/>
      <c r="I6293" s="154"/>
      <c r="J6293" s="154"/>
      <c r="K6293" s="154"/>
      <c r="L6293" s="154"/>
      <c r="M6293" s="154"/>
      <c r="N6293" s="154"/>
      <c r="O6293" s="154"/>
      <c r="P6293" s="154"/>
      <c r="Q6293" s="154"/>
      <c r="R6293" s="154"/>
      <c r="S6293" s="154"/>
      <c r="T6293" s="154"/>
      <c r="U6293" s="154"/>
      <c r="V6293" s="154"/>
      <c r="W6293" s="154"/>
      <c r="X6293" s="154"/>
      <c r="Y6293" s="154"/>
      <c r="Z6293" s="154"/>
      <c r="AA6293" s="154"/>
      <c r="AB6293" s="154"/>
      <c r="AC6293" s="154"/>
      <c r="AD6293" s="154"/>
      <c r="AE6293" s="154"/>
      <c r="AF6293" s="154"/>
      <c r="AG6293" s="154"/>
      <c r="AH6293" s="154"/>
      <c r="AI6293" s="154"/>
      <c r="AJ6293" s="154"/>
      <c r="AK6293" s="154"/>
    </row>
    <row r="6294" spans="1:37" x14ac:dyDescent="0.3">
      <c r="A6294" s="12" t="str">
        <f t="shared" si="152"/>
        <v>SDGbaseWaS_2BW_v6_4</v>
      </c>
      <c r="B6294" s="12" t="s">
        <v>220</v>
      </c>
      <c r="C6294" s="12" t="s">
        <v>311</v>
      </c>
      <c r="D6294" s="12"/>
      <c r="E6294" s="154"/>
      <c r="F6294" s="154"/>
      <c r="G6294" s="154"/>
      <c r="H6294" s="154"/>
      <c r="I6294" s="154"/>
      <c r="J6294" s="154"/>
      <c r="K6294" s="154"/>
      <c r="L6294" s="154"/>
      <c r="M6294" s="154"/>
      <c r="N6294" s="154"/>
      <c r="O6294" s="154"/>
      <c r="P6294" s="154"/>
      <c r="Q6294" s="154"/>
      <c r="R6294" s="154"/>
      <c r="S6294" s="154"/>
      <c r="T6294" s="154"/>
      <c r="U6294" s="154"/>
      <c r="V6294" s="154"/>
      <c r="W6294" s="154"/>
      <c r="X6294" s="154"/>
      <c r="Y6294" s="154"/>
      <c r="Z6294" s="154"/>
      <c r="AA6294" s="154"/>
      <c r="AB6294" s="154"/>
      <c r="AC6294" s="154"/>
      <c r="AD6294" s="154"/>
      <c r="AE6294" s="154"/>
      <c r="AF6294" s="154"/>
      <c r="AG6294" s="154"/>
      <c r="AH6294" s="154"/>
      <c r="AI6294" s="154"/>
      <c r="AJ6294" s="154"/>
      <c r="AK6294" s="154"/>
    </row>
    <row r="6295" spans="1:37" x14ac:dyDescent="0.3">
      <c r="A6295" s="12" t="str">
        <f t="shared" si="152"/>
        <v>SDGbaseWaS_2BW_v6_4</v>
      </c>
      <c r="B6295" s="12" t="s">
        <v>220</v>
      </c>
      <c r="C6295" s="12" t="s">
        <v>311</v>
      </c>
      <c r="D6295" s="12"/>
      <c r="E6295" s="154"/>
      <c r="F6295" s="154"/>
      <c r="G6295" s="154"/>
      <c r="H6295" s="154"/>
      <c r="I6295" s="154"/>
      <c r="J6295" s="154"/>
      <c r="K6295" s="154"/>
      <c r="L6295" s="154"/>
      <c r="M6295" s="154"/>
      <c r="N6295" s="154"/>
      <c r="O6295" s="154"/>
      <c r="P6295" s="154"/>
      <c r="Q6295" s="154"/>
      <c r="R6295" s="154"/>
      <c r="S6295" s="154"/>
      <c r="T6295" s="154"/>
      <c r="U6295" s="154"/>
      <c r="V6295" s="154"/>
      <c r="W6295" s="154"/>
      <c r="X6295" s="154"/>
      <c r="Y6295" s="154"/>
      <c r="Z6295" s="154"/>
      <c r="AA6295" s="154"/>
      <c r="AB6295" s="154"/>
      <c r="AC6295" s="154"/>
      <c r="AD6295" s="154"/>
      <c r="AE6295" s="154"/>
      <c r="AF6295" s="154"/>
      <c r="AG6295" s="154"/>
      <c r="AH6295" s="154"/>
      <c r="AI6295" s="154"/>
      <c r="AJ6295" s="154"/>
      <c r="AK6295" s="154"/>
    </row>
    <row r="6296" spans="1:37" x14ac:dyDescent="0.3">
      <c r="A6296" s="12" t="str">
        <f t="shared" si="152"/>
        <v>SDGbaseWaS_2BW_v6_4</v>
      </c>
      <c r="B6296" s="12" t="s">
        <v>220</v>
      </c>
      <c r="C6296" s="12" t="s">
        <v>311</v>
      </c>
      <c r="D6296" s="12"/>
      <c r="E6296" s="154"/>
      <c r="F6296" s="154"/>
      <c r="G6296" s="154"/>
      <c r="H6296" s="154"/>
      <c r="I6296" s="154"/>
      <c r="J6296" s="154"/>
      <c r="K6296" s="154"/>
      <c r="L6296" s="154"/>
      <c r="M6296" s="154"/>
      <c r="N6296" s="154"/>
      <c r="O6296" s="154"/>
      <c r="P6296" s="154"/>
      <c r="Q6296" s="154"/>
      <c r="R6296" s="154"/>
      <c r="S6296" s="154"/>
      <c r="T6296" s="154"/>
      <c r="U6296" s="154"/>
      <c r="V6296" s="154"/>
      <c r="W6296" s="154"/>
      <c r="X6296" s="154"/>
      <c r="Y6296" s="154"/>
      <c r="Z6296" s="154"/>
      <c r="AA6296" s="154"/>
      <c r="AB6296" s="154"/>
      <c r="AC6296" s="154"/>
      <c r="AD6296" s="154"/>
      <c r="AE6296" s="154"/>
      <c r="AF6296" s="154"/>
      <c r="AG6296" s="154"/>
      <c r="AH6296" s="154"/>
      <c r="AI6296" s="154"/>
      <c r="AJ6296" s="154"/>
      <c r="AK6296" s="154"/>
    </row>
    <row r="6297" spans="1:37" x14ac:dyDescent="0.3">
      <c r="A6297" s="12" t="str">
        <f t="shared" si="152"/>
        <v>SDGbaseWaS_2BW_v6_4</v>
      </c>
      <c r="B6297" s="12" t="s">
        <v>220</v>
      </c>
      <c r="C6297" s="12" t="s">
        <v>311</v>
      </c>
      <c r="D6297" s="12"/>
      <c r="E6297" s="154"/>
      <c r="F6297" s="154"/>
      <c r="G6297" s="154"/>
      <c r="H6297" s="154"/>
      <c r="I6297" s="154"/>
      <c r="J6297" s="154"/>
      <c r="K6297" s="154"/>
      <c r="L6297" s="154"/>
      <c r="M6297" s="154"/>
      <c r="N6297" s="154"/>
      <c r="O6297" s="154"/>
      <c r="P6297" s="154"/>
      <c r="Q6297" s="154"/>
      <c r="R6297" s="154"/>
      <c r="S6297" s="154"/>
      <c r="T6297" s="154"/>
      <c r="U6297" s="154"/>
      <c r="V6297" s="154"/>
      <c r="W6297" s="154"/>
      <c r="X6297" s="154"/>
      <c r="Y6297" s="154"/>
      <c r="Z6297" s="154"/>
      <c r="AA6297" s="154"/>
      <c r="AB6297" s="154"/>
      <c r="AC6297" s="154"/>
      <c r="AD6297" s="154"/>
      <c r="AE6297" s="154"/>
      <c r="AF6297" s="154"/>
      <c r="AG6297" s="154"/>
      <c r="AH6297" s="154"/>
      <c r="AI6297" s="154"/>
      <c r="AJ6297" s="154"/>
      <c r="AK6297" s="154"/>
    </row>
    <row r="6298" spans="1:37" x14ac:dyDescent="0.3">
      <c r="A6298" s="12" t="str">
        <f t="shared" si="152"/>
        <v>SDGbaseWaS_2BW_v6_4</v>
      </c>
      <c r="B6298" s="12" t="s">
        <v>220</v>
      </c>
      <c r="C6298" s="12" t="s">
        <v>311</v>
      </c>
      <c r="D6298" s="12"/>
      <c r="E6298" s="154"/>
      <c r="F6298" s="154"/>
      <c r="G6298" s="154"/>
      <c r="H6298" s="154"/>
      <c r="I6298" s="154"/>
      <c r="J6298" s="154"/>
      <c r="K6298" s="154"/>
      <c r="L6298" s="154"/>
      <c r="M6298" s="154"/>
      <c r="N6298" s="154"/>
      <c r="O6298" s="154"/>
      <c r="P6298" s="154"/>
      <c r="Q6298" s="154"/>
      <c r="R6298" s="154"/>
      <c r="S6298" s="154"/>
      <c r="T6298" s="154"/>
      <c r="U6298" s="154"/>
      <c r="V6298" s="154"/>
      <c r="W6298" s="154"/>
      <c r="X6298" s="154"/>
      <c r="Y6298" s="154"/>
      <c r="Z6298" s="154"/>
      <c r="AA6298" s="154"/>
      <c r="AB6298" s="154"/>
      <c r="AC6298" s="154"/>
      <c r="AD6298" s="154"/>
      <c r="AE6298" s="154"/>
      <c r="AF6298" s="154"/>
      <c r="AG6298" s="154"/>
      <c r="AH6298" s="154"/>
      <c r="AI6298" s="154"/>
      <c r="AJ6298" s="154"/>
      <c r="AK6298" s="154"/>
    </row>
    <row r="6299" spans="1:37" x14ac:dyDescent="0.3">
      <c r="A6299" s="12" t="str">
        <f t="shared" si="152"/>
        <v>SDGbaseWaS_2BW_v6_4</v>
      </c>
      <c r="B6299" s="12" t="s">
        <v>220</v>
      </c>
      <c r="C6299" s="12" t="s">
        <v>311</v>
      </c>
      <c r="D6299" s="12"/>
      <c r="E6299" s="154"/>
      <c r="F6299" s="154"/>
      <c r="G6299" s="154"/>
      <c r="H6299" s="154"/>
      <c r="I6299" s="154"/>
      <c r="J6299" s="154"/>
      <c r="K6299" s="154"/>
      <c r="L6299" s="154"/>
      <c r="M6299" s="154"/>
      <c r="N6299" s="154"/>
      <c r="O6299" s="154"/>
      <c r="P6299" s="154"/>
      <c r="Q6299" s="154"/>
      <c r="R6299" s="154"/>
      <c r="S6299" s="154"/>
      <c r="T6299" s="154"/>
      <c r="U6299" s="154"/>
      <c r="V6299" s="154"/>
      <c r="W6299" s="154"/>
      <c r="X6299" s="154"/>
      <c r="Y6299" s="154"/>
      <c r="Z6299" s="154"/>
      <c r="AA6299" s="154"/>
      <c r="AB6299" s="154"/>
      <c r="AC6299" s="154"/>
      <c r="AD6299" s="154"/>
      <c r="AE6299" s="154"/>
      <c r="AF6299" s="154"/>
      <c r="AG6299" s="154"/>
      <c r="AH6299" s="154"/>
      <c r="AI6299" s="154"/>
      <c r="AJ6299" s="154"/>
      <c r="AK6299" s="154"/>
    </row>
    <row r="6300" spans="1:37" x14ac:dyDescent="0.3">
      <c r="A6300" s="12" t="str">
        <f t="shared" si="152"/>
        <v>SDGbaseWaS_2BW_v6_4</v>
      </c>
      <c r="B6300" s="12" t="s">
        <v>220</v>
      </c>
      <c r="C6300" s="12" t="s">
        <v>311</v>
      </c>
      <c r="D6300" s="12"/>
      <c r="E6300" s="154"/>
      <c r="F6300" s="154"/>
      <c r="G6300" s="154"/>
      <c r="H6300" s="154"/>
      <c r="I6300" s="154"/>
      <c r="J6300" s="154"/>
      <c r="K6300" s="154"/>
      <c r="L6300" s="154"/>
      <c r="M6300" s="154"/>
      <c r="N6300" s="154"/>
      <c r="O6300" s="154"/>
      <c r="P6300" s="154"/>
      <c r="Q6300" s="154"/>
      <c r="R6300" s="154"/>
      <c r="S6300" s="154"/>
      <c r="T6300" s="154"/>
      <c r="U6300" s="154"/>
      <c r="V6300" s="154"/>
      <c r="W6300" s="154"/>
      <c r="X6300" s="154"/>
      <c r="Y6300" s="154"/>
      <c r="Z6300" s="154"/>
      <c r="AA6300" s="154"/>
      <c r="AB6300" s="154"/>
      <c r="AC6300" s="154"/>
      <c r="AD6300" s="154"/>
      <c r="AE6300" s="154"/>
      <c r="AF6300" s="154"/>
      <c r="AG6300" s="154"/>
      <c r="AH6300" s="154"/>
      <c r="AI6300" s="154"/>
      <c r="AJ6300" s="154"/>
      <c r="AK6300" s="154"/>
    </row>
    <row r="6301" spans="1:37" x14ac:dyDescent="0.3">
      <c r="A6301" s="12" t="str">
        <f t="shared" si="152"/>
        <v>SDGbaseWaS_2BW_v6_4</v>
      </c>
      <c r="B6301" s="12" t="s">
        <v>220</v>
      </c>
      <c r="C6301" s="12" t="s">
        <v>311</v>
      </c>
      <c r="D6301" s="12"/>
      <c r="E6301" s="154"/>
      <c r="F6301" s="154"/>
      <c r="G6301" s="154"/>
      <c r="H6301" s="154"/>
      <c r="I6301" s="154"/>
      <c r="J6301" s="154"/>
      <c r="K6301" s="154"/>
      <c r="L6301" s="154"/>
      <c r="M6301" s="154"/>
      <c r="N6301" s="154"/>
      <c r="O6301" s="154"/>
      <c r="P6301" s="154"/>
      <c r="Q6301" s="154"/>
      <c r="R6301" s="154"/>
      <c r="S6301" s="154"/>
      <c r="T6301" s="154"/>
      <c r="U6301" s="154"/>
      <c r="V6301" s="154"/>
      <c r="W6301" s="154"/>
      <c r="X6301" s="154"/>
      <c r="Y6301" s="154"/>
      <c r="Z6301" s="154"/>
      <c r="AA6301" s="154"/>
      <c r="AB6301" s="154"/>
      <c r="AC6301" s="154"/>
      <c r="AD6301" s="154"/>
      <c r="AE6301" s="154"/>
      <c r="AF6301" s="154"/>
      <c r="AG6301" s="154"/>
      <c r="AH6301" s="154"/>
      <c r="AI6301" s="154"/>
      <c r="AJ6301" s="154"/>
      <c r="AK6301" s="154"/>
    </row>
    <row r="6302" spans="1:37" x14ac:dyDescent="0.3">
      <c r="A6302" s="12" t="str">
        <f t="shared" si="152"/>
        <v>SDGbaseWaS_2BW_v6_4</v>
      </c>
      <c r="B6302" s="12" t="s">
        <v>220</v>
      </c>
      <c r="C6302" s="12" t="s">
        <v>311</v>
      </c>
      <c r="D6302" s="12"/>
      <c r="E6302" s="154"/>
      <c r="F6302" s="154"/>
      <c r="G6302" s="154"/>
      <c r="H6302" s="154"/>
      <c r="I6302" s="154"/>
      <c r="J6302" s="154"/>
      <c r="K6302" s="154"/>
      <c r="L6302" s="154"/>
      <c r="M6302" s="154"/>
      <c r="N6302" s="154"/>
      <c r="O6302" s="154"/>
      <c r="P6302" s="154"/>
      <c r="Q6302" s="154"/>
      <c r="R6302" s="154"/>
      <c r="S6302" s="154"/>
      <c r="T6302" s="154"/>
      <c r="U6302" s="154"/>
      <c r="V6302" s="154"/>
      <c r="W6302" s="154"/>
      <c r="X6302" s="154"/>
      <c r="Y6302" s="154"/>
      <c r="Z6302" s="154"/>
      <c r="AA6302" s="154"/>
      <c r="AB6302" s="154"/>
      <c r="AC6302" s="154"/>
      <c r="AD6302" s="154"/>
      <c r="AE6302" s="154"/>
      <c r="AF6302" s="154"/>
      <c r="AG6302" s="154"/>
      <c r="AH6302" s="154"/>
      <c r="AI6302" s="154"/>
      <c r="AJ6302" s="154"/>
      <c r="AK6302" s="154"/>
    </row>
    <row r="6303" spans="1:37" x14ac:dyDescent="0.3">
      <c r="A6303" s="12" t="str">
        <f t="shared" si="152"/>
        <v>SDGbaseWaS_2BW_v6_4</v>
      </c>
      <c r="B6303" s="12" t="s">
        <v>220</v>
      </c>
      <c r="C6303" s="12" t="s">
        <v>311</v>
      </c>
      <c r="D6303" s="12"/>
      <c r="E6303" s="154"/>
      <c r="F6303" s="155"/>
      <c r="G6303" s="155"/>
      <c r="H6303" s="155"/>
      <c r="I6303" s="155"/>
      <c r="J6303" s="155"/>
      <c r="K6303" s="155"/>
      <c r="L6303" s="155"/>
      <c r="M6303" s="155"/>
      <c r="N6303" s="155"/>
      <c r="O6303" s="155"/>
      <c r="P6303" s="155"/>
      <c r="Q6303" s="155"/>
      <c r="R6303" s="155"/>
      <c r="S6303" s="155"/>
      <c r="T6303" s="155"/>
      <c r="U6303" s="155"/>
      <c r="V6303" s="155"/>
      <c r="W6303" s="155"/>
      <c r="X6303" s="155"/>
      <c r="Y6303" s="155"/>
      <c r="Z6303" s="155"/>
      <c r="AA6303" s="155"/>
      <c r="AB6303" s="155"/>
      <c r="AC6303" s="155"/>
      <c r="AD6303" s="155"/>
      <c r="AE6303" s="155"/>
      <c r="AF6303" s="155"/>
      <c r="AG6303" s="155"/>
      <c r="AH6303" s="155"/>
      <c r="AI6303" s="155"/>
      <c r="AJ6303" s="155"/>
      <c r="AK6303" s="155"/>
    </row>
    <row r="6304" spans="1:37" x14ac:dyDescent="0.3">
      <c r="A6304" s="12" t="str">
        <f t="shared" si="152"/>
        <v>SDGbaseWaS_2BW_v6_4</v>
      </c>
      <c r="B6304" s="12" t="s">
        <v>220</v>
      </c>
      <c r="C6304" s="12" t="s">
        <v>311</v>
      </c>
      <c r="D6304" s="12"/>
      <c r="E6304" s="154"/>
      <c r="F6304" s="154"/>
      <c r="G6304" s="154"/>
      <c r="H6304" s="154"/>
      <c r="I6304" s="154"/>
      <c r="J6304" s="154"/>
      <c r="K6304" s="154"/>
      <c r="L6304" s="154"/>
      <c r="M6304" s="154"/>
      <c r="N6304" s="154"/>
      <c r="O6304" s="154"/>
      <c r="P6304" s="154"/>
      <c r="Q6304" s="154"/>
      <c r="R6304" s="154"/>
      <c r="S6304" s="154"/>
      <c r="T6304" s="154"/>
      <c r="U6304" s="154"/>
      <c r="V6304" s="154"/>
      <c r="W6304" s="154"/>
      <c r="X6304" s="154"/>
      <c r="Y6304" s="154"/>
      <c r="Z6304" s="154"/>
      <c r="AA6304" s="154"/>
      <c r="AB6304" s="154"/>
      <c r="AC6304" s="154"/>
      <c r="AD6304" s="154"/>
      <c r="AE6304" s="154"/>
      <c r="AF6304" s="154"/>
      <c r="AG6304" s="154"/>
      <c r="AH6304" s="154"/>
      <c r="AI6304" s="154"/>
      <c r="AJ6304" s="154"/>
      <c r="AK6304" s="154"/>
    </row>
    <row r="6305" spans="1:37" x14ac:dyDescent="0.3">
      <c r="A6305" s="12" t="str">
        <f t="shared" si="152"/>
        <v>SDGbaseWaS_2BW_v6_4</v>
      </c>
      <c r="B6305" s="12" t="s">
        <v>220</v>
      </c>
      <c r="C6305" s="12" t="s">
        <v>311</v>
      </c>
      <c r="D6305" s="12"/>
      <c r="E6305" s="154"/>
      <c r="F6305" s="154"/>
      <c r="G6305" s="154"/>
      <c r="H6305" s="154"/>
      <c r="I6305" s="154"/>
      <c r="J6305" s="154"/>
      <c r="K6305" s="154"/>
      <c r="L6305" s="154"/>
      <c r="M6305" s="154"/>
      <c r="N6305" s="154"/>
      <c r="O6305" s="154"/>
      <c r="P6305" s="154"/>
      <c r="Q6305" s="154"/>
      <c r="R6305" s="154"/>
      <c r="S6305" s="154"/>
      <c r="T6305" s="154"/>
      <c r="U6305" s="154"/>
      <c r="V6305" s="154"/>
      <c r="W6305" s="154"/>
      <c r="X6305" s="154"/>
      <c r="Y6305" s="154"/>
      <c r="Z6305" s="154"/>
      <c r="AA6305" s="154"/>
      <c r="AB6305" s="154"/>
      <c r="AC6305" s="154"/>
      <c r="AD6305" s="154"/>
      <c r="AE6305" s="154"/>
      <c r="AF6305" s="154"/>
      <c r="AG6305" s="154"/>
      <c r="AH6305" s="154"/>
      <c r="AI6305" s="154"/>
      <c r="AJ6305" s="154"/>
      <c r="AK6305" s="154"/>
    </row>
    <row r="6306" spans="1:37" x14ac:dyDescent="0.3">
      <c r="A6306" s="12" t="str">
        <f t="shared" si="152"/>
        <v>SDGbaseWaS_2BW_v6_4</v>
      </c>
      <c r="B6306" s="12" t="s">
        <v>220</v>
      </c>
      <c r="C6306" s="12" t="s">
        <v>311</v>
      </c>
      <c r="D6306" s="12"/>
      <c r="E6306" s="154"/>
      <c r="F6306" s="154"/>
      <c r="G6306" s="154"/>
      <c r="H6306" s="154"/>
      <c r="I6306" s="154"/>
      <c r="J6306" s="154"/>
      <c r="K6306" s="154"/>
      <c r="L6306" s="154"/>
      <c r="M6306" s="154"/>
      <c r="N6306" s="154"/>
      <c r="O6306" s="154"/>
      <c r="P6306" s="154"/>
      <c r="Q6306" s="154"/>
      <c r="R6306" s="154"/>
      <c r="S6306" s="154"/>
      <c r="T6306" s="154"/>
      <c r="U6306" s="154"/>
      <c r="V6306" s="154"/>
      <c r="W6306" s="154"/>
      <c r="X6306" s="154"/>
      <c r="Y6306" s="154"/>
      <c r="Z6306" s="154"/>
      <c r="AA6306" s="154"/>
      <c r="AB6306" s="154"/>
      <c r="AC6306" s="154"/>
      <c r="AD6306" s="154"/>
      <c r="AE6306" s="154"/>
      <c r="AF6306" s="154"/>
      <c r="AG6306" s="154"/>
      <c r="AH6306" s="154"/>
      <c r="AI6306" s="154"/>
      <c r="AJ6306" s="154"/>
      <c r="AK6306" s="154"/>
    </row>
    <row r="6307" spans="1:37" x14ac:dyDescent="0.3">
      <c r="A6307" s="12" t="str">
        <f t="shared" si="152"/>
        <v>SDGbaseWaS_2BW_v6_4</v>
      </c>
      <c r="B6307" s="12" t="s">
        <v>220</v>
      </c>
      <c r="C6307" s="12" t="s">
        <v>311</v>
      </c>
      <c r="D6307" s="12"/>
      <c r="E6307" s="154"/>
      <c r="F6307" s="154"/>
      <c r="G6307" s="154"/>
      <c r="H6307" s="154"/>
      <c r="I6307" s="154"/>
      <c r="J6307" s="154"/>
      <c r="K6307" s="154"/>
      <c r="L6307" s="154"/>
      <c r="M6307" s="154"/>
      <c r="N6307" s="154"/>
      <c r="O6307" s="154"/>
      <c r="P6307" s="154"/>
      <c r="Q6307" s="154"/>
      <c r="R6307" s="154"/>
      <c r="S6307" s="154"/>
      <c r="T6307" s="154"/>
      <c r="U6307" s="154"/>
      <c r="V6307" s="154"/>
      <c r="W6307" s="154"/>
      <c r="X6307" s="154"/>
      <c r="Y6307" s="154"/>
      <c r="Z6307" s="154"/>
      <c r="AA6307" s="154"/>
      <c r="AB6307" s="154"/>
      <c r="AC6307" s="154"/>
      <c r="AD6307" s="154"/>
      <c r="AE6307" s="154"/>
      <c r="AF6307" s="154"/>
      <c r="AG6307" s="154"/>
      <c r="AH6307" s="154"/>
      <c r="AI6307" s="154"/>
      <c r="AJ6307" s="154"/>
      <c r="AK6307" s="154"/>
    </row>
    <row r="6308" spans="1:37" x14ac:dyDescent="0.3">
      <c r="A6308" s="12" t="str">
        <f t="shared" si="152"/>
        <v>SDGbaseWaS_2BW_v6_4</v>
      </c>
      <c r="B6308" s="12" t="s">
        <v>220</v>
      </c>
      <c r="C6308" s="12" t="s">
        <v>311</v>
      </c>
      <c r="D6308" s="12"/>
      <c r="E6308" s="154"/>
      <c r="F6308" s="154"/>
      <c r="G6308" s="154"/>
      <c r="H6308" s="154"/>
      <c r="I6308" s="154"/>
      <c r="J6308" s="154"/>
      <c r="K6308" s="154"/>
      <c r="L6308" s="154"/>
      <c r="M6308" s="154"/>
      <c r="N6308" s="154"/>
      <c r="O6308" s="154"/>
      <c r="P6308" s="154"/>
      <c r="Q6308" s="154"/>
      <c r="R6308" s="154"/>
      <c r="S6308" s="154"/>
      <c r="T6308" s="154"/>
      <c r="U6308" s="154"/>
      <c r="V6308" s="154"/>
      <c r="W6308" s="154"/>
      <c r="X6308" s="154"/>
      <c r="Y6308" s="154"/>
      <c r="Z6308" s="154"/>
      <c r="AA6308" s="154"/>
      <c r="AB6308" s="154"/>
      <c r="AC6308" s="154"/>
      <c r="AD6308" s="154"/>
      <c r="AE6308" s="154"/>
      <c r="AF6308" s="154"/>
      <c r="AG6308" s="154"/>
      <c r="AH6308" s="154"/>
      <c r="AI6308" s="154"/>
      <c r="AJ6308" s="154"/>
      <c r="AK6308" s="154"/>
    </row>
    <row r="6309" spans="1:37" x14ac:dyDescent="0.3">
      <c r="A6309" s="12" t="str">
        <f t="shared" si="152"/>
        <v>SDGbaseWaS_2BW_v6_4</v>
      </c>
      <c r="B6309" s="12" t="s">
        <v>220</v>
      </c>
      <c r="C6309" s="12" t="s">
        <v>311</v>
      </c>
      <c r="D6309" s="12"/>
      <c r="E6309" s="154"/>
      <c r="F6309" s="154"/>
      <c r="G6309" s="154"/>
      <c r="H6309" s="154"/>
      <c r="I6309" s="154"/>
      <c r="J6309" s="154"/>
      <c r="K6309" s="154"/>
      <c r="L6309" s="154"/>
      <c r="M6309" s="154"/>
      <c r="N6309" s="154"/>
      <c r="O6309" s="154"/>
      <c r="P6309" s="154"/>
      <c r="Q6309" s="154"/>
      <c r="R6309" s="154"/>
      <c r="S6309" s="154"/>
      <c r="T6309" s="154"/>
      <c r="U6309" s="154"/>
      <c r="V6309" s="154"/>
      <c r="W6309" s="154"/>
      <c r="X6309" s="154"/>
      <c r="Y6309" s="154"/>
      <c r="Z6309" s="154"/>
      <c r="AA6309" s="154"/>
      <c r="AB6309" s="154"/>
      <c r="AC6309" s="154"/>
      <c r="AD6309" s="154"/>
      <c r="AE6309" s="154"/>
      <c r="AF6309" s="154"/>
      <c r="AG6309" s="154"/>
      <c r="AH6309" s="154"/>
      <c r="AI6309" s="154"/>
      <c r="AJ6309" s="154"/>
      <c r="AK6309" s="154"/>
    </row>
    <row r="6310" spans="1:37" x14ac:dyDescent="0.3">
      <c r="A6310" s="12" t="str">
        <f t="shared" si="152"/>
        <v>SDGbaseWaS_2BW_v6_4</v>
      </c>
      <c r="B6310" s="12" t="s">
        <v>220</v>
      </c>
      <c r="C6310" s="12" t="s">
        <v>311</v>
      </c>
      <c r="D6310" s="12"/>
      <c r="E6310" s="154"/>
      <c r="F6310" s="154"/>
      <c r="G6310" s="154"/>
      <c r="H6310" s="154"/>
      <c r="I6310" s="154"/>
      <c r="J6310" s="154"/>
      <c r="K6310" s="154"/>
      <c r="L6310" s="154"/>
      <c r="M6310" s="154"/>
      <c r="N6310" s="154"/>
      <c r="O6310" s="154"/>
      <c r="P6310" s="154"/>
      <c r="Q6310" s="154"/>
      <c r="R6310" s="154"/>
      <c r="S6310" s="154"/>
      <c r="T6310" s="154"/>
      <c r="U6310" s="154"/>
      <c r="V6310" s="154"/>
      <c r="W6310" s="154"/>
      <c r="X6310" s="154"/>
      <c r="Y6310" s="154"/>
      <c r="Z6310" s="154"/>
      <c r="AA6310" s="154"/>
      <c r="AB6310" s="154"/>
      <c r="AC6310" s="154"/>
      <c r="AD6310" s="154"/>
      <c r="AE6310" s="154"/>
      <c r="AF6310" s="154"/>
      <c r="AG6310" s="154"/>
      <c r="AH6310" s="154"/>
      <c r="AI6310" s="154"/>
      <c r="AJ6310" s="154"/>
      <c r="AK6310" s="154"/>
    </row>
    <row r="6311" spans="1:37" x14ac:dyDescent="0.3">
      <c r="A6311" s="12" t="str">
        <f t="shared" si="152"/>
        <v>SDGbaseWaS_2BW_v6_4</v>
      </c>
      <c r="B6311" s="12" t="s">
        <v>220</v>
      </c>
      <c r="C6311" s="12" t="s">
        <v>311</v>
      </c>
      <c r="D6311" s="12"/>
      <c r="E6311" s="154"/>
      <c r="F6311" s="154"/>
      <c r="G6311" s="154"/>
      <c r="H6311" s="154"/>
      <c r="I6311" s="154"/>
      <c r="J6311" s="154"/>
      <c r="K6311" s="154"/>
      <c r="L6311" s="154"/>
      <c r="M6311" s="154"/>
      <c r="N6311" s="154"/>
      <c r="O6311" s="154"/>
      <c r="P6311" s="154"/>
      <c r="Q6311" s="154"/>
      <c r="R6311" s="154"/>
      <c r="S6311" s="154"/>
      <c r="T6311" s="154"/>
      <c r="U6311" s="154"/>
      <c r="V6311" s="154"/>
      <c r="W6311" s="154"/>
      <c r="X6311" s="154"/>
      <c r="Y6311" s="154"/>
      <c r="Z6311" s="154"/>
      <c r="AA6311" s="154"/>
      <c r="AB6311" s="154"/>
      <c r="AC6311" s="154"/>
      <c r="AD6311" s="154"/>
      <c r="AE6311" s="154"/>
      <c r="AF6311" s="154"/>
      <c r="AG6311" s="154"/>
      <c r="AH6311" s="154"/>
      <c r="AI6311" s="154"/>
      <c r="AJ6311" s="154"/>
      <c r="AK6311" s="154"/>
    </row>
    <row r="6312" spans="1:37" x14ac:dyDescent="0.3">
      <c r="A6312" s="12" t="str">
        <f t="shared" si="152"/>
        <v>SDGbaseWaS_2BW_v6_4</v>
      </c>
      <c r="B6312" s="12" t="s">
        <v>220</v>
      </c>
      <c r="C6312" s="12" t="s">
        <v>311</v>
      </c>
      <c r="D6312" s="12"/>
      <c r="E6312" s="154"/>
      <c r="F6312" s="154"/>
      <c r="G6312" s="154"/>
      <c r="H6312" s="154"/>
      <c r="I6312" s="154"/>
      <c r="J6312" s="154"/>
      <c r="K6312" s="154"/>
      <c r="L6312" s="154"/>
      <c r="M6312" s="154"/>
      <c r="N6312" s="154"/>
      <c r="O6312" s="154"/>
      <c r="P6312" s="154"/>
      <c r="Q6312" s="154"/>
      <c r="R6312" s="154"/>
      <c r="S6312" s="154"/>
      <c r="T6312" s="154"/>
      <c r="U6312" s="154"/>
      <c r="V6312" s="154"/>
      <c r="W6312" s="154"/>
      <c r="X6312" s="154"/>
      <c r="Y6312" s="154"/>
      <c r="Z6312" s="154"/>
      <c r="AA6312" s="154"/>
      <c r="AB6312" s="154"/>
      <c r="AC6312" s="154"/>
      <c r="AD6312" s="154"/>
      <c r="AE6312" s="154"/>
      <c r="AF6312" s="154"/>
      <c r="AG6312" s="154"/>
      <c r="AH6312" s="154"/>
      <c r="AI6312" s="154"/>
      <c r="AJ6312" s="154"/>
      <c r="AK6312" s="154"/>
    </row>
    <row r="6313" spans="1:37" x14ac:dyDescent="0.3">
      <c r="A6313" s="12" t="str">
        <f t="shared" si="152"/>
        <v>SDGbaseWaS_2BW_v6_4</v>
      </c>
      <c r="B6313" s="12" t="s">
        <v>220</v>
      </c>
      <c r="C6313" s="12" t="s">
        <v>311</v>
      </c>
      <c r="D6313" s="12"/>
      <c r="E6313" s="154"/>
      <c r="F6313" s="154"/>
      <c r="G6313" s="154"/>
      <c r="H6313" s="154"/>
      <c r="I6313" s="154"/>
      <c r="J6313" s="154"/>
      <c r="K6313" s="154"/>
      <c r="L6313" s="154"/>
      <c r="M6313" s="154"/>
      <c r="N6313" s="154"/>
      <c r="O6313" s="154"/>
      <c r="P6313" s="154"/>
      <c r="Q6313" s="154"/>
      <c r="R6313" s="154"/>
      <c r="S6313" s="154"/>
      <c r="T6313" s="154"/>
      <c r="U6313" s="154"/>
      <c r="V6313" s="154"/>
      <c r="W6313" s="154"/>
      <c r="X6313" s="154"/>
      <c r="Y6313" s="154"/>
      <c r="Z6313" s="154"/>
      <c r="AA6313" s="154"/>
      <c r="AB6313" s="154"/>
      <c r="AC6313" s="154"/>
      <c r="AD6313" s="154"/>
      <c r="AE6313" s="154"/>
      <c r="AF6313" s="154"/>
      <c r="AG6313" s="154"/>
      <c r="AH6313" s="154"/>
      <c r="AI6313" s="154"/>
      <c r="AJ6313" s="154"/>
      <c r="AK6313" s="154"/>
    </row>
    <row r="6314" spans="1:37" x14ac:dyDescent="0.3">
      <c r="A6314" s="12" t="str">
        <f t="shared" si="152"/>
        <v>SDGbaseWaS_2BW_v6_4</v>
      </c>
      <c r="B6314" s="12" t="s">
        <v>220</v>
      </c>
      <c r="C6314" s="12" t="s">
        <v>311</v>
      </c>
      <c r="D6314" s="12"/>
      <c r="E6314" s="154"/>
      <c r="F6314" s="154"/>
      <c r="G6314" s="154"/>
      <c r="H6314" s="154"/>
      <c r="I6314" s="154"/>
      <c r="J6314" s="154"/>
      <c r="K6314" s="154"/>
      <c r="L6314" s="154"/>
      <c r="M6314" s="154"/>
      <c r="N6314" s="154"/>
      <c r="O6314" s="154"/>
      <c r="P6314" s="154"/>
      <c r="Q6314" s="154"/>
      <c r="R6314" s="154"/>
      <c r="S6314" s="154"/>
      <c r="T6314" s="154"/>
      <c r="U6314" s="154"/>
      <c r="V6314" s="154"/>
      <c r="W6314" s="154"/>
      <c r="X6314" s="154"/>
      <c r="Y6314" s="154"/>
      <c r="Z6314" s="154"/>
      <c r="AA6314" s="154"/>
      <c r="AB6314" s="154"/>
      <c r="AC6314" s="154"/>
      <c r="AD6314" s="154"/>
      <c r="AE6314" s="154"/>
      <c r="AF6314" s="154"/>
      <c r="AG6314" s="154"/>
      <c r="AH6314" s="154"/>
      <c r="AI6314" s="154"/>
      <c r="AJ6314" s="154"/>
      <c r="AK6314" s="154"/>
    </row>
    <row r="6315" spans="1:37" x14ac:dyDescent="0.3">
      <c r="A6315" s="12" t="str">
        <f t="shared" ref="A6315:A6378" si="153">_xlfn.CONCAT(C6315,D6315,E6315)</f>
        <v>SDGbaseWaS_2BW_v6_4</v>
      </c>
      <c r="B6315" s="12" t="s">
        <v>220</v>
      </c>
      <c r="C6315" s="12" t="s">
        <v>311</v>
      </c>
      <c r="D6315" s="12"/>
      <c r="E6315" s="154"/>
      <c r="F6315" s="154"/>
      <c r="G6315" s="154"/>
      <c r="H6315" s="154"/>
      <c r="I6315" s="154"/>
      <c r="J6315" s="154"/>
      <c r="K6315" s="154"/>
      <c r="L6315" s="154"/>
      <c r="M6315" s="154"/>
      <c r="N6315" s="154"/>
      <c r="O6315" s="154"/>
      <c r="P6315" s="154"/>
      <c r="Q6315" s="154"/>
      <c r="R6315" s="154"/>
      <c r="S6315" s="154"/>
      <c r="T6315" s="154"/>
      <c r="U6315" s="154"/>
      <c r="V6315" s="154"/>
      <c r="W6315" s="154"/>
      <c r="X6315" s="154"/>
      <c r="Y6315" s="154"/>
      <c r="Z6315" s="154"/>
      <c r="AA6315" s="154"/>
      <c r="AB6315" s="154"/>
      <c r="AC6315" s="154"/>
      <c r="AD6315" s="154"/>
      <c r="AE6315" s="154"/>
      <c r="AF6315" s="154"/>
      <c r="AG6315" s="154"/>
      <c r="AH6315" s="154"/>
      <c r="AI6315" s="154"/>
      <c r="AJ6315" s="154"/>
      <c r="AK6315" s="154"/>
    </row>
    <row r="6316" spans="1:37" x14ac:dyDescent="0.3">
      <c r="A6316" s="12" t="str">
        <f t="shared" si="153"/>
        <v>SDGbaseWaS_2BW_v6_4</v>
      </c>
      <c r="B6316" s="12" t="s">
        <v>220</v>
      </c>
      <c r="C6316" s="12" t="s">
        <v>311</v>
      </c>
      <c r="D6316" s="12"/>
      <c r="E6316" s="154"/>
      <c r="F6316" s="154"/>
      <c r="G6316" s="154"/>
      <c r="H6316" s="154"/>
      <c r="I6316" s="154"/>
      <c r="J6316" s="154"/>
      <c r="K6316" s="154"/>
      <c r="L6316" s="154"/>
      <c r="M6316" s="154"/>
      <c r="N6316" s="154"/>
      <c r="O6316" s="154"/>
      <c r="P6316" s="154"/>
      <c r="Q6316" s="154"/>
      <c r="R6316" s="154"/>
      <c r="S6316" s="154"/>
      <c r="T6316" s="154"/>
      <c r="U6316" s="154"/>
      <c r="V6316" s="154"/>
      <c r="W6316" s="154"/>
      <c r="X6316" s="154"/>
      <c r="Y6316" s="154"/>
      <c r="Z6316" s="154"/>
      <c r="AA6316" s="154"/>
      <c r="AB6316" s="154"/>
      <c r="AC6316" s="154"/>
      <c r="AD6316" s="154"/>
      <c r="AE6316" s="154"/>
      <c r="AF6316" s="154"/>
      <c r="AG6316" s="154"/>
      <c r="AH6316" s="154"/>
      <c r="AI6316" s="154"/>
      <c r="AJ6316" s="154"/>
      <c r="AK6316" s="154"/>
    </row>
    <row r="6317" spans="1:37" x14ac:dyDescent="0.3">
      <c r="A6317" s="12" t="str">
        <f t="shared" si="153"/>
        <v>SDGbaseWaS_2BW_v6_4</v>
      </c>
      <c r="B6317" s="12" t="s">
        <v>220</v>
      </c>
      <c r="C6317" s="12" t="s">
        <v>311</v>
      </c>
      <c r="D6317" s="12"/>
      <c r="E6317" s="154"/>
      <c r="F6317" s="154"/>
      <c r="G6317" s="154"/>
      <c r="H6317" s="154"/>
      <c r="I6317" s="154"/>
      <c r="J6317" s="154"/>
      <c r="K6317" s="154"/>
      <c r="L6317" s="154"/>
      <c r="M6317" s="154"/>
      <c r="N6317" s="154"/>
      <c r="O6317" s="154"/>
      <c r="P6317" s="154"/>
      <c r="Q6317" s="154"/>
      <c r="R6317" s="154"/>
      <c r="S6317" s="154"/>
      <c r="T6317" s="154"/>
      <c r="U6317" s="154"/>
      <c r="V6317" s="154"/>
      <c r="W6317" s="154"/>
      <c r="X6317" s="154"/>
      <c r="Y6317" s="154"/>
      <c r="Z6317" s="154"/>
      <c r="AA6317" s="154"/>
      <c r="AB6317" s="154"/>
      <c r="AC6317" s="154"/>
      <c r="AD6317" s="154"/>
      <c r="AE6317" s="154"/>
      <c r="AF6317" s="154"/>
      <c r="AG6317" s="154"/>
      <c r="AH6317" s="154"/>
      <c r="AI6317" s="154"/>
      <c r="AJ6317" s="154"/>
      <c r="AK6317" s="154"/>
    </row>
    <row r="6318" spans="1:37" x14ac:dyDescent="0.3">
      <c r="A6318" s="12" t="str">
        <f t="shared" si="153"/>
        <v>SDGbaseWaS_2BW_v6_4</v>
      </c>
      <c r="B6318" s="12" t="s">
        <v>220</v>
      </c>
      <c r="C6318" s="12" t="s">
        <v>311</v>
      </c>
      <c r="D6318" s="12"/>
      <c r="E6318" s="154"/>
      <c r="F6318" s="154"/>
      <c r="G6318" s="154"/>
      <c r="H6318" s="154"/>
      <c r="I6318" s="154"/>
      <c r="J6318" s="154"/>
      <c r="K6318" s="154"/>
      <c r="L6318" s="154"/>
      <c r="M6318" s="154"/>
      <c r="N6318" s="154"/>
      <c r="O6318" s="154"/>
      <c r="P6318" s="154"/>
      <c r="Q6318" s="154"/>
      <c r="R6318" s="154"/>
      <c r="S6318" s="154"/>
      <c r="T6318" s="154"/>
      <c r="U6318" s="154"/>
      <c r="V6318" s="154"/>
      <c r="W6318" s="154"/>
      <c r="X6318" s="154"/>
      <c r="Y6318" s="154"/>
      <c r="Z6318" s="154"/>
      <c r="AA6318" s="154"/>
      <c r="AB6318" s="154"/>
      <c r="AC6318" s="154"/>
      <c r="AD6318" s="154"/>
      <c r="AE6318" s="154"/>
      <c r="AF6318" s="154"/>
      <c r="AG6318" s="154"/>
      <c r="AH6318" s="154"/>
      <c r="AI6318" s="154"/>
      <c r="AJ6318" s="154"/>
      <c r="AK6318" s="154"/>
    </row>
    <row r="6319" spans="1:37" x14ac:dyDescent="0.3">
      <c r="A6319" s="12" t="str">
        <f t="shared" si="153"/>
        <v>SDGbaseWaS_2BW_v6_4</v>
      </c>
      <c r="B6319" s="12" t="s">
        <v>220</v>
      </c>
      <c r="C6319" s="12" t="s">
        <v>311</v>
      </c>
      <c r="D6319" s="12"/>
      <c r="E6319" s="154"/>
      <c r="F6319" s="154"/>
      <c r="G6319" s="154"/>
      <c r="H6319" s="154"/>
      <c r="I6319" s="154"/>
      <c r="J6319" s="154"/>
      <c r="K6319" s="154"/>
      <c r="L6319" s="154"/>
      <c r="M6319" s="154"/>
      <c r="N6319" s="154"/>
      <c r="O6319" s="154"/>
      <c r="P6319" s="154"/>
      <c r="Q6319" s="154"/>
      <c r="R6319" s="154"/>
      <c r="S6319" s="154"/>
      <c r="T6319" s="154"/>
      <c r="U6319" s="154"/>
      <c r="V6319" s="154"/>
      <c r="W6319" s="154"/>
      <c r="X6319" s="154"/>
      <c r="Y6319" s="154"/>
      <c r="Z6319" s="154"/>
      <c r="AA6319" s="154"/>
      <c r="AB6319" s="154"/>
      <c r="AC6319" s="154"/>
      <c r="AD6319" s="154"/>
      <c r="AE6319" s="154"/>
      <c r="AF6319" s="154"/>
      <c r="AG6319" s="154"/>
      <c r="AH6319" s="154"/>
      <c r="AI6319" s="154"/>
      <c r="AJ6319" s="154"/>
      <c r="AK6319" s="154"/>
    </row>
    <row r="6320" spans="1:37" x14ac:dyDescent="0.3">
      <c r="A6320" s="12" t="str">
        <f t="shared" si="153"/>
        <v>SDGbaseWaS_2BW_v6_4</v>
      </c>
      <c r="B6320" s="12" t="s">
        <v>220</v>
      </c>
      <c r="C6320" s="12" t="s">
        <v>311</v>
      </c>
      <c r="D6320" s="12"/>
      <c r="E6320" s="154"/>
      <c r="F6320" s="154"/>
      <c r="G6320" s="154"/>
      <c r="H6320" s="154"/>
      <c r="I6320" s="154"/>
      <c r="J6320" s="154"/>
      <c r="K6320" s="154"/>
      <c r="L6320" s="154"/>
      <c r="M6320" s="154"/>
      <c r="N6320" s="154"/>
      <c r="O6320" s="154"/>
      <c r="P6320" s="154"/>
      <c r="Q6320" s="154"/>
      <c r="R6320" s="154"/>
      <c r="S6320" s="154"/>
      <c r="T6320" s="154"/>
      <c r="U6320" s="154"/>
      <c r="V6320" s="154"/>
      <c r="W6320" s="154"/>
      <c r="X6320" s="154"/>
      <c r="Y6320" s="154"/>
      <c r="Z6320" s="154"/>
      <c r="AA6320" s="154"/>
      <c r="AB6320" s="154"/>
      <c r="AC6320" s="154"/>
      <c r="AD6320" s="154"/>
      <c r="AE6320" s="154"/>
      <c r="AF6320" s="154"/>
      <c r="AG6320" s="154"/>
      <c r="AH6320" s="154"/>
      <c r="AI6320" s="154"/>
      <c r="AJ6320" s="154"/>
      <c r="AK6320" s="154"/>
    </row>
    <row r="6321" spans="1:37" x14ac:dyDescent="0.3">
      <c r="A6321" s="12" t="str">
        <f t="shared" si="153"/>
        <v>SDGbaseWaS_2BW_v6_4</v>
      </c>
      <c r="B6321" s="12" t="s">
        <v>220</v>
      </c>
      <c r="C6321" s="12" t="s">
        <v>311</v>
      </c>
      <c r="D6321" s="12"/>
      <c r="E6321" s="154"/>
      <c r="F6321" s="154"/>
      <c r="G6321" s="154"/>
      <c r="H6321" s="154"/>
      <c r="I6321" s="154"/>
      <c r="J6321" s="154"/>
      <c r="K6321" s="154"/>
      <c r="L6321" s="154"/>
      <c r="M6321" s="154"/>
      <c r="N6321" s="154"/>
      <c r="O6321" s="154"/>
      <c r="P6321" s="154"/>
      <c r="Q6321" s="154"/>
      <c r="R6321" s="154"/>
      <c r="S6321" s="154"/>
      <c r="T6321" s="154"/>
      <c r="U6321" s="154"/>
      <c r="V6321" s="154"/>
      <c r="W6321" s="154"/>
      <c r="X6321" s="154"/>
      <c r="Y6321" s="154"/>
      <c r="Z6321" s="154"/>
      <c r="AA6321" s="154"/>
      <c r="AB6321" s="154"/>
      <c r="AC6321" s="154"/>
      <c r="AD6321" s="154"/>
      <c r="AE6321" s="154"/>
      <c r="AF6321" s="154"/>
      <c r="AG6321" s="154"/>
      <c r="AH6321" s="154"/>
      <c r="AI6321" s="154"/>
      <c r="AJ6321" s="154"/>
      <c r="AK6321" s="154"/>
    </row>
    <row r="6322" spans="1:37" x14ac:dyDescent="0.3">
      <c r="A6322" s="12" t="str">
        <f t="shared" si="153"/>
        <v>SDGbaseWaS_2BW_v6_4</v>
      </c>
      <c r="B6322" s="12" t="s">
        <v>220</v>
      </c>
      <c r="C6322" s="12" t="s">
        <v>311</v>
      </c>
      <c r="D6322" s="12"/>
      <c r="E6322" s="154"/>
      <c r="F6322" s="154"/>
      <c r="G6322" s="154"/>
      <c r="H6322" s="154"/>
      <c r="I6322" s="154"/>
      <c r="J6322" s="154"/>
      <c r="K6322" s="154"/>
      <c r="L6322" s="154"/>
      <c r="M6322" s="154"/>
      <c r="N6322" s="154"/>
      <c r="O6322" s="154"/>
      <c r="P6322" s="154"/>
      <c r="Q6322" s="154"/>
      <c r="R6322" s="154"/>
      <c r="S6322" s="154"/>
      <c r="T6322" s="154"/>
      <c r="U6322" s="154"/>
      <c r="V6322" s="154"/>
      <c r="W6322" s="154"/>
      <c r="X6322" s="154"/>
      <c r="Y6322" s="154"/>
      <c r="Z6322" s="154"/>
      <c r="AA6322" s="154"/>
      <c r="AB6322" s="154"/>
      <c r="AC6322" s="154"/>
      <c r="AD6322" s="154"/>
      <c r="AE6322" s="154"/>
      <c r="AF6322" s="154"/>
      <c r="AG6322" s="154"/>
      <c r="AH6322" s="154"/>
      <c r="AI6322" s="154"/>
      <c r="AJ6322" s="154"/>
      <c r="AK6322" s="154"/>
    </row>
    <row r="6323" spans="1:37" x14ac:dyDescent="0.3">
      <c r="A6323" s="12" t="str">
        <f t="shared" si="153"/>
        <v>SDGbaseWaS_2BW_v6_4</v>
      </c>
      <c r="B6323" s="12" t="s">
        <v>220</v>
      </c>
      <c r="C6323" s="12" t="s">
        <v>311</v>
      </c>
      <c r="D6323" s="12"/>
      <c r="E6323" s="154"/>
      <c r="F6323" s="154"/>
      <c r="G6323" s="154"/>
      <c r="H6323" s="154"/>
      <c r="I6323" s="154"/>
      <c r="J6323" s="154"/>
      <c r="K6323" s="154"/>
      <c r="L6323" s="154"/>
      <c r="M6323" s="154"/>
      <c r="N6323" s="154"/>
      <c r="O6323" s="154"/>
      <c r="P6323" s="154"/>
      <c r="Q6323" s="154"/>
      <c r="R6323" s="154"/>
      <c r="S6323" s="154"/>
      <c r="T6323" s="154"/>
      <c r="U6323" s="154"/>
      <c r="V6323" s="154"/>
      <c r="W6323" s="154"/>
      <c r="X6323" s="154"/>
      <c r="Y6323" s="154"/>
      <c r="Z6323" s="154"/>
      <c r="AA6323" s="154"/>
      <c r="AB6323" s="154"/>
      <c r="AC6323" s="154"/>
      <c r="AD6323" s="154"/>
      <c r="AE6323" s="154"/>
      <c r="AF6323" s="154"/>
      <c r="AG6323" s="154"/>
      <c r="AH6323" s="154"/>
      <c r="AI6323" s="154"/>
      <c r="AJ6323" s="154"/>
      <c r="AK6323" s="154"/>
    </row>
    <row r="6324" spans="1:37" x14ac:dyDescent="0.3">
      <c r="A6324" s="12" t="str">
        <f t="shared" si="153"/>
        <v>SDGbaseWaS_2BW_v6_4</v>
      </c>
      <c r="B6324" s="12" t="s">
        <v>220</v>
      </c>
      <c r="C6324" s="12" t="s">
        <v>311</v>
      </c>
      <c r="D6324" s="12"/>
      <c r="E6324" s="154"/>
      <c r="F6324" s="154"/>
      <c r="G6324" s="154"/>
      <c r="H6324" s="154"/>
      <c r="I6324" s="154"/>
      <c r="J6324" s="154"/>
      <c r="K6324" s="154"/>
      <c r="L6324" s="154"/>
      <c r="M6324" s="154"/>
      <c r="N6324" s="154"/>
      <c r="O6324" s="154"/>
      <c r="P6324" s="154"/>
      <c r="Q6324" s="154"/>
      <c r="R6324" s="154"/>
      <c r="S6324" s="154"/>
      <c r="T6324" s="154"/>
      <c r="U6324" s="154"/>
      <c r="V6324" s="154"/>
      <c r="W6324" s="154"/>
      <c r="X6324" s="154"/>
      <c r="Y6324" s="154"/>
      <c r="Z6324" s="154"/>
      <c r="AA6324" s="154"/>
      <c r="AB6324" s="154"/>
      <c r="AC6324" s="154"/>
      <c r="AD6324" s="154"/>
      <c r="AE6324" s="154"/>
      <c r="AF6324" s="154"/>
      <c r="AG6324" s="154"/>
      <c r="AH6324" s="154"/>
      <c r="AI6324" s="154"/>
      <c r="AJ6324" s="154"/>
      <c r="AK6324" s="154"/>
    </row>
    <row r="6325" spans="1:37" x14ac:dyDescent="0.3">
      <c r="A6325" s="12" t="str">
        <f t="shared" si="153"/>
        <v>SDGbaseWaS_2BW_v6_4</v>
      </c>
      <c r="B6325" s="12" t="s">
        <v>220</v>
      </c>
      <c r="C6325" s="12" t="s">
        <v>311</v>
      </c>
      <c r="D6325" s="12"/>
      <c r="E6325" s="154"/>
      <c r="F6325" s="154"/>
      <c r="G6325" s="154"/>
      <c r="H6325" s="154"/>
      <c r="I6325" s="154"/>
      <c r="J6325" s="154"/>
      <c r="K6325" s="154"/>
      <c r="L6325" s="154"/>
      <c r="M6325" s="154"/>
      <c r="N6325" s="154"/>
      <c r="O6325" s="154"/>
      <c r="P6325" s="154"/>
      <c r="Q6325" s="154"/>
      <c r="R6325" s="154"/>
      <c r="S6325" s="154"/>
      <c r="T6325" s="154"/>
      <c r="U6325" s="154"/>
      <c r="V6325" s="154"/>
      <c r="W6325" s="154"/>
      <c r="X6325" s="154"/>
      <c r="Y6325" s="154"/>
      <c r="Z6325" s="154"/>
      <c r="AA6325" s="154"/>
      <c r="AB6325" s="154"/>
      <c r="AC6325" s="154"/>
      <c r="AD6325" s="154"/>
      <c r="AE6325" s="154"/>
      <c r="AF6325" s="154"/>
      <c r="AG6325" s="154"/>
      <c r="AH6325" s="154"/>
      <c r="AI6325" s="154"/>
      <c r="AJ6325" s="154"/>
      <c r="AK6325" s="154"/>
    </row>
    <row r="6326" spans="1:37" x14ac:dyDescent="0.3">
      <c r="A6326" s="12" t="str">
        <f t="shared" si="153"/>
        <v>SDGbaseWaS_2BW_v6_4</v>
      </c>
      <c r="B6326" s="12" t="s">
        <v>220</v>
      </c>
      <c r="C6326" s="12" t="s">
        <v>311</v>
      </c>
      <c r="D6326" s="12"/>
      <c r="E6326" s="154"/>
      <c r="F6326" s="154"/>
      <c r="G6326" s="154"/>
      <c r="H6326" s="154"/>
      <c r="I6326" s="154"/>
      <c r="J6326" s="154"/>
      <c r="K6326" s="154"/>
      <c r="L6326" s="154"/>
      <c r="M6326" s="154"/>
      <c r="N6326" s="154"/>
      <c r="O6326" s="154"/>
      <c r="P6326" s="154"/>
      <c r="Q6326" s="154"/>
      <c r="R6326" s="154"/>
      <c r="S6326" s="154"/>
      <c r="T6326" s="154"/>
      <c r="U6326" s="154"/>
      <c r="V6326" s="154"/>
      <c r="W6326" s="154"/>
      <c r="X6326" s="154"/>
      <c r="Y6326" s="154"/>
      <c r="Z6326" s="154"/>
      <c r="AA6326" s="154"/>
      <c r="AB6326" s="154"/>
      <c r="AC6326" s="154"/>
      <c r="AD6326" s="154"/>
      <c r="AE6326" s="154"/>
      <c r="AF6326" s="154"/>
      <c r="AG6326" s="154"/>
      <c r="AH6326" s="154"/>
      <c r="AI6326" s="154"/>
      <c r="AJ6326" s="154"/>
      <c r="AK6326" s="154"/>
    </row>
    <row r="6327" spans="1:37" x14ac:dyDescent="0.3">
      <c r="A6327" s="12" t="str">
        <f t="shared" si="153"/>
        <v>SDGbaseWaS_2BW_v6_4</v>
      </c>
      <c r="B6327" s="12" t="s">
        <v>220</v>
      </c>
      <c r="C6327" s="12" t="s">
        <v>311</v>
      </c>
      <c r="D6327" s="12"/>
      <c r="E6327" s="154"/>
      <c r="F6327" s="154"/>
      <c r="G6327" s="154"/>
      <c r="H6327" s="154"/>
      <c r="I6327" s="154"/>
      <c r="J6327" s="154"/>
      <c r="K6327" s="154"/>
      <c r="L6327" s="154"/>
      <c r="M6327" s="154"/>
      <c r="N6327" s="154"/>
      <c r="O6327" s="154"/>
      <c r="P6327" s="154"/>
      <c r="Q6327" s="154"/>
      <c r="R6327" s="154"/>
      <c r="S6327" s="154"/>
      <c r="T6327" s="154"/>
      <c r="U6327" s="154"/>
      <c r="V6327" s="154"/>
      <c r="W6327" s="154"/>
      <c r="X6327" s="154"/>
      <c r="Y6327" s="154"/>
      <c r="Z6327" s="154"/>
      <c r="AA6327" s="154"/>
      <c r="AB6327" s="154"/>
      <c r="AC6327" s="154"/>
      <c r="AD6327" s="154"/>
      <c r="AE6327" s="154"/>
      <c r="AF6327" s="154"/>
      <c r="AG6327" s="154"/>
      <c r="AH6327" s="154"/>
      <c r="AI6327" s="154"/>
      <c r="AJ6327" s="154"/>
      <c r="AK6327" s="154"/>
    </row>
    <row r="6328" spans="1:37" x14ac:dyDescent="0.3">
      <c r="A6328" s="12" t="str">
        <f t="shared" si="153"/>
        <v>SDGbaseWaS_2BW_v6_4</v>
      </c>
      <c r="B6328" s="12" t="s">
        <v>220</v>
      </c>
      <c r="C6328" s="12" t="s">
        <v>311</v>
      </c>
      <c r="D6328" s="12"/>
      <c r="E6328" s="154"/>
      <c r="F6328" s="154"/>
      <c r="G6328" s="154"/>
      <c r="H6328" s="154"/>
      <c r="I6328" s="154"/>
      <c r="J6328" s="154"/>
      <c r="K6328" s="154"/>
      <c r="L6328" s="154"/>
      <c r="M6328" s="154"/>
      <c r="N6328" s="154"/>
      <c r="O6328" s="154"/>
      <c r="P6328" s="154"/>
      <c r="Q6328" s="154"/>
      <c r="R6328" s="154"/>
      <c r="S6328" s="154"/>
      <c r="T6328" s="154"/>
      <c r="U6328" s="154"/>
      <c r="V6328" s="154"/>
      <c r="W6328" s="154"/>
      <c r="X6328" s="154"/>
      <c r="Y6328" s="154"/>
      <c r="Z6328" s="154"/>
      <c r="AA6328" s="154"/>
      <c r="AB6328" s="154"/>
      <c r="AC6328" s="154"/>
      <c r="AD6328" s="154"/>
      <c r="AE6328" s="154"/>
      <c r="AF6328" s="154"/>
      <c r="AG6328" s="154"/>
      <c r="AH6328" s="154"/>
      <c r="AI6328" s="154"/>
      <c r="AJ6328" s="154"/>
      <c r="AK6328" s="154"/>
    </row>
    <row r="6329" spans="1:37" x14ac:dyDescent="0.3">
      <c r="A6329" s="12" t="str">
        <f t="shared" si="153"/>
        <v>SDGbaseWaS_2BW_v6_4</v>
      </c>
      <c r="B6329" s="12" t="s">
        <v>220</v>
      </c>
      <c r="C6329" s="12" t="s">
        <v>311</v>
      </c>
      <c r="D6329" s="12"/>
      <c r="E6329" s="154"/>
      <c r="F6329" s="154"/>
      <c r="G6329" s="154"/>
      <c r="H6329" s="154"/>
      <c r="I6329" s="154"/>
      <c r="J6329" s="154"/>
      <c r="K6329" s="154"/>
      <c r="L6329" s="154"/>
      <c r="M6329" s="154"/>
      <c r="N6329" s="154"/>
      <c r="O6329" s="154"/>
      <c r="P6329" s="154"/>
      <c r="Q6329" s="154"/>
      <c r="R6329" s="154"/>
      <c r="S6329" s="154"/>
      <c r="T6329" s="154"/>
      <c r="U6329" s="154"/>
      <c r="V6329" s="154"/>
      <c r="W6329" s="154"/>
      <c r="X6329" s="154"/>
      <c r="Y6329" s="154"/>
      <c r="Z6329" s="154"/>
      <c r="AA6329" s="154"/>
      <c r="AB6329" s="154"/>
      <c r="AC6329" s="154"/>
      <c r="AD6329" s="154"/>
      <c r="AE6329" s="154"/>
      <c r="AF6329" s="154"/>
      <c r="AG6329" s="154"/>
      <c r="AH6329" s="154"/>
      <c r="AI6329" s="154"/>
      <c r="AJ6329" s="154"/>
      <c r="AK6329" s="154"/>
    </row>
    <row r="6330" spans="1:37" x14ac:dyDescent="0.3">
      <c r="A6330" s="12" t="str">
        <f t="shared" si="153"/>
        <v>SDGbaseWaS_2BW_v6_4</v>
      </c>
      <c r="B6330" s="12" t="s">
        <v>220</v>
      </c>
      <c r="C6330" s="12" t="s">
        <v>311</v>
      </c>
      <c r="D6330" s="12"/>
      <c r="E6330" s="154"/>
      <c r="F6330" s="154"/>
      <c r="G6330" s="154"/>
      <c r="H6330" s="154"/>
      <c r="I6330" s="154"/>
      <c r="J6330" s="154"/>
      <c r="K6330" s="154"/>
      <c r="L6330" s="154"/>
      <c r="M6330" s="154"/>
      <c r="N6330" s="154"/>
      <c r="O6330" s="154"/>
      <c r="P6330" s="154"/>
      <c r="Q6330" s="154"/>
      <c r="R6330" s="154"/>
      <c r="S6330" s="154"/>
      <c r="T6330" s="154"/>
      <c r="U6330" s="154"/>
      <c r="V6330" s="154"/>
      <c r="W6330" s="154"/>
      <c r="X6330" s="154"/>
      <c r="Y6330" s="154"/>
      <c r="Z6330" s="154"/>
      <c r="AA6330" s="154"/>
      <c r="AB6330" s="154"/>
      <c r="AC6330" s="154"/>
      <c r="AD6330" s="154"/>
      <c r="AE6330" s="154"/>
      <c r="AF6330" s="154"/>
      <c r="AG6330" s="154"/>
      <c r="AH6330" s="154"/>
      <c r="AI6330" s="154"/>
      <c r="AJ6330" s="154"/>
      <c r="AK6330" s="154"/>
    </row>
    <row r="6331" spans="1:37" x14ac:dyDescent="0.3">
      <c r="A6331" s="12" t="str">
        <f t="shared" si="153"/>
        <v>SDGbaseWaS_2BW_v6_4</v>
      </c>
      <c r="B6331" s="12" t="s">
        <v>220</v>
      </c>
      <c r="C6331" s="12" t="s">
        <v>311</v>
      </c>
      <c r="D6331" s="12"/>
      <c r="E6331" s="154"/>
      <c r="F6331" s="154"/>
      <c r="G6331" s="154"/>
      <c r="H6331" s="154"/>
      <c r="I6331" s="154"/>
      <c r="J6331" s="154"/>
      <c r="K6331" s="154"/>
      <c r="L6331" s="154"/>
      <c r="M6331" s="154"/>
      <c r="N6331" s="154"/>
      <c r="O6331" s="154"/>
      <c r="P6331" s="154"/>
      <c r="Q6331" s="154"/>
      <c r="R6331" s="154"/>
      <c r="S6331" s="154"/>
      <c r="T6331" s="154"/>
      <c r="U6331" s="154"/>
      <c r="V6331" s="154"/>
      <c r="W6331" s="154"/>
      <c r="X6331" s="154"/>
      <c r="Y6331" s="154"/>
      <c r="Z6331" s="154"/>
      <c r="AA6331" s="154"/>
      <c r="AB6331" s="154"/>
      <c r="AC6331" s="154"/>
      <c r="AD6331" s="154"/>
      <c r="AE6331" s="154"/>
      <c r="AF6331" s="154"/>
      <c r="AG6331" s="154"/>
      <c r="AH6331" s="154"/>
      <c r="AI6331" s="154"/>
      <c r="AJ6331" s="154"/>
      <c r="AK6331" s="154"/>
    </row>
    <row r="6332" spans="1:37" x14ac:dyDescent="0.3">
      <c r="A6332" s="12" t="str">
        <f t="shared" si="153"/>
        <v>SDGbaseWaS_2BW_v6_4</v>
      </c>
      <c r="B6332" s="12" t="s">
        <v>220</v>
      </c>
      <c r="C6332" s="12" t="s">
        <v>311</v>
      </c>
      <c r="D6332" s="12"/>
      <c r="E6332" s="154"/>
      <c r="F6332" s="154"/>
      <c r="G6332" s="154"/>
      <c r="H6332" s="154"/>
      <c r="I6332" s="154"/>
      <c r="J6332" s="154"/>
      <c r="K6332" s="154"/>
      <c r="L6332" s="154"/>
      <c r="M6332" s="154"/>
      <c r="N6332" s="154"/>
      <c r="O6332" s="154"/>
      <c r="P6332" s="154"/>
      <c r="Q6332" s="154"/>
      <c r="R6332" s="154"/>
      <c r="S6332" s="154"/>
      <c r="T6332" s="154"/>
      <c r="U6332" s="154"/>
      <c r="V6332" s="154"/>
      <c r="W6332" s="154"/>
      <c r="X6332" s="154"/>
      <c r="Y6332" s="154"/>
      <c r="Z6332" s="154"/>
      <c r="AA6332" s="154"/>
      <c r="AB6332" s="154"/>
      <c r="AC6332" s="154"/>
      <c r="AD6332" s="154"/>
      <c r="AE6332" s="154"/>
      <c r="AF6332" s="154"/>
      <c r="AG6332" s="154"/>
      <c r="AH6332" s="154"/>
      <c r="AI6332" s="154"/>
      <c r="AJ6332" s="154"/>
      <c r="AK6332" s="154"/>
    </row>
    <row r="6333" spans="1:37" x14ac:dyDescent="0.3">
      <c r="A6333" s="12" t="str">
        <f t="shared" si="153"/>
        <v>SDGbaseWaS_2BW_v6_4</v>
      </c>
      <c r="B6333" s="12" t="s">
        <v>220</v>
      </c>
      <c r="C6333" s="12" t="s">
        <v>311</v>
      </c>
      <c r="D6333" s="12"/>
      <c r="E6333" s="154"/>
      <c r="F6333" s="154"/>
      <c r="G6333" s="154"/>
      <c r="H6333" s="154"/>
      <c r="I6333" s="154"/>
      <c r="J6333" s="154"/>
      <c r="K6333" s="154"/>
      <c r="L6333" s="154"/>
      <c r="M6333" s="154"/>
      <c r="N6333" s="154"/>
      <c r="O6333" s="154"/>
      <c r="P6333" s="154"/>
      <c r="Q6333" s="154"/>
      <c r="R6333" s="154"/>
      <c r="S6333" s="154"/>
      <c r="T6333" s="154"/>
      <c r="U6333" s="154"/>
      <c r="V6333" s="154"/>
      <c r="W6333" s="154"/>
      <c r="X6333" s="154"/>
      <c r="Y6333" s="154"/>
      <c r="Z6333" s="154"/>
      <c r="AA6333" s="154"/>
      <c r="AB6333" s="154"/>
      <c r="AC6333" s="154"/>
      <c r="AD6333" s="154"/>
      <c r="AE6333" s="154"/>
      <c r="AF6333" s="154"/>
      <c r="AG6333" s="154"/>
      <c r="AH6333" s="154"/>
      <c r="AI6333" s="154"/>
      <c r="AJ6333" s="154"/>
      <c r="AK6333" s="154"/>
    </row>
    <row r="6334" spans="1:37" x14ac:dyDescent="0.3">
      <c r="A6334" s="12" t="str">
        <f t="shared" si="153"/>
        <v>SDGbaseWaS_2BW_v6_4</v>
      </c>
      <c r="B6334" s="12" t="s">
        <v>220</v>
      </c>
      <c r="C6334" s="12" t="s">
        <v>311</v>
      </c>
      <c r="D6334" s="12"/>
      <c r="E6334" s="154"/>
      <c r="F6334" s="154"/>
      <c r="G6334" s="154"/>
      <c r="H6334" s="154"/>
      <c r="I6334" s="154"/>
      <c r="J6334" s="154"/>
      <c r="K6334" s="154"/>
      <c r="L6334" s="154"/>
      <c r="M6334" s="154"/>
      <c r="N6334" s="154"/>
      <c r="O6334" s="154"/>
      <c r="P6334" s="154"/>
      <c r="Q6334" s="154"/>
      <c r="R6334" s="154"/>
      <c r="S6334" s="154"/>
      <c r="T6334" s="154"/>
      <c r="U6334" s="154"/>
      <c r="V6334" s="154"/>
      <c r="W6334" s="154"/>
      <c r="X6334" s="154"/>
      <c r="Y6334" s="154"/>
      <c r="Z6334" s="154"/>
      <c r="AA6334" s="154"/>
      <c r="AB6334" s="154"/>
      <c r="AC6334" s="154"/>
      <c r="AD6334" s="154"/>
      <c r="AE6334" s="154"/>
      <c r="AF6334" s="154"/>
      <c r="AG6334" s="154"/>
      <c r="AH6334" s="154"/>
      <c r="AI6334" s="154"/>
      <c r="AJ6334" s="154"/>
      <c r="AK6334" s="154"/>
    </row>
    <row r="6335" spans="1:37" x14ac:dyDescent="0.3">
      <c r="A6335" s="12" t="str">
        <f t="shared" si="153"/>
        <v>SDGbaseWaS_2BW_v6_4</v>
      </c>
      <c r="B6335" s="12" t="s">
        <v>220</v>
      </c>
      <c r="C6335" s="12" t="s">
        <v>311</v>
      </c>
      <c r="D6335" s="12"/>
      <c r="E6335" s="154"/>
      <c r="F6335" s="154"/>
      <c r="G6335" s="154"/>
      <c r="H6335" s="154"/>
      <c r="I6335" s="154"/>
      <c r="J6335" s="154"/>
      <c r="K6335" s="154"/>
      <c r="L6335" s="154"/>
      <c r="M6335" s="154"/>
      <c r="N6335" s="154"/>
      <c r="O6335" s="154"/>
      <c r="P6335" s="154"/>
      <c r="Q6335" s="154"/>
      <c r="R6335" s="154"/>
      <c r="S6335" s="154"/>
      <c r="T6335" s="154"/>
      <c r="U6335" s="154"/>
      <c r="V6335" s="154"/>
      <c r="W6335" s="154"/>
      <c r="X6335" s="154"/>
      <c r="Y6335" s="154"/>
      <c r="Z6335" s="154"/>
      <c r="AA6335" s="154"/>
      <c r="AB6335" s="154"/>
      <c r="AC6335" s="154"/>
      <c r="AD6335" s="154"/>
      <c r="AE6335" s="154"/>
      <c r="AF6335" s="154"/>
      <c r="AG6335" s="154"/>
      <c r="AH6335" s="154"/>
      <c r="AI6335" s="154"/>
      <c r="AJ6335" s="154"/>
      <c r="AK6335" s="154"/>
    </row>
    <row r="6336" spans="1:37" x14ac:dyDescent="0.3">
      <c r="A6336" s="12" t="str">
        <f t="shared" si="153"/>
        <v>SDGbaseWaS_2BW_v6_4</v>
      </c>
      <c r="B6336" s="12" t="s">
        <v>220</v>
      </c>
      <c r="C6336" s="12" t="s">
        <v>311</v>
      </c>
      <c r="D6336" s="12"/>
      <c r="E6336" s="154"/>
      <c r="F6336" s="154"/>
      <c r="G6336" s="154"/>
      <c r="H6336" s="154"/>
      <c r="I6336" s="154"/>
      <c r="J6336" s="154"/>
      <c r="K6336" s="154"/>
      <c r="L6336" s="154"/>
      <c r="M6336" s="154"/>
      <c r="N6336" s="154"/>
      <c r="O6336" s="154"/>
      <c r="P6336" s="154"/>
      <c r="Q6336" s="154"/>
      <c r="R6336" s="154"/>
      <c r="S6336" s="154"/>
      <c r="T6336" s="154"/>
      <c r="U6336" s="154"/>
      <c r="V6336" s="154"/>
      <c r="W6336" s="154"/>
      <c r="X6336" s="154"/>
      <c r="Y6336" s="154"/>
      <c r="Z6336" s="154"/>
      <c r="AA6336" s="154"/>
      <c r="AB6336" s="154"/>
      <c r="AC6336" s="154"/>
      <c r="AD6336" s="154"/>
      <c r="AE6336" s="154"/>
      <c r="AF6336" s="154"/>
      <c r="AG6336" s="154"/>
      <c r="AH6336" s="154"/>
      <c r="AI6336" s="154"/>
      <c r="AJ6336" s="154"/>
      <c r="AK6336" s="154"/>
    </row>
    <row r="6337" spans="1:37" x14ac:dyDescent="0.3">
      <c r="A6337" s="12" t="str">
        <f t="shared" si="153"/>
        <v>SDGbaseWaS_2BW_v6_4</v>
      </c>
      <c r="B6337" s="12" t="s">
        <v>220</v>
      </c>
      <c r="C6337" s="12" t="s">
        <v>311</v>
      </c>
      <c r="D6337" s="12"/>
      <c r="E6337" s="154"/>
      <c r="F6337" s="154"/>
      <c r="G6337" s="154"/>
      <c r="H6337" s="154"/>
      <c r="I6337" s="154"/>
      <c r="J6337" s="154"/>
      <c r="K6337" s="154"/>
      <c r="L6337" s="154"/>
      <c r="M6337" s="154"/>
      <c r="N6337" s="154"/>
      <c r="O6337" s="154"/>
      <c r="P6337" s="154"/>
      <c r="Q6337" s="154"/>
      <c r="R6337" s="154"/>
      <c r="S6337" s="154"/>
      <c r="T6337" s="154"/>
      <c r="U6337" s="154"/>
      <c r="V6337" s="154"/>
      <c r="W6337" s="154"/>
      <c r="X6337" s="154"/>
      <c r="Y6337" s="154"/>
      <c r="Z6337" s="154"/>
      <c r="AA6337" s="154"/>
      <c r="AB6337" s="154"/>
      <c r="AC6337" s="154"/>
      <c r="AD6337" s="154"/>
      <c r="AE6337" s="154"/>
      <c r="AF6337" s="154"/>
      <c r="AG6337" s="154"/>
      <c r="AH6337" s="154"/>
      <c r="AI6337" s="154"/>
      <c r="AJ6337" s="154"/>
      <c r="AK6337" s="154"/>
    </row>
    <row r="6338" spans="1:37" x14ac:dyDescent="0.3">
      <c r="A6338" s="12" t="str">
        <f t="shared" si="153"/>
        <v>SDGbaseWaS_2BW_v6_4</v>
      </c>
      <c r="B6338" s="12" t="s">
        <v>220</v>
      </c>
      <c r="C6338" s="12" t="s">
        <v>311</v>
      </c>
      <c r="D6338" s="12"/>
      <c r="E6338" s="154"/>
      <c r="F6338" s="154"/>
      <c r="G6338" s="154"/>
      <c r="H6338" s="154"/>
      <c r="I6338" s="154"/>
      <c r="J6338" s="154"/>
      <c r="K6338" s="154"/>
      <c r="L6338" s="154"/>
      <c r="M6338" s="154"/>
      <c r="N6338" s="154"/>
      <c r="O6338" s="154"/>
      <c r="P6338" s="154"/>
      <c r="Q6338" s="154"/>
      <c r="R6338" s="154"/>
      <c r="S6338" s="154"/>
      <c r="T6338" s="154"/>
      <c r="U6338" s="154"/>
      <c r="V6338" s="154"/>
      <c r="W6338" s="154"/>
      <c r="X6338" s="154"/>
      <c r="Y6338" s="154"/>
      <c r="Z6338" s="154"/>
      <c r="AA6338" s="154"/>
      <c r="AB6338" s="154"/>
      <c r="AC6338" s="154"/>
      <c r="AD6338" s="154"/>
      <c r="AE6338" s="154"/>
      <c r="AF6338" s="154"/>
      <c r="AG6338" s="154"/>
      <c r="AH6338" s="154"/>
      <c r="AI6338" s="154"/>
      <c r="AJ6338" s="154"/>
      <c r="AK6338" s="154"/>
    </row>
    <row r="6339" spans="1:37" x14ac:dyDescent="0.3">
      <c r="A6339" s="12" t="str">
        <f t="shared" si="153"/>
        <v>SDGbaseWaS_2BW_v6_4</v>
      </c>
      <c r="B6339" s="12" t="s">
        <v>220</v>
      </c>
      <c r="C6339" s="12" t="s">
        <v>311</v>
      </c>
      <c r="D6339" s="12"/>
      <c r="E6339" s="154"/>
      <c r="F6339" s="154"/>
      <c r="G6339" s="154"/>
      <c r="H6339" s="154"/>
      <c r="I6339" s="154"/>
      <c r="J6339" s="154"/>
      <c r="K6339" s="154"/>
      <c r="L6339" s="154"/>
      <c r="M6339" s="154"/>
      <c r="N6339" s="154"/>
      <c r="O6339" s="154"/>
      <c r="P6339" s="154"/>
      <c r="Q6339" s="154"/>
      <c r="R6339" s="154"/>
      <c r="S6339" s="154"/>
      <c r="T6339" s="154"/>
      <c r="U6339" s="154"/>
      <c r="V6339" s="154"/>
      <c r="W6339" s="154"/>
      <c r="X6339" s="154"/>
      <c r="Y6339" s="154"/>
      <c r="Z6339" s="154"/>
      <c r="AA6339" s="154"/>
      <c r="AB6339" s="154"/>
      <c r="AC6339" s="154"/>
      <c r="AD6339" s="154"/>
      <c r="AE6339" s="154"/>
      <c r="AF6339" s="154"/>
      <c r="AG6339" s="154"/>
      <c r="AH6339" s="154"/>
      <c r="AI6339" s="154"/>
      <c r="AJ6339" s="154"/>
      <c r="AK6339" s="154"/>
    </row>
    <row r="6340" spans="1:37" x14ac:dyDescent="0.3">
      <c r="A6340" s="12" t="str">
        <f t="shared" si="153"/>
        <v>SDGbaseWaS_2BW_v6_4</v>
      </c>
      <c r="B6340" s="12" t="s">
        <v>220</v>
      </c>
      <c r="C6340" s="12" t="s">
        <v>311</v>
      </c>
      <c r="D6340" s="12"/>
      <c r="E6340" s="154"/>
      <c r="F6340" s="154"/>
      <c r="G6340" s="154"/>
      <c r="H6340" s="154"/>
      <c r="I6340" s="154"/>
      <c r="J6340" s="154"/>
      <c r="K6340" s="154"/>
      <c r="L6340" s="154"/>
      <c r="M6340" s="154"/>
      <c r="N6340" s="154"/>
      <c r="O6340" s="154"/>
      <c r="P6340" s="154"/>
      <c r="Q6340" s="154"/>
      <c r="R6340" s="154"/>
      <c r="S6340" s="154"/>
      <c r="T6340" s="154"/>
      <c r="U6340" s="154"/>
      <c r="V6340" s="154"/>
      <c r="W6340" s="154"/>
      <c r="X6340" s="154"/>
      <c r="Y6340" s="154"/>
      <c r="Z6340" s="154"/>
      <c r="AA6340" s="154"/>
      <c r="AB6340" s="154"/>
      <c r="AC6340" s="154"/>
      <c r="AD6340" s="154"/>
      <c r="AE6340" s="154"/>
      <c r="AF6340" s="154"/>
      <c r="AG6340" s="154"/>
      <c r="AH6340" s="154"/>
      <c r="AI6340" s="154"/>
      <c r="AJ6340" s="154"/>
      <c r="AK6340" s="154"/>
    </row>
    <row r="6341" spans="1:37" x14ac:dyDescent="0.3">
      <c r="A6341" s="12" t="str">
        <f t="shared" si="153"/>
        <v>SDGbaseWaS_2BW_v6_4</v>
      </c>
      <c r="B6341" s="12" t="s">
        <v>220</v>
      </c>
      <c r="C6341" s="12" t="s">
        <v>311</v>
      </c>
      <c r="D6341" s="12"/>
      <c r="E6341" s="154"/>
      <c r="F6341" s="154"/>
      <c r="G6341" s="154"/>
      <c r="H6341" s="154"/>
      <c r="I6341" s="154"/>
      <c r="J6341" s="154"/>
      <c r="K6341" s="154"/>
      <c r="L6341" s="154"/>
      <c r="M6341" s="154"/>
      <c r="N6341" s="154"/>
      <c r="O6341" s="154"/>
      <c r="P6341" s="154"/>
      <c r="Q6341" s="154"/>
      <c r="R6341" s="154"/>
      <c r="S6341" s="154"/>
      <c r="T6341" s="154"/>
      <c r="U6341" s="154"/>
      <c r="V6341" s="154"/>
      <c r="W6341" s="154"/>
      <c r="X6341" s="154"/>
      <c r="Y6341" s="154"/>
      <c r="Z6341" s="154"/>
      <c r="AA6341" s="154"/>
      <c r="AB6341" s="154"/>
      <c r="AC6341" s="154"/>
      <c r="AD6341" s="154"/>
      <c r="AE6341" s="154"/>
      <c r="AF6341" s="154"/>
      <c r="AG6341" s="154"/>
      <c r="AH6341" s="154"/>
      <c r="AI6341" s="154"/>
      <c r="AJ6341" s="154"/>
      <c r="AK6341" s="154"/>
    </row>
    <row r="6342" spans="1:37" x14ac:dyDescent="0.3">
      <c r="A6342" s="12" t="str">
        <f t="shared" si="153"/>
        <v>SDGbaseWaS_2BW_v6_4</v>
      </c>
      <c r="B6342" s="12" t="s">
        <v>220</v>
      </c>
      <c r="C6342" s="12" t="s">
        <v>311</v>
      </c>
      <c r="D6342" s="12"/>
      <c r="E6342" s="154"/>
      <c r="F6342" s="154"/>
      <c r="G6342" s="154"/>
      <c r="H6342" s="154"/>
      <c r="I6342" s="154"/>
      <c r="J6342" s="154"/>
      <c r="K6342" s="154"/>
      <c r="L6342" s="154"/>
      <c r="M6342" s="154"/>
      <c r="N6342" s="154"/>
      <c r="O6342" s="154"/>
      <c r="P6342" s="154"/>
      <c r="Q6342" s="154"/>
      <c r="R6342" s="154"/>
      <c r="S6342" s="154"/>
      <c r="T6342" s="154"/>
      <c r="U6342" s="154"/>
      <c r="V6342" s="154"/>
      <c r="W6342" s="154"/>
      <c r="X6342" s="154"/>
      <c r="Y6342" s="154"/>
      <c r="Z6342" s="154"/>
      <c r="AA6342" s="154"/>
      <c r="AB6342" s="154"/>
      <c r="AC6342" s="154"/>
      <c r="AD6342" s="154"/>
      <c r="AE6342" s="154"/>
      <c r="AF6342" s="154"/>
      <c r="AG6342" s="154"/>
      <c r="AH6342" s="154"/>
      <c r="AI6342" s="154"/>
      <c r="AJ6342" s="154"/>
      <c r="AK6342" s="154"/>
    </row>
    <row r="6343" spans="1:37" x14ac:dyDescent="0.3">
      <c r="A6343" s="12" t="str">
        <f t="shared" si="153"/>
        <v>SDGbaseWaS_2BW_v6_4</v>
      </c>
      <c r="B6343" s="12" t="s">
        <v>220</v>
      </c>
      <c r="C6343" s="12" t="s">
        <v>311</v>
      </c>
      <c r="D6343" s="12"/>
      <c r="E6343" s="154"/>
      <c r="F6343" s="154"/>
      <c r="G6343" s="154"/>
      <c r="H6343" s="154"/>
      <c r="I6343" s="154"/>
      <c r="J6343" s="154"/>
      <c r="K6343" s="154"/>
      <c r="L6343" s="154"/>
      <c r="M6343" s="154"/>
      <c r="N6343" s="154"/>
      <c r="O6343" s="154"/>
      <c r="P6343" s="154"/>
      <c r="Q6343" s="154"/>
      <c r="R6343" s="154"/>
      <c r="S6343" s="154"/>
      <c r="T6343" s="154"/>
      <c r="U6343" s="154"/>
      <c r="V6343" s="154"/>
      <c r="W6343" s="154"/>
      <c r="X6343" s="154"/>
      <c r="Y6343" s="154"/>
      <c r="Z6343" s="154"/>
      <c r="AA6343" s="154"/>
      <c r="AB6343" s="154"/>
      <c r="AC6343" s="154"/>
      <c r="AD6343" s="154"/>
      <c r="AE6343" s="154"/>
      <c r="AF6343" s="154"/>
      <c r="AG6343" s="154"/>
      <c r="AH6343" s="154"/>
      <c r="AI6343" s="154"/>
      <c r="AJ6343" s="154"/>
      <c r="AK6343" s="154"/>
    </row>
    <row r="6344" spans="1:37" x14ac:dyDescent="0.3">
      <c r="A6344" s="12" t="str">
        <f t="shared" si="153"/>
        <v>SDGbaseWaS_2BW_v6_4</v>
      </c>
      <c r="B6344" s="12" t="s">
        <v>220</v>
      </c>
      <c r="C6344" s="12" t="s">
        <v>311</v>
      </c>
      <c r="D6344" s="12"/>
      <c r="E6344" s="154"/>
      <c r="F6344" s="154"/>
      <c r="G6344" s="154"/>
      <c r="H6344" s="154"/>
      <c r="I6344" s="154"/>
      <c r="J6344" s="154"/>
      <c r="K6344" s="154"/>
      <c r="L6344" s="154"/>
      <c r="M6344" s="154"/>
      <c r="N6344" s="154"/>
      <c r="O6344" s="154"/>
      <c r="P6344" s="154"/>
      <c r="Q6344" s="154"/>
      <c r="R6344" s="154"/>
      <c r="S6344" s="154"/>
      <c r="T6344" s="154"/>
      <c r="U6344" s="154"/>
      <c r="V6344" s="154"/>
      <c r="W6344" s="154"/>
      <c r="X6344" s="154"/>
      <c r="Y6344" s="154"/>
      <c r="Z6344" s="154"/>
      <c r="AA6344" s="154"/>
      <c r="AB6344" s="154"/>
      <c r="AC6344" s="154"/>
      <c r="AD6344" s="154"/>
      <c r="AE6344" s="154"/>
      <c r="AF6344" s="154"/>
      <c r="AG6344" s="154"/>
      <c r="AH6344" s="154"/>
      <c r="AI6344" s="154"/>
      <c r="AJ6344" s="154"/>
      <c r="AK6344" s="154"/>
    </row>
    <row r="6345" spans="1:37" x14ac:dyDescent="0.3">
      <c r="A6345" s="12" t="str">
        <f t="shared" si="153"/>
        <v>SDGbaseWaS_2BW_v6_4</v>
      </c>
      <c r="B6345" s="12" t="s">
        <v>220</v>
      </c>
      <c r="C6345" s="12" t="s">
        <v>311</v>
      </c>
      <c r="D6345" s="12"/>
      <c r="E6345" s="154"/>
      <c r="F6345" s="154"/>
      <c r="G6345" s="154"/>
      <c r="H6345" s="154"/>
      <c r="I6345" s="154"/>
      <c r="J6345" s="154"/>
      <c r="K6345" s="154"/>
      <c r="L6345" s="154"/>
      <c r="M6345" s="154"/>
      <c r="N6345" s="154"/>
      <c r="O6345" s="154"/>
      <c r="P6345" s="154"/>
      <c r="Q6345" s="154"/>
      <c r="R6345" s="154"/>
      <c r="S6345" s="154"/>
      <c r="T6345" s="154"/>
      <c r="U6345" s="154"/>
      <c r="V6345" s="154"/>
      <c r="W6345" s="154"/>
      <c r="X6345" s="154"/>
      <c r="Y6345" s="154"/>
      <c r="Z6345" s="154"/>
      <c r="AA6345" s="154"/>
      <c r="AB6345" s="154"/>
      <c r="AC6345" s="154"/>
      <c r="AD6345" s="154"/>
      <c r="AE6345" s="154"/>
      <c r="AF6345" s="154"/>
      <c r="AG6345" s="154"/>
      <c r="AH6345" s="154"/>
      <c r="AI6345" s="154"/>
      <c r="AJ6345" s="154"/>
      <c r="AK6345" s="154"/>
    </row>
    <row r="6346" spans="1:37" x14ac:dyDescent="0.3">
      <c r="A6346" s="12" t="str">
        <f t="shared" si="153"/>
        <v>SDGbaseWaS_2BW_v6_4</v>
      </c>
      <c r="B6346" s="12" t="s">
        <v>220</v>
      </c>
      <c r="C6346" s="12" t="s">
        <v>311</v>
      </c>
      <c r="D6346" s="12"/>
      <c r="E6346" s="154"/>
      <c r="F6346" s="154"/>
      <c r="G6346" s="154"/>
      <c r="H6346" s="154"/>
      <c r="I6346" s="154"/>
      <c r="J6346" s="154"/>
      <c r="K6346" s="154"/>
      <c r="L6346" s="154"/>
      <c r="M6346" s="154"/>
      <c r="N6346" s="154"/>
      <c r="O6346" s="154"/>
      <c r="P6346" s="154"/>
      <c r="Q6346" s="154"/>
      <c r="R6346" s="154"/>
      <c r="S6346" s="154"/>
      <c r="T6346" s="154"/>
      <c r="U6346" s="154"/>
      <c r="V6346" s="154"/>
      <c r="W6346" s="154"/>
      <c r="X6346" s="154"/>
      <c r="Y6346" s="154"/>
      <c r="Z6346" s="154"/>
      <c r="AA6346" s="154"/>
      <c r="AB6346" s="154"/>
      <c r="AC6346" s="154"/>
      <c r="AD6346" s="154"/>
      <c r="AE6346" s="154"/>
      <c r="AF6346" s="154"/>
      <c r="AG6346" s="154"/>
      <c r="AH6346" s="154"/>
      <c r="AI6346" s="154"/>
      <c r="AJ6346" s="154"/>
      <c r="AK6346" s="154"/>
    </row>
    <row r="6347" spans="1:37" x14ac:dyDescent="0.3">
      <c r="A6347" s="12" t="str">
        <f t="shared" si="153"/>
        <v>SDGbaseWaS_2BW_v6_4</v>
      </c>
      <c r="B6347" s="12" t="s">
        <v>220</v>
      </c>
      <c r="C6347" s="12" t="s">
        <v>311</v>
      </c>
      <c r="D6347" s="12"/>
      <c r="E6347" s="154"/>
      <c r="F6347" s="154"/>
      <c r="G6347" s="154"/>
      <c r="H6347" s="154"/>
      <c r="I6347" s="154"/>
      <c r="J6347" s="154"/>
      <c r="K6347" s="154"/>
      <c r="L6347" s="154"/>
      <c r="M6347" s="154"/>
      <c r="N6347" s="154"/>
      <c r="O6347" s="154"/>
      <c r="P6347" s="154"/>
      <c r="Q6347" s="154"/>
      <c r="R6347" s="154"/>
      <c r="S6347" s="154"/>
      <c r="T6347" s="154"/>
      <c r="U6347" s="154"/>
      <c r="V6347" s="154"/>
      <c r="W6347" s="154"/>
      <c r="X6347" s="154"/>
      <c r="Y6347" s="154"/>
      <c r="Z6347" s="154"/>
      <c r="AA6347" s="154"/>
      <c r="AB6347" s="154"/>
      <c r="AC6347" s="154"/>
      <c r="AD6347" s="154"/>
      <c r="AE6347" s="154"/>
      <c r="AF6347" s="154"/>
      <c r="AG6347" s="154"/>
      <c r="AH6347" s="154"/>
      <c r="AI6347" s="154"/>
      <c r="AJ6347" s="154"/>
      <c r="AK6347" s="154"/>
    </row>
    <row r="6348" spans="1:37" x14ac:dyDescent="0.3">
      <c r="A6348" s="12" t="str">
        <f t="shared" si="153"/>
        <v>SDGbaseWaS_2BW_v6_4</v>
      </c>
      <c r="B6348" s="12" t="s">
        <v>220</v>
      </c>
      <c r="C6348" s="12" t="s">
        <v>311</v>
      </c>
      <c r="D6348" s="12"/>
      <c r="E6348" s="154"/>
      <c r="F6348" s="154"/>
      <c r="G6348" s="154"/>
      <c r="H6348" s="154"/>
      <c r="I6348" s="154"/>
      <c r="J6348" s="154"/>
      <c r="K6348" s="154"/>
      <c r="L6348" s="154"/>
      <c r="M6348" s="154"/>
      <c r="N6348" s="154"/>
      <c r="O6348" s="154"/>
      <c r="P6348" s="154"/>
      <c r="Q6348" s="154"/>
      <c r="R6348" s="154"/>
      <c r="S6348" s="154"/>
      <c r="T6348" s="154"/>
      <c r="U6348" s="154"/>
      <c r="V6348" s="154"/>
      <c r="W6348" s="154"/>
      <c r="X6348" s="154"/>
      <c r="Y6348" s="154"/>
      <c r="Z6348" s="154"/>
      <c r="AA6348" s="154"/>
      <c r="AB6348" s="154"/>
      <c r="AC6348" s="154"/>
      <c r="AD6348" s="154"/>
      <c r="AE6348" s="154"/>
      <c r="AF6348" s="154"/>
      <c r="AG6348" s="154"/>
      <c r="AH6348" s="154"/>
      <c r="AI6348" s="154"/>
      <c r="AJ6348" s="154"/>
      <c r="AK6348" s="154"/>
    </row>
    <row r="6349" spans="1:37" x14ac:dyDescent="0.3">
      <c r="A6349" s="12" t="str">
        <f t="shared" si="153"/>
        <v>SDGbaseWaS_2BW_v6_4</v>
      </c>
      <c r="B6349" s="12" t="s">
        <v>220</v>
      </c>
      <c r="C6349" s="12" t="s">
        <v>311</v>
      </c>
      <c r="D6349" s="12"/>
      <c r="E6349" s="154"/>
      <c r="F6349" s="154"/>
      <c r="G6349" s="154"/>
      <c r="H6349" s="154"/>
      <c r="I6349" s="154"/>
      <c r="J6349" s="154"/>
      <c r="K6349" s="154"/>
      <c r="L6349" s="154"/>
      <c r="M6349" s="154"/>
      <c r="N6349" s="154"/>
      <c r="O6349" s="154"/>
      <c r="P6349" s="154"/>
      <c r="Q6349" s="154"/>
      <c r="R6349" s="154"/>
      <c r="S6349" s="154"/>
      <c r="T6349" s="154"/>
      <c r="U6349" s="154"/>
      <c r="V6349" s="154"/>
      <c r="W6349" s="154"/>
      <c r="X6349" s="154"/>
      <c r="Y6349" s="154"/>
      <c r="Z6349" s="154"/>
      <c r="AA6349" s="154"/>
      <c r="AB6349" s="154"/>
      <c r="AC6349" s="154"/>
      <c r="AD6349" s="154"/>
      <c r="AE6349" s="154"/>
      <c r="AF6349" s="154"/>
      <c r="AG6349" s="154"/>
      <c r="AH6349" s="154"/>
      <c r="AI6349" s="154"/>
      <c r="AJ6349" s="154"/>
      <c r="AK6349" s="154"/>
    </row>
    <row r="6350" spans="1:37" x14ac:dyDescent="0.3">
      <c r="A6350" s="12" t="str">
        <f t="shared" si="153"/>
        <v>SDGbaseWaS_2BW_v6_4</v>
      </c>
      <c r="B6350" s="12" t="s">
        <v>220</v>
      </c>
      <c r="C6350" s="12" t="s">
        <v>311</v>
      </c>
      <c r="D6350" s="12"/>
      <c r="E6350" s="154"/>
      <c r="F6350" s="154"/>
      <c r="G6350" s="154"/>
      <c r="H6350" s="154"/>
      <c r="I6350" s="154"/>
      <c r="J6350" s="154"/>
      <c r="K6350" s="154"/>
      <c r="L6350" s="154"/>
      <c r="M6350" s="154"/>
      <c r="N6350" s="154"/>
      <c r="O6350" s="154"/>
      <c r="P6350" s="154"/>
      <c r="Q6350" s="154"/>
      <c r="R6350" s="154"/>
      <c r="S6350" s="154"/>
      <c r="T6350" s="154"/>
      <c r="U6350" s="154"/>
      <c r="V6350" s="154"/>
      <c r="W6350" s="154"/>
      <c r="X6350" s="154"/>
      <c r="Y6350" s="154"/>
      <c r="Z6350" s="154"/>
      <c r="AA6350" s="154"/>
      <c r="AB6350" s="154"/>
      <c r="AC6350" s="154"/>
      <c r="AD6350" s="154"/>
      <c r="AE6350" s="154"/>
      <c r="AF6350" s="154"/>
      <c r="AG6350" s="154"/>
      <c r="AH6350" s="154"/>
      <c r="AI6350" s="154"/>
      <c r="AJ6350" s="154"/>
      <c r="AK6350" s="154"/>
    </row>
    <row r="6351" spans="1:37" x14ac:dyDescent="0.3">
      <c r="A6351" s="12" t="str">
        <f t="shared" si="153"/>
        <v>SDGbaseWaS_2BW_v6_4</v>
      </c>
      <c r="B6351" s="12" t="s">
        <v>220</v>
      </c>
      <c r="C6351" s="12" t="s">
        <v>311</v>
      </c>
      <c r="D6351" s="12"/>
      <c r="E6351" s="154"/>
      <c r="F6351" s="154"/>
      <c r="G6351" s="154"/>
      <c r="H6351" s="154"/>
      <c r="I6351" s="154"/>
      <c r="J6351" s="154"/>
      <c r="K6351" s="154"/>
      <c r="L6351" s="154"/>
      <c r="M6351" s="154"/>
      <c r="N6351" s="154"/>
      <c r="O6351" s="154"/>
      <c r="P6351" s="154"/>
      <c r="Q6351" s="154"/>
      <c r="R6351" s="154"/>
      <c r="S6351" s="154"/>
      <c r="T6351" s="154"/>
      <c r="U6351" s="154"/>
      <c r="V6351" s="154"/>
      <c r="W6351" s="154"/>
      <c r="X6351" s="154"/>
      <c r="Y6351" s="154"/>
      <c r="Z6351" s="154"/>
      <c r="AA6351" s="154"/>
      <c r="AB6351" s="154"/>
      <c r="AC6351" s="154"/>
      <c r="AD6351" s="154"/>
      <c r="AE6351" s="154"/>
      <c r="AF6351" s="154"/>
      <c r="AG6351" s="154"/>
      <c r="AH6351" s="154"/>
      <c r="AI6351" s="154"/>
      <c r="AJ6351" s="154"/>
      <c r="AK6351" s="154"/>
    </row>
    <row r="6352" spans="1:37" x14ac:dyDescent="0.3">
      <c r="A6352" s="12" t="str">
        <f t="shared" si="153"/>
        <v>SDGbaseWaS_2BW_v6_4</v>
      </c>
      <c r="B6352" s="12" t="s">
        <v>220</v>
      </c>
      <c r="C6352" s="12" t="s">
        <v>311</v>
      </c>
      <c r="D6352" s="12"/>
      <c r="E6352" s="154"/>
      <c r="F6352" s="154"/>
      <c r="G6352" s="154"/>
      <c r="H6352" s="154"/>
      <c r="I6352" s="154"/>
      <c r="J6352" s="154"/>
      <c r="K6352" s="154"/>
      <c r="L6352" s="154"/>
      <c r="M6352" s="154"/>
      <c r="N6352" s="154"/>
      <c r="O6352" s="154"/>
      <c r="P6352" s="154"/>
      <c r="Q6352" s="154"/>
      <c r="R6352" s="154"/>
      <c r="S6352" s="154"/>
      <c r="T6352" s="154"/>
      <c r="U6352" s="154"/>
      <c r="V6352" s="154"/>
      <c r="W6352" s="154"/>
      <c r="X6352" s="154"/>
      <c r="Y6352" s="154"/>
      <c r="Z6352" s="154"/>
      <c r="AA6352" s="154"/>
      <c r="AB6352" s="154"/>
      <c r="AC6352" s="154"/>
      <c r="AD6352" s="154"/>
      <c r="AE6352" s="154"/>
      <c r="AF6352" s="154"/>
      <c r="AG6352" s="154"/>
      <c r="AH6352" s="154"/>
      <c r="AI6352" s="154"/>
      <c r="AJ6352" s="154"/>
      <c r="AK6352" s="154"/>
    </row>
    <row r="6353" spans="1:37" x14ac:dyDescent="0.3">
      <c r="A6353" s="12" t="str">
        <f t="shared" si="153"/>
        <v>SDGbaseWaS_2BW_v6_4</v>
      </c>
      <c r="B6353" s="12" t="s">
        <v>220</v>
      </c>
      <c r="C6353" s="12" t="s">
        <v>311</v>
      </c>
      <c r="D6353" s="12"/>
      <c r="E6353" s="154"/>
      <c r="F6353" s="154"/>
      <c r="G6353" s="154"/>
      <c r="H6353" s="154"/>
      <c r="I6353" s="154"/>
      <c r="J6353" s="154"/>
      <c r="K6353" s="154"/>
      <c r="L6353" s="154"/>
      <c r="M6353" s="154"/>
      <c r="N6353" s="154"/>
      <c r="O6353" s="154"/>
      <c r="P6353" s="154"/>
      <c r="Q6353" s="154"/>
      <c r="R6353" s="154"/>
      <c r="S6353" s="154"/>
      <c r="T6353" s="154"/>
      <c r="U6353" s="154"/>
      <c r="V6353" s="154"/>
      <c r="W6353" s="154"/>
      <c r="X6353" s="154"/>
      <c r="Y6353" s="154"/>
      <c r="Z6353" s="154"/>
      <c r="AA6353" s="154"/>
      <c r="AB6353" s="154"/>
      <c r="AC6353" s="154"/>
      <c r="AD6353" s="154"/>
      <c r="AE6353" s="154"/>
      <c r="AF6353" s="154"/>
      <c r="AG6353" s="154"/>
      <c r="AH6353" s="154"/>
      <c r="AI6353" s="154"/>
      <c r="AJ6353" s="154"/>
      <c r="AK6353" s="154"/>
    </row>
    <row r="6354" spans="1:37" x14ac:dyDescent="0.3">
      <c r="A6354" s="12" t="str">
        <f t="shared" si="153"/>
        <v>SDGbaseWaS_2BW_v6_4</v>
      </c>
      <c r="B6354" s="12" t="s">
        <v>220</v>
      </c>
      <c r="C6354" s="12" t="s">
        <v>311</v>
      </c>
      <c r="D6354" s="12"/>
      <c r="E6354" s="154"/>
      <c r="F6354" s="154"/>
      <c r="G6354" s="154"/>
      <c r="H6354" s="154"/>
      <c r="I6354" s="154"/>
      <c r="J6354" s="154"/>
      <c r="K6354" s="154"/>
      <c r="L6354" s="154"/>
      <c r="M6354" s="154"/>
      <c r="N6354" s="154"/>
      <c r="O6354" s="154"/>
      <c r="P6354" s="154"/>
      <c r="Q6354" s="154"/>
      <c r="R6354" s="154"/>
      <c r="S6354" s="154"/>
      <c r="T6354" s="154"/>
      <c r="U6354" s="154"/>
      <c r="V6354" s="154"/>
      <c r="W6354" s="154"/>
      <c r="X6354" s="154"/>
      <c r="Y6354" s="154"/>
      <c r="Z6354" s="154"/>
      <c r="AA6354" s="154"/>
      <c r="AB6354" s="154"/>
      <c r="AC6354" s="154"/>
      <c r="AD6354" s="154"/>
      <c r="AE6354" s="154"/>
      <c r="AF6354" s="154"/>
      <c r="AG6354" s="154"/>
      <c r="AH6354" s="154"/>
      <c r="AI6354" s="154"/>
      <c r="AJ6354" s="154"/>
      <c r="AK6354" s="154"/>
    </row>
    <row r="6355" spans="1:37" x14ac:dyDescent="0.3">
      <c r="A6355" s="12" t="str">
        <f t="shared" si="153"/>
        <v>SDGbaseWaS_2BW_v6_4</v>
      </c>
      <c r="B6355" s="12" t="s">
        <v>220</v>
      </c>
      <c r="C6355" s="12" t="s">
        <v>311</v>
      </c>
      <c r="D6355" s="12"/>
      <c r="E6355" s="154"/>
      <c r="F6355" s="154"/>
      <c r="G6355" s="154"/>
      <c r="H6355" s="154"/>
      <c r="I6355" s="154"/>
      <c r="J6355" s="154"/>
      <c r="K6355" s="154"/>
      <c r="L6355" s="154"/>
      <c r="M6355" s="154"/>
      <c r="N6355" s="154"/>
      <c r="O6355" s="154"/>
      <c r="P6355" s="154"/>
      <c r="Q6355" s="154"/>
      <c r="R6355" s="154"/>
      <c r="S6355" s="154"/>
      <c r="T6355" s="154"/>
      <c r="U6355" s="154"/>
      <c r="V6355" s="154"/>
      <c r="W6355" s="154"/>
      <c r="X6355" s="154"/>
      <c r="Y6355" s="154"/>
      <c r="Z6355" s="154"/>
      <c r="AA6355" s="154"/>
      <c r="AB6355" s="154"/>
      <c r="AC6355" s="154"/>
      <c r="AD6355" s="154"/>
      <c r="AE6355" s="154"/>
      <c r="AF6355" s="154"/>
      <c r="AG6355" s="154"/>
      <c r="AH6355" s="154"/>
      <c r="AI6355" s="154"/>
      <c r="AJ6355" s="154"/>
      <c r="AK6355" s="154"/>
    </row>
    <row r="6356" spans="1:37" x14ac:dyDescent="0.3">
      <c r="A6356" s="12" t="str">
        <f t="shared" si="153"/>
        <v>SDGbaseWaS_2BW_v6_4</v>
      </c>
      <c r="B6356" s="12" t="s">
        <v>220</v>
      </c>
      <c r="C6356" s="12" t="s">
        <v>311</v>
      </c>
      <c r="D6356" s="12"/>
      <c r="E6356" s="154"/>
      <c r="F6356" s="154"/>
      <c r="G6356" s="154"/>
      <c r="H6356" s="154"/>
      <c r="I6356" s="154"/>
      <c r="J6356" s="154"/>
      <c r="K6356" s="154"/>
      <c r="L6356" s="154"/>
      <c r="M6356" s="154"/>
      <c r="N6356" s="154"/>
      <c r="O6356" s="154"/>
      <c r="P6356" s="154"/>
      <c r="Q6356" s="154"/>
      <c r="R6356" s="154"/>
      <c r="S6356" s="154"/>
      <c r="T6356" s="154"/>
      <c r="U6356" s="154"/>
      <c r="V6356" s="154"/>
      <c r="W6356" s="154"/>
      <c r="X6356" s="154"/>
      <c r="Y6356" s="154"/>
      <c r="Z6356" s="154"/>
      <c r="AA6356" s="154"/>
      <c r="AB6356" s="154"/>
      <c r="AC6356" s="154"/>
      <c r="AD6356" s="154"/>
      <c r="AE6356" s="154"/>
      <c r="AF6356" s="154"/>
      <c r="AG6356" s="154"/>
      <c r="AH6356" s="154"/>
      <c r="AI6356" s="154"/>
      <c r="AJ6356" s="154"/>
      <c r="AK6356" s="154"/>
    </row>
    <row r="6357" spans="1:37" x14ac:dyDescent="0.3">
      <c r="A6357" s="12" t="str">
        <f t="shared" si="153"/>
        <v>SDGbaseWaS_2BW_v6_4</v>
      </c>
      <c r="B6357" s="12" t="s">
        <v>220</v>
      </c>
      <c r="C6357" s="12" t="s">
        <v>311</v>
      </c>
      <c r="D6357" s="12"/>
      <c r="E6357" s="154"/>
      <c r="F6357" s="154"/>
      <c r="G6357" s="154"/>
      <c r="H6357" s="154"/>
      <c r="I6357" s="154"/>
      <c r="J6357" s="154"/>
      <c r="K6357" s="154"/>
      <c r="L6357" s="154"/>
      <c r="M6357" s="154"/>
      <c r="N6357" s="154"/>
      <c r="O6357" s="154"/>
      <c r="P6357" s="154"/>
      <c r="Q6357" s="154"/>
      <c r="R6357" s="154"/>
      <c r="S6357" s="154"/>
      <c r="T6357" s="154"/>
      <c r="U6357" s="154"/>
      <c r="V6357" s="154"/>
      <c r="W6357" s="154"/>
      <c r="X6357" s="154"/>
      <c r="Y6357" s="154"/>
      <c r="Z6357" s="154"/>
      <c r="AA6357" s="154"/>
      <c r="AB6357" s="154"/>
      <c r="AC6357" s="154"/>
      <c r="AD6357" s="154"/>
      <c r="AE6357" s="154"/>
      <c r="AF6357" s="154"/>
      <c r="AG6357" s="154"/>
      <c r="AH6357" s="154"/>
      <c r="AI6357" s="154"/>
      <c r="AJ6357" s="154"/>
      <c r="AK6357" s="154"/>
    </row>
    <row r="6358" spans="1:37" x14ac:dyDescent="0.3">
      <c r="A6358" s="12" t="str">
        <f t="shared" si="153"/>
        <v>SDGbaseWaS_2BW_v6_4</v>
      </c>
      <c r="B6358" s="12" t="s">
        <v>220</v>
      </c>
      <c r="C6358" s="12" t="s">
        <v>311</v>
      </c>
      <c r="D6358" s="12"/>
      <c r="E6358" s="154"/>
      <c r="F6358" s="154"/>
      <c r="G6358" s="154"/>
      <c r="H6358" s="154"/>
      <c r="I6358" s="154"/>
      <c r="J6358" s="154"/>
      <c r="K6358" s="154"/>
      <c r="L6358" s="154"/>
      <c r="M6358" s="154"/>
      <c r="N6358" s="154"/>
      <c r="O6358" s="154"/>
      <c r="P6358" s="154"/>
      <c r="Q6358" s="154"/>
      <c r="R6358" s="154"/>
      <c r="S6358" s="154"/>
      <c r="T6358" s="154"/>
      <c r="U6358" s="154"/>
      <c r="V6358" s="154"/>
      <c r="W6358" s="154"/>
      <c r="X6358" s="154"/>
      <c r="Y6358" s="154"/>
      <c r="Z6358" s="154"/>
      <c r="AA6358" s="154"/>
      <c r="AB6358" s="154"/>
      <c r="AC6358" s="154"/>
      <c r="AD6358" s="154"/>
      <c r="AE6358" s="154"/>
      <c r="AF6358" s="154"/>
      <c r="AG6358" s="154"/>
      <c r="AH6358" s="154"/>
      <c r="AI6358" s="154"/>
      <c r="AJ6358" s="154"/>
      <c r="AK6358" s="154"/>
    </row>
    <row r="6359" spans="1:37" x14ac:dyDescent="0.3">
      <c r="A6359" s="12" t="str">
        <f t="shared" si="153"/>
        <v>SDGbaseWaS_2BW_v6_4</v>
      </c>
      <c r="B6359" s="12" t="s">
        <v>220</v>
      </c>
      <c r="C6359" s="12" t="s">
        <v>311</v>
      </c>
      <c r="D6359" s="12"/>
      <c r="E6359" s="154"/>
      <c r="F6359" s="154"/>
      <c r="G6359" s="154"/>
      <c r="H6359" s="154"/>
      <c r="I6359" s="154"/>
      <c r="J6359" s="154"/>
      <c r="K6359" s="154"/>
      <c r="L6359" s="154"/>
      <c r="M6359" s="154"/>
      <c r="N6359" s="154"/>
      <c r="O6359" s="154"/>
      <c r="P6359" s="154"/>
      <c r="Q6359" s="154"/>
      <c r="R6359" s="154"/>
      <c r="S6359" s="154"/>
      <c r="T6359" s="154"/>
      <c r="U6359" s="154"/>
      <c r="V6359" s="154"/>
      <c r="W6359" s="154"/>
      <c r="X6359" s="154"/>
      <c r="Y6359" s="154"/>
      <c r="Z6359" s="154"/>
      <c r="AA6359" s="154"/>
      <c r="AB6359" s="154"/>
      <c r="AC6359" s="154"/>
      <c r="AD6359" s="154"/>
      <c r="AE6359" s="154"/>
      <c r="AF6359" s="154"/>
      <c r="AG6359" s="154"/>
      <c r="AH6359" s="154"/>
      <c r="AI6359" s="154"/>
      <c r="AJ6359" s="154"/>
      <c r="AK6359" s="154"/>
    </row>
    <row r="6360" spans="1:37" x14ac:dyDescent="0.3">
      <c r="A6360" s="12" t="str">
        <f t="shared" si="153"/>
        <v>SDGbaseWaS_2BW_v6_4</v>
      </c>
      <c r="B6360" s="12" t="s">
        <v>220</v>
      </c>
      <c r="C6360" s="12" t="s">
        <v>311</v>
      </c>
      <c r="D6360" s="12"/>
      <c r="E6360" s="154"/>
      <c r="F6360" s="154"/>
      <c r="G6360" s="154"/>
      <c r="H6360" s="154"/>
      <c r="I6360" s="154"/>
      <c r="J6360" s="154"/>
      <c r="K6360" s="154"/>
      <c r="L6360" s="154"/>
      <c r="M6360" s="154"/>
      <c r="N6360" s="154"/>
      <c r="O6360" s="154"/>
      <c r="P6360" s="154"/>
      <c r="Q6360" s="154"/>
      <c r="R6360" s="154"/>
      <c r="S6360" s="154"/>
      <c r="T6360" s="154"/>
      <c r="U6360" s="154"/>
      <c r="V6360" s="154"/>
      <c r="W6360" s="154"/>
      <c r="X6360" s="154"/>
      <c r="Y6360" s="154"/>
      <c r="Z6360" s="154"/>
      <c r="AA6360" s="154"/>
      <c r="AB6360" s="154"/>
      <c r="AC6360" s="154"/>
      <c r="AD6360" s="154"/>
      <c r="AE6360" s="154"/>
      <c r="AF6360" s="154"/>
      <c r="AG6360" s="154"/>
      <c r="AH6360" s="154"/>
      <c r="AI6360" s="154"/>
      <c r="AJ6360" s="154"/>
      <c r="AK6360" s="154"/>
    </row>
    <row r="6361" spans="1:37" x14ac:dyDescent="0.3">
      <c r="A6361" s="12" t="str">
        <f t="shared" si="153"/>
        <v>SDGbaseWaS_2BW_v6_4</v>
      </c>
      <c r="B6361" s="12" t="s">
        <v>220</v>
      </c>
      <c r="C6361" s="12" t="s">
        <v>311</v>
      </c>
      <c r="D6361" s="12"/>
      <c r="E6361" s="154"/>
      <c r="F6361" s="154"/>
      <c r="G6361" s="154"/>
      <c r="H6361" s="154"/>
      <c r="I6361" s="154"/>
      <c r="J6361" s="154"/>
      <c r="K6361" s="154"/>
      <c r="L6361" s="154"/>
      <c r="M6361" s="154"/>
      <c r="N6361" s="154"/>
      <c r="O6361" s="154"/>
      <c r="P6361" s="154"/>
      <c r="Q6361" s="154"/>
      <c r="R6361" s="154"/>
      <c r="S6361" s="154"/>
      <c r="T6361" s="154"/>
      <c r="U6361" s="154"/>
      <c r="V6361" s="154"/>
      <c r="W6361" s="154"/>
      <c r="X6361" s="154"/>
      <c r="Y6361" s="154"/>
      <c r="Z6361" s="154"/>
      <c r="AA6361" s="154"/>
      <c r="AB6361" s="154"/>
      <c r="AC6361" s="154"/>
      <c r="AD6361" s="154"/>
      <c r="AE6361" s="154"/>
      <c r="AF6361" s="154"/>
      <c r="AG6361" s="154"/>
      <c r="AH6361" s="154"/>
      <c r="AI6361" s="154"/>
      <c r="AJ6361" s="154"/>
      <c r="AK6361" s="154"/>
    </row>
    <row r="6362" spans="1:37" x14ac:dyDescent="0.3">
      <c r="A6362" s="12" t="str">
        <f t="shared" si="153"/>
        <v>SDGbaseWaS_2BW_v6_4</v>
      </c>
      <c r="B6362" s="12" t="s">
        <v>220</v>
      </c>
      <c r="C6362" s="12" t="s">
        <v>311</v>
      </c>
      <c r="D6362" s="12"/>
      <c r="E6362" s="154"/>
      <c r="F6362" s="154"/>
      <c r="G6362" s="154"/>
      <c r="H6362" s="154"/>
      <c r="I6362" s="154"/>
      <c r="J6362" s="154"/>
      <c r="K6362" s="154"/>
      <c r="L6362" s="154"/>
      <c r="M6362" s="154"/>
      <c r="N6362" s="154"/>
      <c r="O6362" s="154"/>
      <c r="P6362" s="154"/>
      <c r="Q6362" s="154"/>
      <c r="R6362" s="154"/>
      <c r="S6362" s="154"/>
      <c r="T6362" s="154"/>
      <c r="U6362" s="154"/>
      <c r="V6362" s="154"/>
      <c r="W6362" s="154"/>
      <c r="X6362" s="154"/>
      <c r="Y6362" s="154"/>
      <c r="Z6362" s="154"/>
      <c r="AA6362" s="154"/>
      <c r="AB6362" s="154"/>
      <c r="AC6362" s="154"/>
      <c r="AD6362" s="154"/>
      <c r="AE6362" s="154"/>
      <c r="AF6362" s="154"/>
      <c r="AG6362" s="154"/>
      <c r="AH6362" s="154"/>
      <c r="AI6362" s="154"/>
      <c r="AJ6362" s="154"/>
      <c r="AK6362" s="154"/>
    </row>
    <row r="6363" spans="1:37" x14ac:dyDescent="0.3">
      <c r="A6363" s="12" t="str">
        <f t="shared" si="153"/>
        <v>SDGbaseWaS_2BW_v6_4</v>
      </c>
      <c r="B6363" s="12" t="s">
        <v>220</v>
      </c>
      <c r="C6363" s="12" t="s">
        <v>311</v>
      </c>
      <c r="D6363" s="12"/>
      <c r="E6363" s="154"/>
      <c r="F6363" s="154"/>
      <c r="G6363" s="154"/>
      <c r="H6363" s="154"/>
      <c r="I6363" s="154"/>
      <c r="J6363" s="154"/>
      <c r="K6363" s="154"/>
      <c r="L6363" s="154"/>
      <c r="M6363" s="154"/>
      <c r="N6363" s="154"/>
      <c r="O6363" s="154"/>
      <c r="P6363" s="154"/>
      <c r="Q6363" s="154"/>
      <c r="R6363" s="154"/>
      <c r="S6363" s="154"/>
      <c r="T6363" s="154"/>
      <c r="U6363" s="154"/>
      <c r="V6363" s="154"/>
      <c r="W6363" s="154"/>
      <c r="X6363" s="154"/>
      <c r="Y6363" s="154"/>
      <c r="Z6363" s="154"/>
      <c r="AA6363" s="154"/>
      <c r="AB6363" s="154"/>
      <c r="AC6363" s="154"/>
      <c r="AD6363" s="154"/>
      <c r="AE6363" s="154"/>
      <c r="AF6363" s="154"/>
      <c r="AG6363" s="154"/>
      <c r="AH6363" s="154"/>
      <c r="AI6363" s="154"/>
      <c r="AJ6363" s="154"/>
      <c r="AK6363" s="154"/>
    </row>
    <row r="6364" spans="1:37" x14ac:dyDescent="0.3">
      <c r="A6364" s="12" t="str">
        <f t="shared" si="153"/>
        <v>SDGbaseWaS_2BW_v6_4</v>
      </c>
      <c r="B6364" s="12" t="s">
        <v>220</v>
      </c>
      <c r="C6364" s="12" t="s">
        <v>311</v>
      </c>
      <c r="D6364" s="12"/>
      <c r="E6364" s="154"/>
      <c r="F6364" s="154"/>
      <c r="G6364" s="154"/>
      <c r="H6364" s="154"/>
      <c r="I6364" s="154"/>
      <c r="J6364" s="154"/>
      <c r="K6364" s="154"/>
      <c r="L6364" s="154"/>
      <c r="M6364" s="154"/>
      <c r="N6364" s="154"/>
      <c r="O6364" s="154"/>
      <c r="P6364" s="154"/>
      <c r="Q6364" s="154"/>
      <c r="R6364" s="154"/>
      <c r="S6364" s="154"/>
      <c r="T6364" s="154"/>
      <c r="U6364" s="154"/>
      <c r="V6364" s="154"/>
      <c r="W6364" s="154"/>
      <c r="X6364" s="154"/>
      <c r="Y6364" s="154"/>
      <c r="Z6364" s="154"/>
      <c r="AA6364" s="154"/>
      <c r="AB6364" s="154"/>
      <c r="AC6364" s="154"/>
      <c r="AD6364" s="154"/>
      <c r="AE6364" s="154"/>
      <c r="AF6364" s="154"/>
      <c r="AG6364" s="154"/>
      <c r="AH6364" s="154"/>
      <c r="AI6364" s="154"/>
      <c r="AJ6364" s="154"/>
      <c r="AK6364" s="154"/>
    </row>
    <row r="6365" spans="1:37" x14ac:dyDescent="0.3">
      <c r="A6365" s="12" t="str">
        <f t="shared" si="153"/>
        <v>SDGbaseWaS_2BW_v6_4</v>
      </c>
      <c r="B6365" s="12" t="s">
        <v>220</v>
      </c>
      <c r="C6365" s="12" t="s">
        <v>311</v>
      </c>
      <c r="D6365" s="12"/>
      <c r="E6365" s="154"/>
      <c r="F6365" s="154"/>
      <c r="G6365" s="154"/>
      <c r="H6365" s="154"/>
      <c r="I6365" s="154"/>
      <c r="J6365" s="154"/>
      <c r="K6365" s="154"/>
      <c r="L6365" s="154"/>
      <c r="M6365" s="154"/>
      <c r="N6365" s="154"/>
      <c r="O6365" s="154"/>
      <c r="P6365" s="154"/>
      <c r="Q6365" s="154"/>
      <c r="R6365" s="154"/>
      <c r="S6365" s="154"/>
      <c r="T6365" s="154"/>
      <c r="U6365" s="154"/>
      <c r="V6365" s="154"/>
      <c r="W6365" s="154"/>
      <c r="X6365" s="154"/>
      <c r="Y6365" s="154"/>
      <c r="Z6365" s="154"/>
      <c r="AA6365" s="154"/>
      <c r="AB6365" s="154"/>
      <c r="AC6365" s="154"/>
      <c r="AD6365" s="154"/>
      <c r="AE6365" s="154"/>
      <c r="AF6365" s="154"/>
      <c r="AG6365" s="154"/>
      <c r="AH6365" s="154"/>
      <c r="AI6365" s="154"/>
      <c r="AJ6365" s="154"/>
      <c r="AK6365" s="154"/>
    </row>
    <row r="6366" spans="1:37" x14ac:dyDescent="0.3">
      <c r="A6366" s="12" t="str">
        <f t="shared" si="153"/>
        <v>SDGbaseWaS_2BW_v6_4</v>
      </c>
      <c r="B6366" s="12" t="s">
        <v>220</v>
      </c>
      <c r="C6366" s="12" t="s">
        <v>311</v>
      </c>
      <c r="D6366" s="12"/>
      <c r="E6366" s="154"/>
      <c r="F6366" s="154"/>
      <c r="G6366" s="154"/>
      <c r="H6366" s="154"/>
      <c r="I6366" s="154"/>
      <c r="J6366" s="154"/>
      <c r="K6366" s="154"/>
      <c r="L6366" s="154"/>
      <c r="M6366" s="154"/>
      <c r="N6366" s="154"/>
      <c r="O6366" s="154"/>
      <c r="P6366" s="154"/>
      <c r="Q6366" s="154"/>
      <c r="R6366" s="154"/>
      <c r="S6366" s="154"/>
      <c r="T6366" s="154"/>
      <c r="U6366" s="154"/>
      <c r="V6366" s="154"/>
      <c r="W6366" s="154"/>
      <c r="X6366" s="154"/>
      <c r="Y6366" s="154"/>
      <c r="Z6366" s="154"/>
      <c r="AA6366" s="154"/>
      <c r="AB6366" s="154"/>
      <c r="AC6366" s="154"/>
      <c r="AD6366" s="154"/>
      <c r="AE6366" s="154"/>
      <c r="AF6366" s="154"/>
      <c r="AG6366" s="154"/>
      <c r="AH6366" s="154"/>
      <c r="AI6366" s="154"/>
      <c r="AJ6366" s="154"/>
      <c r="AK6366" s="154"/>
    </row>
    <row r="6367" spans="1:37" x14ac:dyDescent="0.3">
      <c r="A6367" s="12" t="str">
        <f t="shared" si="153"/>
        <v>SDGbaseWaS_2BW_v6_4</v>
      </c>
      <c r="B6367" s="12" t="s">
        <v>220</v>
      </c>
      <c r="C6367" s="12" t="s">
        <v>311</v>
      </c>
      <c r="D6367" s="12"/>
      <c r="E6367" s="154"/>
      <c r="F6367" s="154"/>
      <c r="G6367" s="154"/>
      <c r="H6367" s="154"/>
      <c r="I6367" s="154"/>
      <c r="J6367" s="154"/>
      <c r="K6367" s="154"/>
      <c r="L6367" s="154"/>
      <c r="M6367" s="154"/>
      <c r="N6367" s="154"/>
      <c r="O6367" s="154"/>
      <c r="P6367" s="154"/>
      <c r="Q6367" s="154"/>
      <c r="R6367" s="154"/>
      <c r="S6367" s="154"/>
      <c r="T6367" s="154"/>
      <c r="U6367" s="154"/>
      <c r="V6367" s="154"/>
      <c r="W6367" s="154"/>
      <c r="X6367" s="154"/>
      <c r="Y6367" s="154"/>
      <c r="Z6367" s="154"/>
      <c r="AA6367" s="154"/>
      <c r="AB6367" s="154"/>
      <c r="AC6367" s="154"/>
      <c r="AD6367" s="154"/>
      <c r="AE6367" s="154"/>
      <c r="AF6367" s="154"/>
      <c r="AG6367" s="154"/>
      <c r="AH6367" s="154"/>
      <c r="AI6367" s="154"/>
      <c r="AJ6367" s="154"/>
      <c r="AK6367" s="154"/>
    </row>
    <row r="6368" spans="1:37" x14ac:dyDescent="0.3">
      <c r="A6368" s="12" t="str">
        <f t="shared" si="153"/>
        <v>SDGbaseWaS_2BW_v6_4</v>
      </c>
      <c r="B6368" s="12" t="s">
        <v>220</v>
      </c>
      <c r="C6368" s="12" t="s">
        <v>311</v>
      </c>
      <c r="D6368" s="12"/>
      <c r="E6368" s="154"/>
      <c r="F6368" s="154"/>
      <c r="G6368" s="154"/>
      <c r="H6368" s="154"/>
      <c r="I6368" s="154"/>
      <c r="J6368" s="154"/>
      <c r="K6368" s="154"/>
      <c r="L6368" s="154"/>
      <c r="M6368" s="154"/>
      <c r="N6368" s="154"/>
      <c r="O6368" s="154"/>
      <c r="P6368" s="154"/>
      <c r="Q6368" s="154"/>
      <c r="R6368" s="154"/>
      <c r="S6368" s="154"/>
      <c r="T6368" s="154"/>
      <c r="U6368" s="154"/>
      <c r="V6368" s="154"/>
      <c r="W6368" s="154"/>
      <c r="X6368" s="154"/>
      <c r="Y6368" s="154"/>
      <c r="Z6368" s="154"/>
      <c r="AA6368" s="154"/>
      <c r="AB6368" s="154"/>
      <c r="AC6368" s="154"/>
      <c r="AD6368" s="154"/>
      <c r="AE6368" s="154"/>
      <c r="AF6368" s="154"/>
      <c r="AG6368" s="154"/>
      <c r="AH6368" s="154"/>
      <c r="AI6368" s="154"/>
      <c r="AJ6368" s="154"/>
      <c r="AK6368" s="154"/>
    </row>
    <row r="6369" spans="1:37" x14ac:dyDescent="0.3">
      <c r="A6369" s="12" t="str">
        <f t="shared" si="153"/>
        <v>SDGbaseWaS_2BW_v6_4</v>
      </c>
      <c r="B6369" s="12" t="s">
        <v>220</v>
      </c>
      <c r="C6369" s="12" t="s">
        <v>311</v>
      </c>
      <c r="D6369" s="12"/>
      <c r="E6369" s="154"/>
      <c r="F6369" s="154"/>
      <c r="G6369" s="154"/>
      <c r="H6369" s="154"/>
      <c r="I6369" s="154"/>
      <c r="J6369" s="154"/>
      <c r="K6369" s="154"/>
      <c r="L6369" s="154"/>
      <c r="M6369" s="154"/>
      <c r="N6369" s="154"/>
      <c r="O6369" s="154"/>
      <c r="P6369" s="154"/>
      <c r="Q6369" s="154"/>
      <c r="R6369" s="154"/>
      <c r="S6369" s="154"/>
      <c r="T6369" s="154"/>
      <c r="U6369" s="154"/>
      <c r="V6369" s="154"/>
      <c r="W6369" s="154"/>
      <c r="X6369" s="154"/>
      <c r="Y6369" s="154"/>
      <c r="Z6369" s="154"/>
      <c r="AA6369" s="154"/>
      <c r="AB6369" s="154"/>
      <c r="AC6369" s="154"/>
      <c r="AD6369" s="154"/>
      <c r="AE6369" s="154"/>
      <c r="AF6369" s="154"/>
      <c r="AG6369" s="154"/>
      <c r="AH6369" s="154"/>
      <c r="AI6369" s="154"/>
      <c r="AJ6369" s="154"/>
      <c r="AK6369" s="154"/>
    </row>
    <row r="6370" spans="1:37" x14ac:dyDescent="0.3">
      <c r="A6370" s="12" t="str">
        <f t="shared" si="153"/>
        <v>SDGbaseWaS_2BW_v6_4</v>
      </c>
      <c r="B6370" s="12" t="s">
        <v>220</v>
      </c>
      <c r="C6370" s="12" t="s">
        <v>311</v>
      </c>
      <c r="D6370" s="12"/>
      <c r="E6370" s="154"/>
      <c r="F6370" s="154"/>
      <c r="G6370" s="154"/>
      <c r="H6370" s="154"/>
      <c r="I6370" s="154"/>
      <c r="J6370" s="154"/>
      <c r="K6370" s="154"/>
      <c r="L6370" s="154"/>
      <c r="M6370" s="154"/>
      <c r="N6370" s="154"/>
      <c r="O6370" s="154"/>
      <c r="P6370" s="154"/>
      <c r="Q6370" s="154"/>
      <c r="R6370" s="154"/>
      <c r="S6370" s="154"/>
      <c r="T6370" s="154"/>
      <c r="U6370" s="154"/>
      <c r="V6370" s="154"/>
      <c r="W6370" s="154"/>
      <c r="X6370" s="154"/>
      <c r="Y6370" s="154"/>
      <c r="Z6370" s="154"/>
      <c r="AA6370" s="154"/>
      <c r="AB6370" s="154"/>
      <c r="AC6370" s="154"/>
      <c r="AD6370" s="154"/>
      <c r="AE6370" s="154"/>
      <c r="AF6370" s="154"/>
      <c r="AG6370" s="154"/>
      <c r="AH6370" s="154"/>
      <c r="AI6370" s="154"/>
      <c r="AJ6370" s="154"/>
      <c r="AK6370" s="154"/>
    </row>
    <row r="6371" spans="1:37" x14ac:dyDescent="0.3">
      <c r="A6371" s="12" t="str">
        <f t="shared" si="153"/>
        <v>SDGbaseWaS_2BW_v6_4</v>
      </c>
      <c r="B6371" s="12" t="s">
        <v>220</v>
      </c>
      <c r="C6371" s="12" t="s">
        <v>311</v>
      </c>
      <c r="D6371" s="12"/>
      <c r="E6371" s="154"/>
      <c r="F6371" s="154"/>
      <c r="G6371" s="154"/>
      <c r="H6371" s="154"/>
      <c r="I6371" s="154"/>
      <c r="J6371" s="154"/>
      <c r="K6371" s="154"/>
      <c r="L6371" s="154"/>
      <c r="M6371" s="154"/>
      <c r="N6371" s="154"/>
      <c r="O6371" s="154"/>
      <c r="P6371" s="154"/>
      <c r="Q6371" s="154"/>
      <c r="R6371" s="154"/>
      <c r="S6371" s="154"/>
      <c r="T6371" s="154"/>
      <c r="U6371" s="154"/>
      <c r="V6371" s="154"/>
      <c r="W6371" s="154"/>
      <c r="X6371" s="154"/>
      <c r="Y6371" s="154"/>
      <c r="Z6371" s="154"/>
      <c r="AA6371" s="154"/>
      <c r="AB6371" s="154"/>
      <c r="AC6371" s="154"/>
      <c r="AD6371" s="154"/>
      <c r="AE6371" s="154"/>
      <c r="AF6371" s="154"/>
      <c r="AG6371" s="154"/>
      <c r="AH6371" s="154"/>
      <c r="AI6371" s="154"/>
      <c r="AJ6371" s="154"/>
      <c r="AK6371" s="154"/>
    </row>
    <row r="6372" spans="1:37" x14ac:dyDescent="0.3">
      <c r="A6372" s="12" t="str">
        <f t="shared" si="153"/>
        <v>SDGbaseWaS_2BW_v6_4</v>
      </c>
      <c r="B6372" s="12" t="s">
        <v>220</v>
      </c>
      <c r="C6372" s="12" t="s">
        <v>311</v>
      </c>
      <c r="D6372" s="12"/>
      <c r="E6372" s="154"/>
      <c r="F6372" s="154"/>
      <c r="G6372" s="154"/>
      <c r="H6372" s="154"/>
      <c r="I6372" s="154"/>
      <c r="J6372" s="154"/>
      <c r="K6372" s="154"/>
      <c r="L6372" s="154"/>
      <c r="M6372" s="154"/>
      <c r="N6372" s="154"/>
      <c r="O6372" s="154"/>
      <c r="P6372" s="154"/>
      <c r="Q6372" s="154"/>
      <c r="R6372" s="154"/>
      <c r="S6372" s="154"/>
      <c r="T6372" s="154"/>
      <c r="U6372" s="154"/>
      <c r="V6372" s="154"/>
      <c r="W6372" s="154"/>
      <c r="X6372" s="154"/>
      <c r="Y6372" s="154"/>
      <c r="Z6372" s="154"/>
      <c r="AA6372" s="154"/>
      <c r="AB6372" s="154"/>
      <c r="AC6372" s="154"/>
      <c r="AD6372" s="154"/>
      <c r="AE6372" s="154"/>
      <c r="AF6372" s="154"/>
      <c r="AG6372" s="154"/>
      <c r="AH6372" s="154"/>
      <c r="AI6372" s="154"/>
      <c r="AJ6372" s="154"/>
      <c r="AK6372" s="154"/>
    </row>
    <row r="6373" spans="1:37" x14ac:dyDescent="0.3">
      <c r="A6373" s="12" t="str">
        <f t="shared" si="153"/>
        <v>SDGbaseWaS_2BW_v6_4</v>
      </c>
      <c r="B6373" s="12" t="s">
        <v>220</v>
      </c>
      <c r="C6373" s="12" t="s">
        <v>311</v>
      </c>
      <c r="D6373" s="12"/>
      <c r="E6373" s="154"/>
      <c r="F6373" s="154"/>
      <c r="G6373" s="154"/>
      <c r="H6373" s="154"/>
      <c r="I6373" s="154"/>
      <c r="J6373" s="154"/>
      <c r="K6373" s="154"/>
      <c r="L6373" s="154"/>
      <c r="M6373" s="154"/>
      <c r="N6373" s="154"/>
      <c r="O6373" s="154"/>
      <c r="P6373" s="154"/>
      <c r="Q6373" s="154"/>
      <c r="R6373" s="154"/>
      <c r="S6373" s="154"/>
      <c r="T6373" s="154"/>
      <c r="U6373" s="154"/>
      <c r="V6373" s="154"/>
      <c r="W6373" s="154"/>
      <c r="X6373" s="154"/>
      <c r="Y6373" s="154"/>
      <c r="Z6373" s="154"/>
      <c r="AA6373" s="154"/>
      <c r="AB6373" s="154"/>
      <c r="AC6373" s="154"/>
      <c r="AD6373" s="154"/>
      <c r="AE6373" s="154"/>
      <c r="AF6373" s="154"/>
      <c r="AG6373" s="154"/>
      <c r="AH6373" s="154"/>
      <c r="AI6373" s="154"/>
      <c r="AJ6373" s="154"/>
      <c r="AK6373" s="154"/>
    </row>
    <row r="6374" spans="1:37" x14ac:dyDescent="0.3">
      <c r="A6374" s="12" t="str">
        <f t="shared" si="153"/>
        <v>SDGbaseWaS_2BW_v6_4</v>
      </c>
      <c r="B6374" s="12" t="s">
        <v>220</v>
      </c>
      <c r="C6374" s="12" t="s">
        <v>311</v>
      </c>
      <c r="D6374" s="12"/>
      <c r="E6374" s="154"/>
      <c r="F6374" s="154"/>
      <c r="G6374" s="154"/>
      <c r="H6374" s="154"/>
      <c r="I6374" s="154"/>
      <c r="J6374" s="154"/>
      <c r="K6374" s="154"/>
      <c r="L6374" s="154"/>
      <c r="M6374" s="154"/>
      <c r="N6374" s="154"/>
      <c r="O6374" s="154"/>
      <c r="P6374" s="154"/>
      <c r="Q6374" s="154"/>
      <c r="R6374" s="154"/>
      <c r="S6374" s="154"/>
      <c r="T6374" s="154"/>
      <c r="U6374" s="154"/>
      <c r="V6374" s="154"/>
      <c r="W6374" s="154"/>
      <c r="X6374" s="154"/>
      <c r="Y6374" s="154"/>
      <c r="Z6374" s="154"/>
      <c r="AA6374" s="154"/>
      <c r="AB6374" s="154"/>
      <c r="AC6374" s="154"/>
      <c r="AD6374" s="154"/>
      <c r="AE6374" s="154"/>
      <c r="AF6374" s="154"/>
      <c r="AG6374" s="154"/>
      <c r="AH6374" s="154"/>
      <c r="AI6374" s="154"/>
      <c r="AJ6374" s="154"/>
      <c r="AK6374" s="154"/>
    </row>
    <row r="6375" spans="1:37" x14ac:dyDescent="0.3">
      <c r="A6375" s="12" t="str">
        <f t="shared" si="153"/>
        <v>SDGbaseWaS_2BW_v6_4</v>
      </c>
      <c r="B6375" s="12" t="s">
        <v>220</v>
      </c>
      <c r="C6375" s="12" t="s">
        <v>311</v>
      </c>
      <c r="D6375" s="12"/>
      <c r="E6375" s="154"/>
      <c r="F6375" s="154"/>
      <c r="G6375" s="154"/>
      <c r="H6375" s="154"/>
      <c r="I6375" s="154"/>
      <c r="J6375" s="154"/>
      <c r="K6375" s="154"/>
      <c r="L6375" s="154"/>
      <c r="M6375" s="154"/>
      <c r="N6375" s="154"/>
      <c r="O6375" s="154"/>
      <c r="P6375" s="154"/>
      <c r="Q6375" s="154"/>
      <c r="R6375" s="154"/>
      <c r="S6375" s="154"/>
      <c r="T6375" s="154"/>
      <c r="U6375" s="154"/>
      <c r="V6375" s="154"/>
      <c r="W6375" s="154"/>
      <c r="X6375" s="154"/>
      <c r="Y6375" s="154"/>
      <c r="Z6375" s="154"/>
      <c r="AA6375" s="154"/>
      <c r="AB6375" s="154"/>
      <c r="AC6375" s="154"/>
      <c r="AD6375" s="154"/>
      <c r="AE6375" s="154"/>
      <c r="AF6375" s="154"/>
      <c r="AG6375" s="154"/>
      <c r="AH6375" s="154"/>
      <c r="AI6375" s="154"/>
      <c r="AJ6375" s="154"/>
      <c r="AK6375" s="154"/>
    </row>
    <row r="6376" spans="1:37" x14ac:dyDescent="0.3">
      <c r="A6376" s="12" t="str">
        <f t="shared" si="153"/>
        <v>SDGbaseWaS_2BW_v6_4</v>
      </c>
      <c r="B6376" s="12" t="s">
        <v>220</v>
      </c>
      <c r="C6376" s="12" t="s">
        <v>311</v>
      </c>
      <c r="D6376" s="12"/>
      <c r="E6376" s="154"/>
      <c r="F6376" s="154"/>
      <c r="G6376" s="154"/>
      <c r="H6376" s="154"/>
      <c r="I6376" s="154"/>
      <c r="J6376" s="154"/>
      <c r="K6376" s="154"/>
      <c r="L6376" s="154"/>
      <c r="M6376" s="154"/>
      <c r="N6376" s="154"/>
      <c r="O6376" s="154"/>
      <c r="P6376" s="154"/>
      <c r="Q6376" s="154"/>
      <c r="R6376" s="154"/>
      <c r="S6376" s="154"/>
      <c r="T6376" s="154"/>
      <c r="U6376" s="154"/>
      <c r="V6376" s="154"/>
      <c r="W6376" s="154"/>
      <c r="X6376" s="154"/>
      <c r="Y6376" s="154"/>
      <c r="Z6376" s="154"/>
      <c r="AA6376" s="154"/>
      <c r="AB6376" s="154"/>
      <c r="AC6376" s="154"/>
      <c r="AD6376" s="154"/>
      <c r="AE6376" s="154"/>
      <c r="AF6376" s="154"/>
      <c r="AG6376" s="154"/>
      <c r="AH6376" s="154"/>
      <c r="AI6376" s="154"/>
      <c r="AJ6376" s="154"/>
      <c r="AK6376" s="154"/>
    </row>
    <row r="6377" spans="1:37" x14ac:dyDescent="0.3">
      <c r="A6377" s="12" t="str">
        <f t="shared" si="153"/>
        <v>SDGbaseWaS_2BW_v6_4</v>
      </c>
      <c r="B6377" s="12" t="s">
        <v>220</v>
      </c>
      <c r="C6377" s="12" t="s">
        <v>311</v>
      </c>
      <c r="D6377" s="12"/>
      <c r="E6377" s="154"/>
      <c r="F6377" s="154"/>
      <c r="G6377" s="154"/>
      <c r="H6377" s="154"/>
      <c r="I6377" s="154"/>
      <c r="J6377" s="154"/>
      <c r="K6377" s="154"/>
      <c r="L6377" s="154"/>
      <c r="M6377" s="154"/>
      <c r="N6377" s="154"/>
      <c r="O6377" s="154"/>
      <c r="P6377" s="154"/>
      <c r="Q6377" s="154"/>
      <c r="R6377" s="154"/>
      <c r="S6377" s="154"/>
      <c r="T6377" s="154"/>
      <c r="U6377" s="154"/>
      <c r="V6377" s="154"/>
      <c r="W6377" s="154"/>
      <c r="X6377" s="154"/>
      <c r="Y6377" s="154"/>
      <c r="Z6377" s="154"/>
      <c r="AA6377" s="154"/>
      <c r="AB6377" s="154"/>
      <c r="AC6377" s="154"/>
      <c r="AD6377" s="154"/>
      <c r="AE6377" s="154"/>
      <c r="AF6377" s="154"/>
      <c r="AG6377" s="154"/>
      <c r="AH6377" s="154"/>
      <c r="AI6377" s="154"/>
      <c r="AJ6377" s="154"/>
      <c r="AK6377" s="154"/>
    </row>
    <row r="6378" spans="1:37" x14ac:dyDescent="0.3">
      <c r="A6378" s="12" t="str">
        <f t="shared" si="153"/>
        <v>SDGbaseWaS_2BW_v6_4</v>
      </c>
      <c r="B6378" s="12" t="s">
        <v>220</v>
      </c>
      <c r="C6378" s="12" t="s">
        <v>311</v>
      </c>
      <c r="D6378" s="12"/>
      <c r="E6378" s="154"/>
      <c r="F6378" s="154"/>
      <c r="G6378" s="154"/>
      <c r="H6378" s="154"/>
      <c r="I6378" s="154"/>
      <c r="J6378" s="154"/>
      <c r="K6378" s="154"/>
      <c r="L6378" s="154"/>
      <c r="M6378" s="154"/>
      <c r="N6378" s="154"/>
      <c r="O6378" s="154"/>
      <c r="P6378" s="154"/>
      <c r="Q6378" s="154"/>
      <c r="R6378" s="154"/>
      <c r="S6378" s="154"/>
      <c r="T6378" s="154"/>
      <c r="U6378" s="154"/>
      <c r="V6378" s="154"/>
      <c r="W6378" s="154"/>
      <c r="X6378" s="154"/>
      <c r="Y6378" s="154"/>
      <c r="Z6378" s="154"/>
      <c r="AA6378" s="154"/>
      <c r="AB6378" s="154"/>
      <c r="AC6378" s="154"/>
      <c r="AD6378" s="154"/>
      <c r="AE6378" s="154"/>
      <c r="AF6378" s="154"/>
      <c r="AG6378" s="154"/>
      <c r="AH6378" s="154"/>
      <c r="AI6378" s="154"/>
      <c r="AJ6378" s="154"/>
      <c r="AK6378" s="154"/>
    </row>
    <row r="6379" spans="1:37" x14ac:dyDescent="0.3">
      <c r="A6379" s="12" t="str">
        <f t="shared" ref="A6379:A6442" si="154">_xlfn.CONCAT(C6379,D6379,E6379)</f>
        <v>SDGbaseWaS_2BW_v6_4</v>
      </c>
      <c r="B6379" s="12" t="s">
        <v>220</v>
      </c>
      <c r="C6379" s="12" t="s">
        <v>311</v>
      </c>
      <c r="D6379" s="12"/>
      <c r="E6379" s="154"/>
      <c r="F6379" s="154"/>
      <c r="G6379" s="154"/>
      <c r="H6379" s="154"/>
      <c r="I6379" s="154"/>
      <c r="J6379" s="154"/>
      <c r="K6379" s="154"/>
      <c r="L6379" s="154"/>
      <c r="M6379" s="154"/>
      <c r="N6379" s="154"/>
      <c r="O6379" s="154"/>
      <c r="P6379" s="154"/>
      <c r="Q6379" s="154"/>
      <c r="R6379" s="154"/>
      <c r="S6379" s="154"/>
      <c r="T6379" s="154"/>
      <c r="U6379" s="154"/>
      <c r="V6379" s="154"/>
      <c r="W6379" s="154"/>
      <c r="X6379" s="154"/>
      <c r="Y6379" s="154"/>
      <c r="Z6379" s="154"/>
      <c r="AA6379" s="154"/>
      <c r="AB6379" s="154"/>
      <c r="AC6379" s="154"/>
      <c r="AD6379" s="154"/>
      <c r="AE6379" s="154"/>
      <c r="AF6379" s="154"/>
      <c r="AG6379" s="154"/>
      <c r="AH6379" s="154"/>
      <c r="AI6379" s="154"/>
      <c r="AJ6379" s="154"/>
      <c r="AK6379" s="154"/>
    </row>
    <row r="6380" spans="1:37" x14ac:dyDescent="0.3">
      <c r="A6380" s="12" t="str">
        <f t="shared" si="154"/>
        <v>SDGbaseWaS_2BW_v6_4</v>
      </c>
      <c r="B6380" s="12" t="s">
        <v>220</v>
      </c>
      <c r="C6380" s="12" t="s">
        <v>311</v>
      </c>
      <c r="D6380" s="12"/>
      <c r="E6380" s="154"/>
      <c r="F6380" s="154"/>
      <c r="G6380" s="154"/>
      <c r="H6380" s="154"/>
      <c r="I6380" s="154"/>
      <c r="J6380" s="154"/>
      <c r="K6380" s="154"/>
      <c r="L6380" s="154"/>
      <c r="M6380" s="154"/>
      <c r="N6380" s="154"/>
      <c r="O6380" s="154"/>
      <c r="P6380" s="154"/>
      <c r="Q6380" s="154"/>
      <c r="R6380" s="154"/>
      <c r="S6380" s="154"/>
      <c r="T6380" s="154"/>
      <c r="U6380" s="154"/>
      <c r="V6380" s="154"/>
      <c r="W6380" s="154"/>
      <c r="X6380" s="154"/>
      <c r="Y6380" s="154"/>
      <c r="Z6380" s="154"/>
      <c r="AA6380" s="154"/>
      <c r="AB6380" s="154"/>
      <c r="AC6380" s="154"/>
      <c r="AD6380" s="154"/>
      <c r="AE6380" s="154"/>
      <c r="AF6380" s="154"/>
      <c r="AG6380" s="154"/>
      <c r="AH6380" s="154"/>
      <c r="AI6380" s="154"/>
      <c r="AJ6380" s="154"/>
      <c r="AK6380" s="154"/>
    </row>
    <row r="6381" spans="1:37" x14ac:dyDescent="0.3">
      <c r="A6381" s="12" t="str">
        <f t="shared" si="154"/>
        <v>SDGbaseWaS_2BW_v6_4</v>
      </c>
      <c r="B6381" s="12" t="s">
        <v>220</v>
      </c>
      <c r="C6381" s="12" t="s">
        <v>311</v>
      </c>
      <c r="D6381" s="12"/>
      <c r="E6381" s="154"/>
      <c r="F6381" s="154"/>
      <c r="G6381" s="154"/>
      <c r="H6381" s="154"/>
      <c r="I6381" s="154"/>
      <c r="J6381" s="154"/>
      <c r="K6381" s="154"/>
      <c r="L6381" s="154"/>
      <c r="M6381" s="154"/>
      <c r="N6381" s="154"/>
      <c r="O6381" s="154"/>
      <c r="P6381" s="154"/>
      <c r="Q6381" s="154"/>
      <c r="R6381" s="154"/>
      <c r="S6381" s="154"/>
      <c r="T6381" s="154"/>
      <c r="U6381" s="154"/>
      <c r="V6381" s="154"/>
      <c r="W6381" s="154"/>
      <c r="X6381" s="154"/>
      <c r="Y6381" s="154"/>
      <c r="Z6381" s="154"/>
      <c r="AA6381" s="154"/>
      <c r="AB6381" s="154"/>
      <c r="AC6381" s="154"/>
      <c r="AD6381" s="154"/>
      <c r="AE6381" s="154"/>
      <c r="AF6381" s="154"/>
      <c r="AG6381" s="154"/>
      <c r="AH6381" s="154"/>
      <c r="AI6381" s="154"/>
      <c r="AJ6381" s="154"/>
      <c r="AK6381" s="154"/>
    </row>
    <row r="6382" spans="1:37" x14ac:dyDescent="0.3">
      <c r="A6382" s="12" t="str">
        <f t="shared" si="154"/>
        <v>SDGbaseWaS_2BW_v6_4</v>
      </c>
      <c r="B6382" s="12" t="s">
        <v>220</v>
      </c>
      <c r="C6382" s="12" t="s">
        <v>311</v>
      </c>
      <c r="D6382" s="12"/>
      <c r="E6382" s="154"/>
      <c r="F6382" s="154"/>
      <c r="G6382" s="154"/>
      <c r="H6382" s="154"/>
      <c r="I6382" s="154"/>
      <c r="J6382" s="154"/>
      <c r="K6382" s="154"/>
      <c r="L6382" s="154"/>
      <c r="M6382" s="154"/>
      <c r="N6382" s="154"/>
      <c r="O6382" s="154"/>
      <c r="P6382" s="154"/>
      <c r="Q6382" s="154"/>
      <c r="R6382" s="154"/>
      <c r="S6382" s="154"/>
      <c r="T6382" s="154"/>
      <c r="U6382" s="154"/>
      <c r="V6382" s="154"/>
      <c r="W6382" s="154"/>
      <c r="X6382" s="154"/>
      <c r="Y6382" s="154"/>
      <c r="Z6382" s="154"/>
      <c r="AA6382" s="154"/>
      <c r="AB6382" s="154"/>
      <c r="AC6382" s="154"/>
      <c r="AD6382" s="154"/>
      <c r="AE6382" s="154"/>
      <c r="AF6382" s="154"/>
      <c r="AG6382" s="154"/>
      <c r="AH6382" s="154"/>
      <c r="AI6382" s="154"/>
      <c r="AJ6382" s="154"/>
      <c r="AK6382" s="154"/>
    </row>
    <row r="6383" spans="1:37" x14ac:dyDescent="0.3">
      <c r="A6383" s="12" t="str">
        <f t="shared" si="154"/>
        <v>SDGbaseWaS_2BW_v6_4</v>
      </c>
      <c r="B6383" s="12" t="s">
        <v>220</v>
      </c>
      <c r="C6383" s="12" t="s">
        <v>311</v>
      </c>
      <c r="D6383" s="12"/>
      <c r="E6383" s="154"/>
      <c r="F6383" s="154"/>
      <c r="G6383" s="154"/>
      <c r="H6383" s="154"/>
      <c r="I6383" s="154"/>
      <c r="J6383" s="154"/>
      <c r="K6383" s="154"/>
      <c r="L6383" s="154"/>
      <c r="M6383" s="154"/>
      <c r="N6383" s="154"/>
      <c r="O6383" s="154"/>
      <c r="P6383" s="154"/>
      <c r="Q6383" s="154"/>
      <c r="R6383" s="154"/>
      <c r="S6383" s="154"/>
      <c r="T6383" s="154"/>
      <c r="U6383" s="154"/>
      <c r="V6383" s="154"/>
      <c r="W6383" s="154"/>
      <c r="X6383" s="154"/>
      <c r="Y6383" s="154"/>
      <c r="Z6383" s="154"/>
      <c r="AA6383" s="154"/>
      <c r="AB6383" s="154"/>
      <c r="AC6383" s="154"/>
      <c r="AD6383" s="154"/>
      <c r="AE6383" s="154"/>
      <c r="AF6383" s="154"/>
      <c r="AG6383" s="154"/>
      <c r="AH6383" s="154"/>
      <c r="AI6383" s="154"/>
      <c r="AJ6383" s="154"/>
      <c r="AK6383" s="154"/>
    </row>
    <row r="6384" spans="1:37" x14ac:dyDescent="0.3">
      <c r="A6384" s="12" t="str">
        <f t="shared" si="154"/>
        <v>SDGbaseWaS_2BW_v6_4</v>
      </c>
      <c r="B6384" s="12" t="s">
        <v>220</v>
      </c>
      <c r="C6384" s="12" t="s">
        <v>311</v>
      </c>
      <c r="D6384" s="12"/>
      <c r="E6384" s="154"/>
      <c r="F6384" s="154"/>
      <c r="G6384" s="154"/>
      <c r="H6384" s="154"/>
      <c r="I6384" s="154"/>
      <c r="J6384" s="154"/>
      <c r="K6384" s="154"/>
      <c r="L6384" s="154"/>
      <c r="M6384" s="154"/>
      <c r="N6384" s="154"/>
      <c r="O6384" s="154"/>
      <c r="P6384" s="154"/>
      <c r="Q6384" s="154"/>
      <c r="R6384" s="154"/>
      <c r="S6384" s="154"/>
      <c r="T6384" s="154"/>
      <c r="U6384" s="154"/>
      <c r="V6384" s="154"/>
      <c r="W6384" s="154"/>
      <c r="X6384" s="154"/>
      <c r="Y6384" s="154"/>
      <c r="Z6384" s="154"/>
      <c r="AA6384" s="154"/>
      <c r="AB6384" s="154"/>
      <c r="AC6384" s="154"/>
      <c r="AD6384" s="154"/>
      <c r="AE6384" s="154"/>
      <c r="AF6384" s="154"/>
      <c r="AG6384" s="154"/>
      <c r="AH6384" s="154"/>
      <c r="AI6384" s="154"/>
      <c r="AJ6384" s="154"/>
      <c r="AK6384" s="154"/>
    </row>
    <row r="6385" spans="1:37" x14ac:dyDescent="0.3">
      <c r="A6385" s="12" t="str">
        <f t="shared" si="154"/>
        <v>SDGbaseWaS_2BW_v6_4</v>
      </c>
      <c r="B6385" s="12" t="s">
        <v>220</v>
      </c>
      <c r="C6385" s="12" t="s">
        <v>311</v>
      </c>
      <c r="D6385" s="12"/>
      <c r="E6385" s="154"/>
      <c r="F6385" s="154"/>
      <c r="G6385" s="154"/>
      <c r="H6385" s="154"/>
      <c r="I6385" s="154"/>
      <c r="J6385" s="154"/>
      <c r="K6385" s="154"/>
      <c r="L6385" s="154"/>
      <c r="M6385" s="154"/>
      <c r="N6385" s="154"/>
      <c r="O6385" s="154"/>
      <c r="P6385" s="154"/>
      <c r="Q6385" s="154"/>
      <c r="R6385" s="154"/>
      <c r="S6385" s="154"/>
      <c r="T6385" s="154"/>
      <c r="U6385" s="154"/>
      <c r="V6385" s="154"/>
      <c r="W6385" s="154"/>
      <c r="X6385" s="154"/>
      <c r="Y6385" s="154"/>
      <c r="Z6385" s="154"/>
      <c r="AA6385" s="154"/>
      <c r="AB6385" s="154"/>
      <c r="AC6385" s="154"/>
      <c r="AD6385" s="154"/>
      <c r="AE6385" s="154"/>
      <c r="AF6385" s="154"/>
      <c r="AG6385" s="154"/>
      <c r="AH6385" s="154"/>
      <c r="AI6385" s="154"/>
      <c r="AJ6385" s="154"/>
      <c r="AK6385" s="154"/>
    </row>
    <row r="6386" spans="1:37" x14ac:dyDescent="0.3">
      <c r="A6386" s="12" t="str">
        <f t="shared" si="154"/>
        <v>SDGbaseWaS_2BW_v6_4</v>
      </c>
      <c r="B6386" s="12" t="s">
        <v>220</v>
      </c>
      <c r="C6386" s="12" t="s">
        <v>311</v>
      </c>
      <c r="D6386" s="12"/>
      <c r="E6386" s="154"/>
      <c r="F6386" s="154"/>
      <c r="G6386" s="154"/>
      <c r="H6386" s="154"/>
      <c r="I6386" s="154"/>
      <c r="J6386" s="154"/>
      <c r="K6386" s="154"/>
      <c r="L6386" s="154"/>
      <c r="M6386" s="154"/>
      <c r="N6386" s="154"/>
      <c r="O6386" s="154"/>
      <c r="P6386" s="154"/>
      <c r="Q6386" s="154"/>
      <c r="R6386" s="154"/>
      <c r="S6386" s="154"/>
      <c r="T6386" s="154"/>
      <c r="U6386" s="154"/>
      <c r="V6386" s="154"/>
      <c r="W6386" s="154"/>
      <c r="X6386" s="154"/>
      <c r="Y6386" s="154"/>
      <c r="Z6386" s="154"/>
      <c r="AA6386" s="154"/>
      <c r="AB6386" s="154"/>
      <c r="AC6386" s="154"/>
      <c r="AD6386" s="154"/>
      <c r="AE6386" s="154"/>
      <c r="AF6386" s="154"/>
      <c r="AG6386" s="154"/>
      <c r="AH6386" s="154"/>
      <c r="AI6386" s="154"/>
      <c r="AJ6386" s="154"/>
      <c r="AK6386" s="154"/>
    </row>
    <row r="6387" spans="1:37" x14ac:dyDescent="0.3">
      <c r="A6387" s="12" t="str">
        <f t="shared" si="154"/>
        <v>SDGbaseWaS_2BW_v6_4</v>
      </c>
      <c r="B6387" s="12" t="s">
        <v>220</v>
      </c>
      <c r="C6387" s="12" t="s">
        <v>311</v>
      </c>
      <c r="D6387" s="12"/>
      <c r="E6387" s="154"/>
      <c r="F6387" s="154"/>
      <c r="G6387" s="154"/>
      <c r="H6387" s="154"/>
      <c r="I6387" s="154"/>
      <c r="J6387" s="154"/>
      <c r="K6387" s="154"/>
      <c r="L6387" s="154"/>
      <c r="M6387" s="154"/>
      <c r="N6387" s="154"/>
      <c r="O6387" s="154"/>
      <c r="P6387" s="154"/>
      <c r="Q6387" s="154"/>
      <c r="R6387" s="154"/>
      <c r="S6387" s="154"/>
      <c r="T6387" s="154"/>
      <c r="U6387" s="154"/>
      <c r="V6387" s="154"/>
      <c r="W6387" s="154"/>
      <c r="X6387" s="154"/>
      <c r="Y6387" s="154"/>
      <c r="Z6387" s="154"/>
      <c r="AA6387" s="154"/>
      <c r="AB6387" s="154"/>
      <c r="AC6387" s="154"/>
      <c r="AD6387" s="154"/>
      <c r="AE6387" s="154"/>
      <c r="AF6387" s="154"/>
      <c r="AG6387" s="154"/>
      <c r="AH6387" s="154"/>
      <c r="AI6387" s="154"/>
      <c r="AJ6387" s="154"/>
      <c r="AK6387" s="154"/>
    </row>
    <row r="6388" spans="1:37" x14ac:dyDescent="0.3">
      <c r="A6388" s="12" t="str">
        <f t="shared" si="154"/>
        <v>SDGbaseWaS_2BW_v6_4</v>
      </c>
      <c r="B6388" s="12" t="s">
        <v>220</v>
      </c>
      <c r="C6388" s="12" t="s">
        <v>311</v>
      </c>
      <c r="D6388" s="12"/>
      <c r="E6388" s="154"/>
      <c r="F6388" s="154"/>
      <c r="G6388" s="154"/>
      <c r="H6388" s="154"/>
      <c r="I6388" s="154"/>
      <c r="J6388" s="154"/>
      <c r="K6388" s="154"/>
      <c r="L6388" s="154"/>
      <c r="M6388" s="154"/>
      <c r="N6388" s="154"/>
      <c r="O6388" s="154"/>
      <c r="P6388" s="154"/>
      <c r="Q6388" s="154"/>
      <c r="R6388" s="154"/>
      <c r="S6388" s="154"/>
      <c r="T6388" s="154"/>
      <c r="U6388" s="154"/>
      <c r="V6388" s="154"/>
      <c r="W6388" s="154"/>
      <c r="X6388" s="154"/>
      <c r="Y6388" s="154"/>
      <c r="Z6388" s="154"/>
      <c r="AA6388" s="154"/>
      <c r="AB6388" s="154"/>
      <c r="AC6388" s="154"/>
      <c r="AD6388" s="154"/>
      <c r="AE6388" s="154"/>
      <c r="AF6388" s="154"/>
      <c r="AG6388" s="154"/>
      <c r="AH6388" s="154"/>
      <c r="AI6388" s="154"/>
      <c r="AJ6388" s="154"/>
      <c r="AK6388" s="154"/>
    </row>
    <row r="6389" spans="1:37" x14ac:dyDescent="0.3">
      <c r="A6389" s="12" t="str">
        <f t="shared" si="154"/>
        <v>SDGbaseWaS_2BW_v6_4</v>
      </c>
      <c r="B6389" s="12" t="s">
        <v>220</v>
      </c>
      <c r="C6389" s="12" t="s">
        <v>311</v>
      </c>
      <c r="D6389" s="12"/>
      <c r="E6389" s="154"/>
      <c r="F6389" s="154"/>
      <c r="G6389" s="154"/>
      <c r="H6389" s="154"/>
      <c r="I6389" s="154"/>
      <c r="J6389" s="154"/>
      <c r="K6389" s="154"/>
      <c r="L6389" s="154"/>
      <c r="M6389" s="154"/>
      <c r="N6389" s="154"/>
      <c r="O6389" s="154"/>
      <c r="P6389" s="154"/>
      <c r="Q6389" s="154"/>
      <c r="R6389" s="154"/>
      <c r="S6389" s="154"/>
      <c r="T6389" s="154"/>
      <c r="U6389" s="154"/>
      <c r="V6389" s="154"/>
      <c r="W6389" s="154"/>
      <c r="X6389" s="154"/>
      <c r="Y6389" s="154"/>
      <c r="Z6389" s="154"/>
      <c r="AA6389" s="154"/>
      <c r="AB6389" s="154"/>
      <c r="AC6389" s="154"/>
      <c r="AD6389" s="154"/>
      <c r="AE6389" s="154"/>
      <c r="AF6389" s="154"/>
      <c r="AG6389" s="154"/>
      <c r="AH6389" s="154"/>
      <c r="AI6389" s="154"/>
      <c r="AJ6389" s="154"/>
      <c r="AK6389" s="154"/>
    </row>
    <row r="6390" spans="1:37" x14ac:dyDescent="0.3">
      <c r="A6390" s="12" t="str">
        <f t="shared" si="154"/>
        <v>SDGbaseWaS_2BW_v6_4</v>
      </c>
      <c r="B6390" s="12" t="s">
        <v>220</v>
      </c>
      <c r="C6390" s="12" t="s">
        <v>311</v>
      </c>
      <c r="D6390" s="12"/>
      <c r="E6390" s="154"/>
      <c r="F6390" s="154"/>
      <c r="G6390" s="154"/>
      <c r="H6390" s="154"/>
      <c r="I6390" s="154"/>
      <c r="J6390" s="154"/>
      <c r="K6390" s="154"/>
      <c r="L6390" s="154"/>
      <c r="M6390" s="154"/>
      <c r="N6390" s="154"/>
      <c r="O6390" s="154"/>
      <c r="P6390" s="154"/>
      <c r="Q6390" s="154"/>
      <c r="R6390" s="154"/>
      <c r="S6390" s="154"/>
      <c r="T6390" s="154"/>
      <c r="U6390" s="154"/>
      <c r="V6390" s="154"/>
      <c r="W6390" s="154"/>
      <c r="X6390" s="154"/>
      <c r="Y6390" s="154"/>
      <c r="Z6390" s="154"/>
      <c r="AA6390" s="154"/>
      <c r="AB6390" s="154"/>
      <c r="AC6390" s="154"/>
      <c r="AD6390" s="154"/>
      <c r="AE6390" s="154"/>
      <c r="AF6390" s="154"/>
      <c r="AG6390" s="154"/>
      <c r="AH6390" s="154"/>
      <c r="AI6390" s="154"/>
      <c r="AJ6390" s="154"/>
      <c r="AK6390" s="154"/>
    </row>
    <row r="6391" spans="1:37" x14ac:dyDescent="0.3">
      <c r="A6391" s="12" t="str">
        <f t="shared" si="154"/>
        <v>SDGbaseWaS_2BW_v6_4</v>
      </c>
      <c r="B6391" s="12" t="s">
        <v>220</v>
      </c>
      <c r="C6391" s="12" t="s">
        <v>311</v>
      </c>
      <c r="D6391" s="12"/>
      <c r="E6391" s="154"/>
      <c r="F6391" s="154"/>
      <c r="G6391" s="154"/>
      <c r="H6391" s="154"/>
      <c r="I6391" s="154"/>
      <c r="J6391" s="154"/>
      <c r="K6391" s="154"/>
      <c r="L6391" s="154"/>
      <c r="M6391" s="154"/>
      <c r="N6391" s="154"/>
      <c r="O6391" s="154"/>
      <c r="P6391" s="154"/>
      <c r="Q6391" s="154"/>
      <c r="R6391" s="154"/>
      <c r="S6391" s="154"/>
      <c r="T6391" s="154"/>
      <c r="U6391" s="154"/>
      <c r="V6391" s="154"/>
      <c r="W6391" s="154"/>
      <c r="X6391" s="154"/>
      <c r="Y6391" s="154"/>
      <c r="Z6391" s="154"/>
      <c r="AA6391" s="154"/>
      <c r="AB6391" s="154"/>
      <c r="AC6391" s="154"/>
      <c r="AD6391" s="154"/>
      <c r="AE6391" s="154"/>
      <c r="AF6391" s="154"/>
      <c r="AG6391" s="154"/>
      <c r="AH6391" s="154"/>
      <c r="AI6391" s="154"/>
      <c r="AJ6391" s="154"/>
      <c r="AK6391" s="154"/>
    </row>
    <row r="6392" spans="1:37" x14ac:dyDescent="0.3">
      <c r="A6392" s="12" t="str">
        <f t="shared" si="154"/>
        <v>SDGbaseWaS_2BW_v6_4</v>
      </c>
      <c r="B6392" s="12" t="s">
        <v>220</v>
      </c>
      <c r="C6392" s="12" t="s">
        <v>311</v>
      </c>
      <c r="D6392" s="12"/>
      <c r="E6392" s="154"/>
      <c r="F6392" s="154"/>
      <c r="G6392" s="154"/>
      <c r="H6392" s="154"/>
      <c r="I6392" s="154"/>
      <c r="J6392" s="154"/>
      <c r="K6392" s="154"/>
      <c r="L6392" s="154"/>
      <c r="M6392" s="154"/>
      <c r="N6392" s="154"/>
      <c r="O6392" s="154"/>
      <c r="P6392" s="154"/>
      <c r="Q6392" s="154"/>
      <c r="R6392" s="154"/>
      <c r="S6392" s="154"/>
      <c r="T6392" s="154"/>
      <c r="U6392" s="154"/>
      <c r="V6392" s="154"/>
      <c r="W6392" s="154"/>
      <c r="X6392" s="154"/>
      <c r="Y6392" s="154"/>
      <c r="Z6392" s="154"/>
      <c r="AA6392" s="154"/>
      <c r="AB6392" s="154"/>
      <c r="AC6392" s="154"/>
      <c r="AD6392" s="154"/>
      <c r="AE6392" s="154"/>
      <c r="AF6392" s="154"/>
      <c r="AG6392" s="154"/>
      <c r="AH6392" s="154"/>
      <c r="AI6392" s="154"/>
      <c r="AJ6392" s="154"/>
      <c r="AK6392" s="154"/>
    </row>
    <row r="6393" spans="1:37" x14ac:dyDescent="0.3">
      <c r="A6393" s="12" t="str">
        <f t="shared" si="154"/>
        <v>SDGbaseWaS_2BW_v6_4</v>
      </c>
      <c r="B6393" s="12" t="s">
        <v>220</v>
      </c>
      <c r="C6393" s="12" t="s">
        <v>311</v>
      </c>
      <c r="D6393" s="12"/>
      <c r="E6393" s="154"/>
      <c r="F6393" s="154"/>
      <c r="G6393" s="154"/>
      <c r="H6393" s="154"/>
      <c r="I6393" s="154"/>
      <c r="J6393" s="154"/>
      <c r="K6393" s="154"/>
      <c r="L6393" s="154"/>
      <c r="M6393" s="154"/>
      <c r="N6393" s="154"/>
      <c r="O6393" s="154"/>
      <c r="P6393" s="154"/>
      <c r="Q6393" s="154"/>
      <c r="R6393" s="154"/>
      <c r="S6393" s="154"/>
      <c r="T6393" s="154"/>
      <c r="U6393" s="154"/>
      <c r="V6393" s="154"/>
      <c r="W6393" s="154"/>
      <c r="X6393" s="154"/>
      <c r="Y6393" s="154"/>
      <c r="Z6393" s="154"/>
      <c r="AA6393" s="154"/>
      <c r="AB6393" s="154"/>
      <c r="AC6393" s="154"/>
      <c r="AD6393" s="154"/>
      <c r="AE6393" s="154"/>
      <c r="AF6393" s="154"/>
      <c r="AG6393" s="154"/>
      <c r="AH6393" s="154"/>
      <c r="AI6393" s="154"/>
      <c r="AJ6393" s="154"/>
      <c r="AK6393" s="154"/>
    </row>
    <row r="6394" spans="1:37" x14ac:dyDescent="0.3">
      <c r="A6394" s="12" t="str">
        <f t="shared" si="154"/>
        <v>SDGbaseWaS_2BW_v6_4</v>
      </c>
      <c r="B6394" s="12" t="s">
        <v>220</v>
      </c>
      <c r="C6394" s="12" t="s">
        <v>311</v>
      </c>
      <c r="D6394" s="12"/>
      <c r="E6394" s="154"/>
      <c r="F6394" s="154"/>
      <c r="G6394" s="154"/>
      <c r="H6394" s="154"/>
      <c r="I6394" s="154"/>
      <c r="J6394" s="154"/>
      <c r="K6394" s="154"/>
      <c r="L6394" s="154"/>
      <c r="M6394" s="154"/>
      <c r="N6394" s="154"/>
      <c r="O6394" s="154"/>
      <c r="P6394" s="154"/>
      <c r="Q6394" s="154"/>
      <c r="R6394" s="154"/>
      <c r="S6394" s="154"/>
      <c r="T6394" s="154"/>
      <c r="U6394" s="154"/>
      <c r="V6394" s="154"/>
      <c r="W6394" s="154"/>
      <c r="X6394" s="154"/>
      <c r="Y6394" s="154"/>
      <c r="Z6394" s="154"/>
      <c r="AA6394" s="154"/>
      <c r="AB6394" s="154"/>
      <c r="AC6394" s="154"/>
      <c r="AD6394" s="154"/>
      <c r="AE6394" s="154"/>
      <c r="AF6394" s="154"/>
      <c r="AG6394" s="154"/>
      <c r="AH6394" s="154"/>
      <c r="AI6394" s="154"/>
      <c r="AJ6394" s="154"/>
      <c r="AK6394" s="154"/>
    </row>
    <row r="6395" spans="1:37" x14ac:dyDescent="0.3">
      <c r="A6395" s="12" t="str">
        <f t="shared" si="154"/>
        <v>SDGbaseWaS_2BW_v6_4</v>
      </c>
      <c r="B6395" s="12" t="s">
        <v>220</v>
      </c>
      <c r="C6395" s="12" t="s">
        <v>311</v>
      </c>
      <c r="D6395" s="12"/>
      <c r="E6395" s="154"/>
      <c r="F6395" s="154"/>
      <c r="G6395" s="154"/>
      <c r="H6395" s="154"/>
      <c r="I6395" s="154"/>
      <c r="J6395" s="154"/>
      <c r="K6395" s="154"/>
      <c r="L6395" s="154"/>
      <c r="M6395" s="154"/>
      <c r="N6395" s="154"/>
      <c r="O6395" s="154"/>
      <c r="P6395" s="154"/>
      <c r="Q6395" s="154"/>
      <c r="R6395" s="154"/>
      <c r="S6395" s="154"/>
      <c r="T6395" s="154"/>
      <c r="U6395" s="154"/>
      <c r="V6395" s="154"/>
      <c r="W6395" s="154"/>
      <c r="X6395" s="154"/>
      <c r="Y6395" s="154"/>
      <c r="Z6395" s="154"/>
      <c r="AA6395" s="154"/>
      <c r="AB6395" s="154"/>
      <c r="AC6395" s="154"/>
      <c r="AD6395" s="154"/>
      <c r="AE6395" s="154"/>
      <c r="AF6395" s="154"/>
      <c r="AG6395" s="154"/>
      <c r="AH6395" s="154"/>
      <c r="AI6395" s="154"/>
      <c r="AJ6395" s="154"/>
      <c r="AK6395" s="154"/>
    </row>
    <row r="6396" spans="1:37" x14ac:dyDescent="0.3">
      <c r="A6396" s="12" t="str">
        <f t="shared" si="154"/>
        <v>SDGbaseWaS_2BW_v6_4</v>
      </c>
      <c r="B6396" s="12" t="s">
        <v>220</v>
      </c>
      <c r="C6396" s="12" t="s">
        <v>311</v>
      </c>
      <c r="D6396" s="12"/>
      <c r="E6396" s="154"/>
      <c r="F6396" s="154"/>
      <c r="G6396" s="154"/>
      <c r="H6396" s="154"/>
      <c r="I6396" s="154"/>
      <c r="J6396" s="154"/>
      <c r="K6396" s="154"/>
      <c r="L6396" s="154"/>
      <c r="M6396" s="154"/>
      <c r="N6396" s="154"/>
      <c r="O6396" s="154"/>
      <c r="P6396" s="154"/>
      <c r="Q6396" s="154"/>
      <c r="R6396" s="154"/>
      <c r="S6396" s="154"/>
      <c r="T6396" s="154"/>
      <c r="U6396" s="154"/>
      <c r="V6396" s="154"/>
      <c r="W6396" s="154"/>
      <c r="X6396" s="154"/>
      <c r="Y6396" s="154"/>
      <c r="Z6396" s="154"/>
      <c r="AA6396" s="154"/>
      <c r="AB6396" s="154"/>
      <c r="AC6396" s="154"/>
      <c r="AD6396" s="154"/>
      <c r="AE6396" s="154"/>
      <c r="AF6396" s="154"/>
      <c r="AG6396" s="154"/>
      <c r="AH6396" s="154"/>
      <c r="AI6396" s="154"/>
      <c r="AJ6396" s="154"/>
      <c r="AK6396" s="154"/>
    </row>
    <row r="6397" spans="1:37" x14ac:dyDescent="0.3">
      <c r="A6397" s="12" t="str">
        <f t="shared" si="154"/>
        <v>SDGbaseWaS_2BW_v6_4</v>
      </c>
      <c r="B6397" s="12" t="s">
        <v>220</v>
      </c>
      <c r="C6397" s="12" t="s">
        <v>311</v>
      </c>
      <c r="D6397" s="12"/>
      <c r="E6397" s="154"/>
      <c r="F6397" s="154"/>
      <c r="G6397" s="154"/>
      <c r="H6397" s="154"/>
      <c r="I6397" s="154"/>
      <c r="J6397" s="154"/>
      <c r="K6397" s="154"/>
      <c r="L6397" s="154"/>
      <c r="M6397" s="154"/>
      <c r="N6397" s="154"/>
      <c r="O6397" s="154"/>
      <c r="P6397" s="154"/>
      <c r="Q6397" s="154"/>
      <c r="R6397" s="154"/>
      <c r="S6397" s="154"/>
      <c r="T6397" s="154"/>
      <c r="U6397" s="154"/>
      <c r="V6397" s="154"/>
      <c r="W6397" s="154"/>
      <c r="X6397" s="154"/>
      <c r="Y6397" s="154"/>
      <c r="Z6397" s="154"/>
      <c r="AA6397" s="154"/>
      <c r="AB6397" s="154"/>
      <c r="AC6397" s="154"/>
      <c r="AD6397" s="154"/>
      <c r="AE6397" s="154"/>
      <c r="AF6397" s="154"/>
      <c r="AG6397" s="154"/>
      <c r="AH6397" s="154"/>
      <c r="AI6397" s="154"/>
      <c r="AJ6397" s="154"/>
      <c r="AK6397" s="154"/>
    </row>
    <row r="6398" spans="1:37" x14ac:dyDescent="0.3">
      <c r="A6398" s="12" t="str">
        <f t="shared" si="154"/>
        <v>SDGbaseWaS_2BW_v6_4</v>
      </c>
      <c r="B6398" s="12" t="s">
        <v>220</v>
      </c>
      <c r="C6398" s="12" t="s">
        <v>311</v>
      </c>
      <c r="D6398" s="12"/>
      <c r="E6398" s="154"/>
      <c r="F6398" s="154"/>
      <c r="G6398" s="154"/>
      <c r="H6398" s="154"/>
      <c r="I6398" s="154"/>
      <c r="J6398" s="154"/>
      <c r="K6398" s="154"/>
      <c r="L6398" s="154"/>
      <c r="M6398" s="154"/>
      <c r="N6398" s="154"/>
      <c r="O6398" s="154"/>
      <c r="P6398" s="154"/>
      <c r="Q6398" s="154"/>
      <c r="R6398" s="154"/>
      <c r="S6398" s="154"/>
      <c r="T6398" s="154"/>
      <c r="U6398" s="154"/>
      <c r="V6398" s="154"/>
      <c r="W6398" s="154"/>
      <c r="X6398" s="154"/>
      <c r="Y6398" s="154"/>
      <c r="Z6398" s="154"/>
      <c r="AA6398" s="154"/>
      <c r="AB6398" s="154"/>
      <c r="AC6398" s="154"/>
      <c r="AD6398" s="154"/>
      <c r="AE6398" s="154"/>
      <c r="AF6398" s="154"/>
      <c r="AG6398" s="154"/>
      <c r="AH6398" s="154"/>
      <c r="AI6398" s="154"/>
      <c r="AJ6398" s="154"/>
      <c r="AK6398" s="154"/>
    </row>
    <row r="6399" spans="1:37" x14ac:dyDescent="0.3">
      <c r="A6399" s="12" t="str">
        <f t="shared" si="154"/>
        <v>SDGbaseWaS_2BW_v6_4</v>
      </c>
      <c r="B6399" s="12" t="s">
        <v>220</v>
      </c>
      <c r="C6399" s="12" t="s">
        <v>311</v>
      </c>
      <c r="D6399" s="12"/>
      <c r="E6399" s="154"/>
      <c r="F6399" s="154"/>
      <c r="G6399" s="154"/>
      <c r="H6399" s="154"/>
      <c r="I6399" s="154"/>
      <c r="J6399" s="154"/>
      <c r="K6399" s="154"/>
      <c r="L6399" s="154"/>
      <c r="M6399" s="154"/>
      <c r="N6399" s="154"/>
      <c r="O6399" s="154"/>
      <c r="P6399" s="154"/>
      <c r="Q6399" s="154"/>
      <c r="R6399" s="154"/>
      <c r="S6399" s="154"/>
      <c r="T6399" s="154"/>
      <c r="U6399" s="154"/>
      <c r="V6399" s="154"/>
      <c r="W6399" s="154"/>
      <c r="X6399" s="154"/>
      <c r="Y6399" s="154"/>
      <c r="Z6399" s="154"/>
      <c r="AA6399" s="154"/>
      <c r="AB6399" s="154"/>
      <c r="AC6399" s="154"/>
      <c r="AD6399" s="154"/>
      <c r="AE6399" s="154"/>
      <c r="AF6399" s="154"/>
      <c r="AG6399" s="154"/>
      <c r="AH6399" s="154"/>
      <c r="AI6399" s="154"/>
      <c r="AJ6399" s="154"/>
      <c r="AK6399" s="154"/>
    </row>
    <row r="6400" spans="1:37" x14ac:dyDescent="0.3">
      <c r="A6400" s="12" t="str">
        <f t="shared" si="154"/>
        <v>SDGbaseWaS_2BW_v6_4</v>
      </c>
      <c r="B6400" s="12" t="s">
        <v>220</v>
      </c>
      <c r="C6400" s="12" t="s">
        <v>311</v>
      </c>
      <c r="D6400" s="12"/>
      <c r="E6400" s="154"/>
      <c r="F6400" s="154"/>
      <c r="G6400" s="154"/>
      <c r="H6400" s="154"/>
      <c r="I6400" s="154"/>
      <c r="J6400" s="154"/>
      <c r="K6400" s="154"/>
      <c r="L6400" s="154"/>
      <c r="M6400" s="154"/>
      <c r="N6400" s="154"/>
      <c r="O6400" s="154"/>
      <c r="P6400" s="154"/>
      <c r="Q6400" s="154"/>
      <c r="R6400" s="154"/>
      <c r="S6400" s="154"/>
      <c r="T6400" s="154"/>
      <c r="U6400" s="154"/>
      <c r="V6400" s="154"/>
      <c r="W6400" s="154"/>
      <c r="X6400" s="154"/>
      <c r="Y6400" s="154"/>
      <c r="Z6400" s="154"/>
      <c r="AA6400" s="154"/>
      <c r="AB6400" s="154"/>
      <c r="AC6400" s="154"/>
      <c r="AD6400" s="154"/>
      <c r="AE6400" s="154"/>
      <c r="AF6400" s="154"/>
      <c r="AG6400" s="154"/>
      <c r="AH6400" s="154"/>
      <c r="AI6400" s="154"/>
      <c r="AJ6400" s="154"/>
      <c r="AK6400" s="154"/>
    </row>
    <row r="6401" spans="1:37" x14ac:dyDescent="0.3">
      <c r="A6401" s="12" t="str">
        <f t="shared" si="154"/>
        <v>SDGbaseWaS_2BW_v6_4</v>
      </c>
      <c r="B6401" s="12" t="s">
        <v>220</v>
      </c>
      <c r="C6401" s="12" t="s">
        <v>311</v>
      </c>
      <c r="D6401" s="12"/>
      <c r="E6401" s="154"/>
      <c r="F6401" s="154"/>
      <c r="G6401" s="154"/>
      <c r="H6401" s="154"/>
      <c r="I6401" s="154"/>
      <c r="J6401" s="154"/>
      <c r="K6401" s="154"/>
      <c r="L6401" s="154"/>
      <c r="M6401" s="154"/>
      <c r="N6401" s="154"/>
      <c r="O6401" s="154"/>
      <c r="P6401" s="154"/>
      <c r="Q6401" s="154"/>
      <c r="R6401" s="154"/>
      <c r="S6401" s="154"/>
      <c r="T6401" s="154"/>
      <c r="U6401" s="154"/>
      <c r="V6401" s="154"/>
      <c r="W6401" s="154"/>
      <c r="X6401" s="154"/>
      <c r="Y6401" s="154"/>
      <c r="Z6401" s="154"/>
      <c r="AA6401" s="154"/>
      <c r="AB6401" s="154"/>
      <c r="AC6401" s="154"/>
      <c r="AD6401" s="154"/>
      <c r="AE6401" s="154"/>
      <c r="AF6401" s="154"/>
      <c r="AG6401" s="154"/>
      <c r="AH6401" s="154"/>
      <c r="AI6401" s="154"/>
      <c r="AJ6401" s="154"/>
      <c r="AK6401" s="154"/>
    </row>
    <row r="6402" spans="1:37" x14ac:dyDescent="0.3">
      <c r="A6402" s="12" t="str">
        <f t="shared" si="154"/>
        <v>SDGbaseWaS_2BW_v6_4</v>
      </c>
      <c r="B6402" s="12" t="s">
        <v>220</v>
      </c>
      <c r="C6402" s="12" t="s">
        <v>311</v>
      </c>
      <c r="D6402" s="12"/>
      <c r="E6402" s="154"/>
      <c r="F6402" s="154"/>
      <c r="G6402" s="154"/>
      <c r="H6402" s="154"/>
      <c r="I6402" s="154"/>
      <c r="J6402" s="154"/>
      <c r="K6402" s="154"/>
      <c r="L6402" s="154"/>
      <c r="M6402" s="154"/>
      <c r="N6402" s="154"/>
      <c r="O6402" s="154"/>
      <c r="P6402" s="154"/>
      <c r="Q6402" s="154"/>
      <c r="R6402" s="154"/>
      <c r="S6402" s="154"/>
      <c r="T6402" s="154"/>
      <c r="U6402" s="154"/>
      <c r="V6402" s="154"/>
      <c r="W6402" s="154"/>
      <c r="X6402" s="154"/>
      <c r="Y6402" s="154"/>
      <c r="Z6402" s="154"/>
      <c r="AA6402" s="154"/>
      <c r="AB6402" s="154"/>
      <c r="AC6402" s="154"/>
      <c r="AD6402" s="154"/>
      <c r="AE6402" s="154"/>
      <c r="AF6402" s="154"/>
      <c r="AG6402" s="154"/>
      <c r="AH6402" s="154"/>
      <c r="AI6402" s="154"/>
      <c r="AJ6402" s="154"/>
      <c r="AK6402" s="154"/>
    </row>
    <row r="6403" spans="1:37" x14ac:dyDescent="0.3">
      <c r="A6403" s="12" t="str">
        <f t="shared" si="154"/>
        <v>SDGbaseWaS_2BW_v6_4</v>
      </c>
      <c r="B6403" s="12" t="s">
        <v>220</v>
      </c>
      <c r="C6403" s="12" t="s">
        <v>311</v>
      </c>
      <c r="D6403" s="12"/>
      <c r="E6403" s="154"/>
      <c r="F6403" s="154"/>
      <c r="G6403" s="154"/>
      <c r="H6403" s="154"/>
      <c r="I6403" s="154"/>
      <c r="J6403" s="154"/>
      <c r="K6403" s="154"/>
      <c r="L6403" s="154"/>
      <c r="M6403" s="154"/>
      <c r="N6403" s="154"/>
      <c r="O6403" s="154"/>
      <c r="P6403" s="154"/>
      <c r="Q6403" s="154"/>
      <c r="R6403" s="154"/>
      <c r="S6403" s="154"/>
      <c r="T6403" s="154"/>
      <c r="U6403" s="154"/>
      <c r="V6403" s="154"/>
      <c r="W6403" s="154"/>
      <c r="X6403" s="154"/>
      <c r="Y6403" s="154"/>
      <c r="Z6403" s="154"/>
      <c r="AA6403" s="154"/>
      <c r="AB6403" s="154"/>
      <c r="AC6403" s="154"/>
      <c r="AD6403" s="154"/>
      <c r="AE6403" s="154"/>
      <c r="AF6403" s="154"/>
      <c r="AG6403" s="154"/>
      <c r="AH6403" s="154"/>
      <c r="AI6403" s="154"/>
      <c r="AJ6403" s="154"/>
      <c r="AK6403" s="154"/>
    </row>
    <row r="6404" spans="1:37" x14ac:dyDescent="0.3">
      <c r="A6404" s="12" t="str">
        <f t="shared" si="154"/>
        <v>SDGbaseWaS_2BW_v6_4</v>
      </c>
      <c r="B6404" s="12" t="s">
        <v>220</v>
      </c>
      <c r="C6404" s="12" t="s">
        <v>311</v>
      </c>
      <c r="D6404" s="12"/>
      <c r="E6404" s="154"/>
      <c r="F6404" s="154"/>
      <c r="G6404" s="154"/>
      <c r="H6404" s="154"/>
      <c r="I6404" s="154"/>
      <c r="J6404" s="154"/>
      <c r="K6404" s="154"/>
      <c r="L6404" s="154"/>
      <c r="M6404" s="154"/>
      <c r="N6404" s="154"/>
      <c r="O6404" s="154"/>
      <c r="P6404" s="154"/>
      <c r="Q6404" s="154"/>
      <c r="R6404" s="154"/>
      <c r="S6404" s="154"/>
      <c r="T6404" s="154"/>
      <c r="U6404" s="154"/>
      <c r="V6404" s="154"/>
      <c r="W6404" s="154"/>
      <c r="X6404" s="154"/>
      <c r="Y6404" s="154"/>
      <c r="Z6404" s="154"/>
      <c r="AA6404" s="154"/>
      <c r="AB6404" s="154"/>
      <c r="AC6404" s="154"/>
      <c r="AD6404" s="154"/>
      <c r="AE6404" s="154"/>
      <c r="AF6404" s="154"/>
      <c r="AG6404" s="154"/>
      <c r="AH6404" s="154"/>
      <c r="AI6404" s="154"/>
      <c r="AJ6404" s="154"/>
      <c r="AK6404" s="154"/>
    </row>
    <row r="6405" spans="1:37" x14ac:dyDescent="0.3">
      <c r="A6405" s="12" t="str">
        <f t="shared" si="154"/>
        <v>SDGbaseWaS_2BW_v6_4</v>
      </c>
      <c r="B6405" s="12" t="s">
        <v>220</v>
      </c>
      <c r="C6405" s="12" t="s">
        <v>311</v>
      </c>
      <c r="D6405" s="12"/>
      <c r="E6405" s="154"/>
      <c r="F6405" s="154"/>
      <c r="G6405" s="154"/>
      <c r="H6405" s="154"/>
      <c r="I6405" s="154"/>
      <c r="J6405" s="154"/>
      <c r="K6405" s="154"/>
      <c r="L6405" s="154"/>
      <c r="M6405" s="154"/>
      <c r="N6405" s="154"/>
      <c r="O6405" s="154"/>
      <c r="P6405" s="154"/>
      <c r="Q6405" s="154"/>
      <c r="R6405" s="154"/>
      <c r="S6405" s="154"/>
      <c r="T6405" s="154"/>
      <c r="U6405" s="154"/>
      <c r="V6405" s="154"/>
      <c r="W6405" s="154"/>
      <c r="X6405" s="154"/>
      <c r="Y6405" s="154"/>
      <c r="Z6405" s="154"/>
      <c r="AA6405" s="154"/>
      <c r="AB6405" s="154"/>
      <c r="AC6405" s="154"/>
      <c r="AD6405" s="154"/>
      <c r="AE6405" s="154"/>
      <c r="AF6405" s="154"/>
      <c r="AG6405" s="154"/>
      <c r="AH6405" s="154"/>
      <c r="AI6405" s="154"/>
      <c r="AJ6405" s="154"/>
      <c r="AK6405" s="154"/>
    </row>
    <row r="6406" spans="1:37" x14ac:dyDescent="0.3">
      <c r="A6406" s="12" t="str">
        <f t="shared" si="154"/>
        <v>SDGbaseWaS_2BW_v6_4</v>
      </c>
      <c r="B6406" s="12" t="s">
        <v>220</v>
      </c>
      <c r="C6406" s="12" t="s">
        <v>311</v>
      </c>
      <c r="D6406" s="12"/>
      <c r="E6406" s="154"/>
      <c r="F6406" s="154"/>
      <c r="G6406" s="154"/>
      <c r="H6406" s="154"/>
      <c r="I6406" s="154"/>
      <c r="J6406" s="154"/>
      <c r="K6406" s="154"/>
      <c r="L6406" s="154"/>
      <c r="M6406" s="154"/>
      <c r="N6406" s="154"/>
      <c r="O6406" s="154"/>
      <c r="P6406" s="154"/>
      <c r="Q6406" s="154"/>
      <c r="R6406" s="154"/>
      <c r="S6406" s="154"/>
      <c r="T6406" s="154"/>
      <c r="U6406" s="154"/>
      <c r="V6406" s="154"/>
      <c r="W6406" s="154"/>
      <c r="X6406" s="154"/>
      <c r="Y6406" s="154"/>
      <c r="Z6406" s="154"/>
      <c r="AA6406" s="154"/>
      <c r="AB6406" s="154"/>
      <c r="AC6406" s="154"/>
      <c r="AD6406" s="154"/>
      <c r="AE6406" s="154"/>
      <c r="AF6406" s="154"/>
      <c r="AG6406" s="154"/>
      <c r="AH6406" s="154"/>
      <c r="AI6406" s="154"/>
      <c r="AJ6406" s="154"/>
      <c r="AK6406" s="154"/>
    </row>
    <row r="6407" spans="1:37" x14ac:dyDescent="0.3">
      <c r="A6407" s="12" t="str">
        <f t="shared" si="154"/>
        <v>SDGbaseWaS_2BW_v6_4</v>
      </c>
      <c r="B6407" s="12" t="s">
        <v>220</v>
      </c>
      <c r="C6407" s="12" t="s">
        <v>311</v>
      </c>
      <c r="D6407" s="12"/>
      <c r="E6407" s="154"/>
      <c r="F6407" s="154"/>
      <c r="G6407" s="154"/>
      <c r="H6407" s="154"/>
      <c r="I6407" s="154"/>
      <c r="J6407" s="154"/>
      <c r="K6407" s="154"/>
      <c r="L6407" s="154"/>
      <c r="M6407" s="154"/>
      <c r="N6407" s="154"/>
      <c r="O6407" s="154"/>
      <c r="P6407" s="154"/>
      <c r="Q6407" s="154"/>
      <c r="R6407" s="154"/>
      <c r="S6407" s="154"/>
      <c r="T6407" s="154"/>
      <c r="U6407" s="154"/>
      <c r="V6407" s="154"/>
      <c r="W6407" s="154"/>
      <c r="X6407" s="154"/>
      <c r="Y6407" s="154"/>
      <c r="Z6407" s="154"/>
      <c r="AA6407" s="154"/>
      <c r="AB6407" s="154"/>
      <c r="AC6407" s="154"/>
      <c r="AD6407" s="154"/>
      <c r="AE6407" s="154"/>
      <c r="AF6407" s="154"/>
      <c r="AG6407" s="154"/>
      <c r="AH6407" s="154"/>
      <c r="AI6407" s="154"/>
      <c r="AJ6407" s="154"/>
      <c r="AK6407" s="154"/>
    </row>
    <row r="6408" spans="1:37" x14ac:dyDescent="0.3">
      <c r="A6408" s="12" t="str">
        <f t="shared" si="154"/>
        <v>SDGbaseWaS_2BW_v6_4</v>
      </c>
      <c r="B6408" s="12" t="s">
        <v>220</v>
      </c>
      <c r="C6408" s="12" t="s">
        <v>311</v>
      </c>
      <c r="D6408" s="12"/>
      <c r="E6408" s="154"/>
      <c r="F6408" s="154"/>
      <c r="G6408" s="154"/>
      <c r="H6408" s="154"/>
      <c r="I6408" s="154"/>
      <c r="J6408" s="154"/>
      <c r="K6408" s="154"/>
      <c r="L6408" s="154"/>
      <c r="M6408" s="154"/>
      <c r="N6408" s="154"/>
      <c r="O6408" s="154"/>
      <c r="P6408" s="154"/>
      <c r="Q6408" s="154"/>
      <c r="R6408" s="154"/>
      <c r="S6408" s="154"/>
      <c r="T6408" s="154"/>
      <c r="U6408" s="154"/>
      <c r="V6408" s="154"/>
      <c r="W6408" s="154"/>
      <c r="X6408" s="154"/>
      <c r="Y6408" s="154"/>
      <c r="Z6408" s="154"/>
      <c r="AA6408" s="154"/>
      <c r="AB6408" s="154"/>
      <c r="AC6408" s="154"/>
      <c r="AD6408" s="154"/>
      <c r="AE6408" s="154"/>
      <c r="AF6408" s="154"/>
      <c r="AG6408" s="154"/>
      <c r="AH6408" s="154"/>
      <c r="AI6408" s="154"/>
      <c r="AJ6408" s="154"/>
      <c r="AK6408" s="154"/>
    </row>
    <row r="6409" spans="1:37" x14ac:dyDescent="0.3">
      <c r="A6409" s="12" t="str">
        <f t="shared" si="154"/>
        <v>SDGbaseWaS_2BW_v6_4</v>
      </c>
      <c r="B6409" s="12" t="s">
        <v>220</v>
      </c>
      <c r="C6409" s="12" t="s">
        <v>311</v>
      </c>
      <c r="D6409" s="12"/>
      <c r="E6409" s="154"/>
      <c r="F6409" s="154"/>
      <c r="G6409" s="154"/>
      <c r="H6409" s="154"/>
      <c r="I6409" s="154"/>
      <c r="J6409" s="154"/>
      <c r="K6409" s="154"/>
      <c r="L6409" s="154"/>
      <c r="M6409" s="154"/>
      <c r="N6409" s="154"/>
      <c r="O6409" s="154"/>
      <c r="P6409" s="154"/>
      <c r="Q6409" s="154"/>
      <c r="R6409" s="154"/>
      <c r="S6409" s="154"/>
      <c r="T6409" s="154"/>
      <c r="U6409" s="154"/>
      <c r="V6409" s="154"/>
      <c r="W6409" s="154"/>
      <c r="X6409" s="154"/>
      <c r="Y6409" s="154"/>
      <c r="Z6409" s="154"/>
      <c r="AA6409" s="154"/>
      <c r="AB6409" s="154"/>
      <c r="AC6409" s="154"/>
      <c r="AD6409" s="154"/>
      <c r="AE6409" s="154"/>
      <c r="AF6409" s="154"/>
      <c r="AG6409" s="154"/>
      <c r="AH6409" s="154"/>
      <c r="AI6409" s="154"/>
      <c r="AJ6409" s="154"/>
      <c r="AK6409" s="154"/>
    </row>
    <row r="6410" spans="1:37" x14ac:dyDescent="0.3">
      <c r="A6410" s="12" t="str">
        <f t="shared" si="154"/>
        <v>SDGbaseWaS_2BW_v6_4</v>
      </c>
      <c r="B6410" s="12" t="s">
        <v>220</v>
      </c>
      <c r="C6410" s="12" t="s">
        <v>311</v>
      </c>
      <c r="D6410" s="12"/>
      <c r="E6410" s="154"/>
      <c r="F6410" s="154"/>
      <c r="G6410" s="154"/>
      <c r="H6410" s="154"/>
      <c r="I6410" s="154"/>
      <c r="J6410" s="154"/>
      <c r="K6410" s="154"/>
      <c r="L6410" s="154"/>
      <c r="M6410" s="154"/>
      <c r="N6410" s="154"/>
      <c r="O6410" s="154"/>
      <c r="P6410" s="154"/>
      <c r="Q6410" s="154"/>
      <c r="R6410" s="154"/>
      <c r="S6410" s="154"/>
      <c r="T6410" s="154"/>
      <c r="U6410" s="154"/>
      <c r="V6410" s="154"/>
      <c r="W6410" s="154"/>
      <c r="X6410" s="154"/>
      <c r="Y6410" s="154"/>
      <c r="Z6410" s="154"/>
      <c r="AA6410" s="154"/>
      <c r="AB6410" s="154"/>
      <c r="AC6410" s="154"/>
      <c r="AD6410" s="154"/>
      <c r="AE6410" s="154"/>
      <c r="AF6410" s="154"/>
      <c r="AG6410" s="154"/>
      <c r="AH6410" s="154"/>
      <c r="AI6410" s="154"/>
      <c r="AJ6410" s="154"/>
      <c r="AK6410" s="154"/>
    </row>
    <row r="6411" spans="1:37" x14ac:dyDescent="0.3">
      <c r="A6411" s="12" t="str">
        <f t="shared" si="154"/>
        <v>SDGbaseWaS_2BW_v6_4</v>
      </c>
      <c r="B6411" s="12" t="s">
        <v>220</v>
      </c>
      <c r="C6411" s="12" t="s">
        <v>311</v>
      </c>
      <c r="D6411" s="12"/>
      <c r="E6411" s="154"/>
      <c r="F6411" s="154"/>
      <c r="G6411" s="154"/>
      <c r="H6411" s="154"/>
      <c r="I6411" s="154"/>
      <c r="J6411" s="154"/>
      <c r="K6411" s="154"/>
      <c r="L6411" s="154"/>
      <c r="M6411" s="154"/>
      <c r="N6411" s="154"/>
      <c r="O6411" s="154"/>
      <c r="P6411" s="154"/>
      <c r="Q6411" s="154"/>
      <c r="R6411" s="154"/>
      <c r="S6411" s="154"/>
      <c r="T6411" s="154"/>
      <c r="U6411" s="154"/>
      <c r="V6411" s="154"/>
      <c r="W6411" s="154"/>
      <c r="X6411" s="154"/>
      <c r="Y6411" s="154"/>
      <c r="Z6411" s="154"/>
      <c r="AA6411" s="154"/>
      <c r="AB6411" s="154"/>
      <c r="AC6411" s="154"/>
      <c r="AD6411" s="154"/>
      <c r="AE6411" s="154"/>
      <c r="AF6411" s="154"/>
      <c r="AG6411" s="154"/>
      <c r="AH6411" s="154"/>
      <c r="AI6411" s="154"/>
      <c r="AJ6411" s="154"/>
      <c r="AK6411" s="154"/>
    </row>
    <row r="6412" spans="1:37" x14ac:dyDescent="0.3">
      <c r="A6412" s="12" t="str">
        <f t="shared" si="154"/>
        <v>SDGbaseWaS_2BW_v6_4</v>
      </c>
      <c r="B6412" s="12" t="s">
        <v>220</v>
      </c>
      <c r="C6412" s="12" t="s">
        <v>311</v>
      </c>
      <c r="D6412" s="12"/>
      <c r="E6412" s="154"/>
      <c r="F6412" s="154"/>
      <c r="G6412" s="154"/>
      <c r="H6412" s="154"/>
      <c r="I6412" s="154"/>
      <c r="J6412" s="154"/>
      <c r="K6412" s="154"/>
      <c r="L6412" s="154"/>
      <c r="M6412" s="154"/>
      <c r="N6412" s="154"/>
      <c r="O6412" s="154"/>
      <c r="P6412" s="154"/>
      <c r="Q6412" s="154"/>
      <c r="R6412" s="154"/>
      <c r="S6412" s="154"/>
      <c r="T6412" s="154"/>
      <c r="U6412" s="154"/>
      <c r="V6412" s="154"/>
      <c r="W6412" s="154"/>
      <c r="X6412" s="154"/>
      <c r="Y6412" s="154"/>
      <c r="Z6412" s="154"/>
      <c r="AA6412" s="154"/>
      <c r="AB6412" s="154"/>
      <c r="AC6412" s="154"/>
      <c r="AD6412" s="154"/>
      <c r="AE6412" s="154"/>
      <c r="AF6412" s="154"/>
      <c r="AG6412" s="154"/>
      <c r="AH6412" s="154"/>
      <c r="AI6412" s="154"/>
      <c r="AJ6412" s="154"/>
      <c r="AK6412" s="154"/>
    </row>
    <row r="6413" spans="1:37" x14ac:dyDescent="0.3">
      <c r="A6413" s="12" t="str">
        <f t="shared" si="154"/>
        <v>SDGbaseWaS_2BW_v6_4</v>
      </c>
      <c r="B6413" s="12" t="s">
        <v>220</v>
      </c>
      <c r="C6413" s="12" t="s">
        <v>311</v>
      </c>
      <c r="D6413" s="12"/>
      <c r="E6413" s="154"/>
      <c r="F6413" s="154"/>
      <c r="G6413" s="154"/>
      <c r="H6413" s="154"/>
      <c r="I6413" s="154"/>
      <c r="J6413" s="154"/>
      <c r="K6413" s="154"/>
      <c r="L6413" s="154"/>
      <c r="M6413" s="154"/>
      <c r="N6413" s="154"/>
      <c r="O6413" s="154"/>
      <c r="P6413" s="154"/>
      <c r="Q6413" s="154"/>
      <c r="R6413" s="154"/>
      <c r="S6413" s="154"/>
      <c r="T6413" s="154"/>
      <c r="U6413" s="154"/>
      <c r="V6413" s="154"/>
      <c r="W6413" s="154"/>
      <c r="X6413" s="154"/>
      <c r="Y6413" s="154"/>
      <c r="Z6413" s="154"/>
      <c r="AA6413" s="154"/>
      <c r="AB6413" s="154"/>
      <c r="AC6413" s="154"/>
      <c r="AD6413" s="154"/>
      <c r="AE6413" s="154"/>
      <c r="AF6413" s="154"/>
      <c r="AG6413" s="154"/>
      <c r="AH6413" s="154"/>
      <c r="AI6413" s="154"/>
      <c r="AJ6413" s="154"/>
      <c r="AK6413" s="154"/>
    </row>
    <row r="6414" spans="1:37" x14ac:dyDescent="0.3">
      <c r="A6414" s="12" t="str">
        <f t="shared" si="154"/>
        <v>SDGbaseWaS_2BW_v6_4</v>
      </c>
      <c r="B6414" s="12" t="s">
        <v>220</v>
      </c>
      <c r="C6414" s="12" t="s">
        <v>311</v>
      </c>
      <c r="D6414" s="12"/>
      <c r="E6414" s="154"/>
      <c r="F6414" s="154"/>
      <c r="G6414" s="154"/>
      <c r="H6414" s="154"/>
      <c r="I6414" s="154"/>
      <c r="J6414" s="154"/>
      <c r="K6414" s="154"/>
      <c r="L6414" s="154"/>
      <c r="M6414" s="154"/>
      <c r="N6414" s="154"/>
      <c r="O6414" s="154"/>
      <c r="P6414" s="154"/>
      <c r="Q6414" s="154"/>
      <c r="R6414" s="154"/>
      <c r="S6414" s="154"/>
      <c r="T6414" s="154"/>
      <c r="U6414" s="154"/>
      <c r="V6414" s="154"/>
      <c r="W6414" s="154"/>
      <c r="X6414" s="154"/>
      <c r="Y6414" s="154"/>
      <c r="Z6414" s="154"/>
      <c r="AA6414" s="154"/>
      <c r="AB6414" s="154"/>
      <c r="AC6414" s="154"/>
      <c r="AD6414" s="154"/>
      <c r="AE6414" s="154"/>
      <c r="AF6414" s="154"/>
      <c r="AG6414" s="154"/>
      <c r="AH6414" s="154"/>
      <c r="AI6414" s="154"/>
      <c r="AJ6414" s="154"/>
      <c r="AK6414" s="154"/>
    </row>
    <row r="6415" spans="1:37" x14ac:dyDescent="0.3">
      <c r="A6415" s="12" t="str">
        <f t="shared" si="154"/>
        <v>SDGbaseWaS_2BW_v6_4</v>
      </c>
      <c r="B6415" s="12" t="s">
        <v>220</v>
      </c>
      <c r="C6415" s="12" t="s">
        <v>311</v>
      </c>
      <c r="D6415" s="12"/>
      <c r="E6415" s="154"/>
      <c r="F6415" s="154"/>
      <c r="G6415" s="154"/>
      <c r="H6415" s="154"/>
      <c r="I6415" s="154"/>
      <c r="J6415" s="154"/>
      <c r="K6415" s="154"/>
      <c r="L6415" s="154"/>
      <c r="M6415" s="154"/>
      <c r="N6415" s="154"/>
      <c r="O6415" s="154"/>
      <c r="P6415" s="154"/>
      <c r="Q6415" s="154"/>
      <c r="R6415" s="154"/>
      <c r="S6415" s="154"/>
      <c r="T6415" s="154"/>
      <c r="U6415" s="154"/>
      <c r="V6415" s="154"/>
      <c r="W6415" s="154"/>
      <c r="X6415" s="154"/>
      <c r="Y6415" s="154"/>
      <c r="Z6415" s="154"/>
      <c r="AA6415" s="154"/>
      <c r="AB6415" s="154"/>
      <c r="AC6415" s="154"/>
      <c r="AD6415" s="154"/>
      <c r="AE6415" s="154"/>
      <c r="AF6415" s="154"/>
      <c r="AG6415" s="154"/>
      <c r="AH6415" s="154"/>
      <c r="AI6415" s="154"/>
      <c r="AJ6415" s="154"/>
      <c r="AK6415" s="154"/>
    </row>
    <row r="6416" spans="1:37" x14ac:dyDescent="0.3">
      <c r="A6416" s="12" t="str">
        <f t="shared" si="154"/>
        <v>SDGbaseWaS_2BW_v6_4</v>
      </c>
      <c r="B6416" s="12" t="s">
        <v>220</v>
      </c>
      <c r="C6416" s="12" t="s">
        <v>311</v>
      </c>
      <c r="D6416" s="12"/>
      <c r="E6416" s="154"/>
      <c r="F6416" s="154"/>
      <c r="G6416" s="154"/>
      <c r="H6416" s="154"/>
      <c r="I6416" s="154"/>
      <c r="J6416" s="154"/>
      <c r="K6416" s="154"/>
      <c r="L6416" s="154"/>
      <c r="M6416" s="154"/>
      <c r="N6416" s="154"/>
      <c r="O6416" s="154"/>
      <c r="P6416" s="154"/>
      <c r="Q6416" s="154"/>
      <c r="R6416" s="154"/>
      <c r="S6416" s="154"/>
      <c r="T6416" s="154"/>
      <c r="U6416" s="154"/>
      <c r="V6416" s="154"/>
      <c r="W6416" s="154"/>
      <c r="X6416" s="154"/>
      <c r="Y6416" s="154"/>
      <c r="Z6416" s="154"/>
      <c r="AA6416" s="154"/>
      <c r="AB6416" s="154"/>
      <c r="AC6416" s="154"/>
      <c r="AD6416" s="154"/>
      <c r="AE6416" s="154"/>
      <c r="AF6416" s="154"/>
      <c r="AG6416" s="154"/>
      <c r="AH6416" s="154"/>
      <c r="AI6416" s="154"/>
      <c r="AJ6416" s="154"/>
      <c r="AK6416" s="154"/>
    </row>
    <row r="6417" spans="1:37" x14ac:dyDescent="0.3">
      <c r="A6417" s="12" t="str">
        <f t="shared" si="154"/>
        <v>SDGbaseWaS_2BW_v6_4</v>
      </c>
      <c r="B6417" s="12" t="s">
        <v>220</v>
      </c>
      <c r="C6417" s="12" t="s">
        <v>311</v>
      </c>
      <c r="D6417" s="12"/>
      <c r="E6417" s="154"/>
      <c r="F6417" s="154"/>
      <c r="G6417" s="154"/>
      <c r="H6417" s="154"/>
      <c r="I6417" s="154"/>
      <c r="J6417" s="154"/>
      <c r="K6417" s="154"/>
      <c r="L6417" s="154"/>
      <c r="M6417" s="154"/>
      <c r="N6417" s="154"/>
      <c r="O6417" s="154"/>
      <c r="P6417" s="154"/>
      <c r="Q6417" s="154"/>
      <c r="R6417" s="154"/>
      <c r="S6417" s="154"/>
      <c r="T6417" s="154"/>
      <c r="U6417" s="154"/>
      <c r="V6417" s="154"/>
      <c r="W6417" s="154"/>
      <c r="X6417" s="154"/>
      <c r="Y6417" s="154"/>
      <c r="Z6417" s="154"/>
      <c r="AA6417" s="154"/>
      <c r="AB6417" s="154"/>
      <c r="AC6417" s="154"/>
      <c r="AD6417" s="154"/>
      <c r="AE6417" s="154"/>
      <c r="AF6417" s="154"/>
      <c r="AG6417" s="154"/>
      <c r="AH6417" s="154"/>
      <c r="AI6417" s="154"/>
      <c r="AJ6417" s="154"/>
      <c r="AK6417" s="154"/>
    </row>
    <row r="6418" spans="1:37" x14ac:dyDescent="0.3">
      <c r="A6418" s="12" t="str">
        <f t="shared" si="154"/>
        <v>SDGbaseWaS_2BW_v6_4</v>
      </c>
      <c r="B6418" s="12" t="s">
        <v>220</v>
      </c>
      <c r="C6418" s="12" t="s">
        <v>311</v>
      </c>
      <c r="D6418" s="12"/>
      <c r="E6418" s="154"/>
      <c r="F6418" s="154"/>
      <c r="G6418" s="154"/>
      <c r="H6418" s="154"/>
      <c r="I6418" s="154"/>
      <c r="J6418" s="154"/>
      <c r="K6418" s="154"/>
      <c r="L6418" s="154"/>
      <c r="M6418" s="154"/>
      <c r="N6418" s="154"/>
      <c r="O6418" s="154"/>
      <c r="P6418" s="154"/>
      <c r="Q6418" s="154"/>
      <c r="R6418" s="154"/>
      <c r="S6418" s="154"/>
      <c r="T6418" s="154"/>
      <c r="U6418" s="154"/>
      <c r="V6418" s="154"/>
      <c r="W6418" s="154"/>
      <c r="X6418" s="154"/>
      <c r="Y6418" s="154"/>
      <c r="Z6418" s="154"/>
      <c r="AA6418" s="154"/>
      <c r="AB6418" s="154"/>
      <c r="AC6418" s="154"/>
      <c r="AD6418" s="154"/>
      <c r="AE6418" s="154"/>
      <c r="AF6418" s="154"/>
      <c r="AG6418" s="154"/>
      <c r="AH6418" s="154"/>
      <c r="AI6418" s="154"/>
      <c r="AJ6418" s="154"/>
      <c r="AK6418" s="154"/>
    </row>
    <row r="6419" spans="1:37" x14ac:dyDescent="0.3">
      <c r="A6419" s="12" t="str">
        <f t="shared" si="154"/>
        <v>SDGbaseWaS_2BW_v6_4</v>
      </c>
      <c r="B6419" s="12" t="s">
        <v>220</v>
      </c>
      <c r="C6419" s="12" t="s">
        <v>311</v>
      </c>
      <c r="D6419" s="12"/>
      <c r="E6419" s="154"/>
      <c r="F6419" s="154"/>
      <c r="G6419" s="154"/>
      <c r="H6419" s="154"/>
      <c r="I6419" s="154"/>
      <c r="J6419" s="154"/>
      <c r="K6419" s="154"/>
      <c r="L6419" s="154"/>
      <c r="M6419" s="154"/>
      <c r="N6419" s="154"/>
      <c r="O6419" s="154"/>
      <c r="P6419" s="154"/>
      <c r="Q6419" s="154"/>
      <c r="R6419" s="154"/>
      <c r="S6419" s="154"/>
      <c r="T6419" s="154"/>
      <c r="U6419" s="154"/>
      <c r="V6419" s="154"/>
      <c r="W6419" s="154"/>
      <c r="X6419" s="154"/>
      <c r="Y6419" s="154"/>
      <c r="Z6419" s="154"/>
      <c r="AA6419" s="154"/>
      <c r="AB6419" s="154"/>
      <c r="AC6419" s="154"/>
      <c r="AD6419" s="154"/>
      <c r="AE6419" s="154"/>
      <c r="AF6419" s="154"/>
      <c r="AG6419" s="154"/>
      <c r="AH6419" s="154"/>
      <c r="AI6419" s="154"/>
      <c r="AJ6419" s="154"/>
      <c r="AK6419" s="154"/>
    </row>
    <row r="6420" spans="1:37" x14ac:dyDescent="0.3">
      <c r="A6420" s="12" t="str">
        <f t="shared" si="154"/>
        <v>SDGbaseWaS_2BW_v6_4</v>
      </c>
      <c r="B6420" s="12" t="s">
        <v>220</v>
      </c>
      <c r="C6420" s="12" t="s">
        <v>311</v>
      </c>
      <c r="D6420" s="12"/>
      <c r="E6420" s="154"/>
      <c r="F6420" s="154"/>
      <c r="G6420" s="154"/>
      <c r="H6420" s="154"/>
      <c r="I6420" s="154"/>
      <c r="J6420" s="154"/>
      <c r="K6420" s="154"/>
      <c r="L6420" s="154"/>
      <c r="M6420" s="154"/>
      <c r="N6420" s="154"/>
      <c r="O6420" s="154"/>
      <c r="P6420" s="154"/>
      <c r="Q6420" s="154"/>
      <c r="R6420" s="154"/>
      <c r="S6420" s="154"/>
      <c r="T6420" s="154"/>
      <c r="U6420" s="154"/>
      <c r="V6420" s="154"/>
      <c r="W6420" s="154"/>
      <c r="X6420" s="154"/>
      <c r="Y6420" s="154"/>
      <c r="Z6420" s="154"/>
      <c r="AA6420" s="154"/>
      <c r="AB6420" s="154"/>
      <c r="AC6420" s="154"/>
      <c r="AD6420" s="154"/>
      <c r="AE6420" s="154"/>
      <c r="AF6420" s="154"/>
      <c r="AG6420" s="154"/>
      <c r="AH6420" s="154"/>
      <c r="AI6420" s="154"/>
      <c r="AJ6420" s="154"/>
      <c r="AK6420" s="154"/>
    </row>
    <row r="6421" spans="1:37" x14ac:dyDescent="0.3">
      <c r="A6421" s="12" t="str">
        <f t="shared" si="154"/>
        <v>SDGbaseWaS_2BW_v6_4</v>
      </c>
      <c r="B6421" s="12" t="s">
        <v>220</v>
      </c>
      <c r="C6421" s="12" t="s">
        <v>311</v>
      </c>
      <c r="D6421" s="12"/>
      <c r="E6421" s="154"/>
      <c r="F6421" s="154"/>
      <c r="G6421" s="154"/>
      <c r="H6421" s="154"/>
      <c r="I6421" s="154"/>
      <c r="J6421" s="154"/>
      <c r="K6421" s="154"/>
      <c r="L6421" s="154"/>
      <c r="M6421" s="154"/>
      <c r="N6421" s="154"/>
      <c r="O6421" s="154"/>
      <c r="P6421" s="154"/>
      <c r="Q6421" s="154"/>
      <c r="R6421" s="154"/>
      <c r="S6421" s="154"/>
      <c r="T6421" s="154"/>
      <c r="U6421" s="154"/>
      <c r="V6421" s="154"/>
      <c r="W6421" s="154"/>
      <c r="X6421" s="154"/>
      <c r="Y6421" s="154"/>
      <c r="Z6421" s="154"/>
      <c r="AA6421" s="154"/>
      <c r="AB6421" s="154"/>
      <c r="AC6421" s="154"/>
      <c r="AD6421" s="154"/>
      <c r="AE6421" s="154"/>
      <c r="AF6421" s="154"/>
      <c r="AG6421" s="154"/>
      <c r="AH6421" s="154"/>
      <c r="AI6421" s="154"/>
      <c r="AJ6421" s="154"/>
      <c r="AK6421" s="154"/>
    </row>
    <row r="6422" spans="1:37" x14ac:dyDescent="0.3">
      <c r="A6422" s="12" t="str">
        <f t="shared" si="154"/>
        <v>SDGbaseWaS_2BW_v6_4</v>
      </c>
      <c r="B6422" s="12" t="s">
        <v>220</v>
      </c>
      <c r="C6422" s="12" t="s">
        <v>311</v>
      </c>
      <c r="D6422" s="12"/>
      <c r="E6422" s="154"/>
      <c r="F6422" s="154"/>
      <c r="G6422" s="154"/>
      <c r="H6422" s="154"/>
      <c r="I6422" s="154"/>
      <c r="J6422" s="154"/>
      <c r="K6422" s="154"/>
      <c r="L6422" s="154"/>
      <c r="M6422" s="154"/>
      <c r="N6422" s="154"/>
      <c r="O6422" s="154"/>
      <c r="P6422" s="154"/>
      <c r="Q6422" s="154"/>
      <c r="R6422" s="154"/>
      <c r="S6422" s="154"/>
      <c r="T6422" s="154"/>
      <c r="U6422" s="154"/>
      <c r="V6422" s="154"/>
      <c r="W6422" s="154"/>
      <c r="X6422" s="154"/>
      <c r="Y6422" s="154"/>
      <c r="Z6422" s="154"/>
      <c r="AA6422" s="154"/>
      <c r="AB6422" s="154"/>
      <c r="AC6422" s="154"/>
      <c r="AD6422" s="154"/>
      <c r="AE6422" s="154"/>
      <c r="AF6422" s="154"/>
      <c r="AG6422" s="154"/>
      <c r="AH6422" s="154"/>
      <c r="AI6422" s="154"/>
      <c r="AJ6422" s="154"/>
      <c r="AK6422" s="154"/>
    </row>
    <row r="6423" spans="1:37" x14ac:dyDescent="0.3">
      <c r="A6423" s="12" t="str">
        <f t="shared" si="154"/>
        <v>SDGbaseWaS_2BW_v6_4</v>
      </c>
      <c r="B6423" s="12" t="s">
        <v>220</v>
      </c>
      <c r="C6423" s="12" t="s">
        <v>311</v>
      </c>
      <c r="D6423" s="12"/>
      <c r="E6423" s="154"/>
      <c r="F6423" s="154"/>
      <c r="G6423" s="154"/>
      <c r="H6423" s="154"/>
      <c r="I6423" s="154"/>
      <c r="J6423" s="154"/>
      <c r="K6423" s="154"/>
      <c r="L6423" s="154"/>
      <c r="M6423" s="154"/>
      <c r="N6423" s="154"/>
      <c r="O6423" s="154"/>
      <c r="P6423" s="154"/>
      <c r="Q6423" s="154"/>
      <c r="R6423" s="154"/>
      <c r="S6423" s="154"/>
      <c r="T6423" s="154"/>
      <c r="U6423" s="154"/>
      <c r="V6423" s="154"/>
      <c r="W6423" s="154"/>
      <c r="X6423" s="154"/>
      <c r="Y6423" s="154"/>
      <c r="Z6423" s="154"/>
      <c r="AA6423" s="154"/>
      <c r="AB6423" s="154"/>
      <c r="AC6423" s="154"/>
      <c r="AD6423" s="154"/>
      <c r="AE6423" s="154"/>
      <c r="AF6423" s="154"/>
      <c r="AG6423" s="154"/>
      <c r="AH6423" s="154"/>
      <c r="AI6423" s="154"/>
      <c r="AJ6423" s="154"/>
      <c r="AK6423" s="154"/>
    </row>
    <row r="6424" spans="1:37" x14ac:dyDescent="0.3">
      <c r="A6424" s="12" t="str">
        <f t="shared" si="154"/>
        <v>SDGbaseWaS_2BW_v6_4</v>
      </c>
      <c r="B6424" s="12" t="s">
        <v>220</v>
      </c>
      <c r="C6424" s="12" t="s">
        <v>311</v>
      </c>
      <c r="D6424" s="12"/>
      <c r="E6424" s="154"/>
      <c r="F6424" s="154"/>
      <c r="G6424" s="154"/>
      <c r="H6424" s="154"/>
      <c r="I6424" s="154"/>
      <c r="J6424" s="154"/>
      <c r="K6424" s="154"/>
      <c r="L6424" s="154"/>
      <c r="M6424" s="154"/>
      <c r="N6424" s="154"/>
      <c r="O6424" s="154"/>
      <c r="P6424" s="154"/>
      <c r="Q6424" s="154"/>
      <c r="R6424" s="154"/>
      <c r="S6424" s="154"/>
      <c r="T6424" s="154"/>
      <c r="U6424" s="154"/>
      <c r="V6424" s="154"/>
      <c r="W6424" s="154"/>
      <c r="X6424" s="154"/>
      <c r="Y6424" s="154"/>
      <c r="Z6424" s="154"/>
      <c r="AA6424" s="154"/>
      <c r="AB6424" s="154"/>
      <c r="AC6424" s="154"/>
      <c r="AD6424" s="154"/>
      <c r="AE6424" s="154"/>
      <c r="AF6424" s="154"/>
      <c r="AG6424" s="154"/>
      <c r="AH6424" s="154"/>
      <c r="AI6424" s="154"/>
      <c r="AJ6424" s="154"/>
      <c r="AK6424" s="154"/>
    </row>
    <row r="6425" spans="1:37" x14ac:dyDescent="0.3">
      <c r="A6425" s="12" t="str">
        <f t="shared" si="154"/>
        <v>SDGbaseWaS_2BW_v6_4</v>
      </c>
      <c r="B6425" s="12" t="s">
        <v>220</v>
      </c>
      <c r="C6425" s="12" t="s">
        <v>311</v>
      </c>
      <c r="D6425" s="12"/>
      <c r="E6425" s="154"/>
      <c r="F6425" s="154"/>
      <c r="G6425" s="154"/>
      <c r="H6425" s="154"/>
      <c r="I6425" s="154"/>
      <c r="J6425" s="154"/>
      <c r="K6425" s="154"/>
      <c r="L6425" s="154"/>
      <c r="M6425" s="154"/>
      <c r="N6425" s="154"/>
      <c r="O6425" s="154"/>
      <c r="P6425" s="154"/>
      <c r="Q6425" s="154"/>
      <c r="R6425" s="154"/>
      <c r="S6425" s="154"/>
      <c r="T6425" s="154"/>
      <c r="U6425" s="154"/>
      <c r="V6425" s="154"/>
      <c r="W6425" s="154"/>
      <c r="X6425" s="154"/>
      <c r="Y6425" s="154"/>
      <c r="Z6425" s="154"/>
      <c r="AA6425" s="154"/>
      <c r="AB6425" s="154"/>
      <c r="AC6425" s="154"/>
      <c r="AD6425" s="154"/>
      <c r="AE6425" s="154"/>
      <c r="AF6425" s="154"/>
      <c r="AG6425" s="154"/>
      <c r="AH6425" s="154"/>
      <c r="AI6425" s="154"/>
      <c r="AJ6425" s="154"/>
      <c r="AK6425" s="154"/>
    </row>
    <row r="6426" spans="1:37" x14ac:dyDescent="0.3">
      <c r="A6426" s="12" t="str">
        <f t="shared" si="154"/>
        <v>SDGbaseWaS_2BW_v6_4</v>
      </c>
      <c r="B6426" s="12" t="s">
        <v>220</v>
      </c>
      <c r="C6426" s="12" t="s">
        <v>311</v>
      </c>
      <c r="D6426" s="12"/>
      <c r="E6426" s="154"/>
      <c r="F6426" s="154"/>
      <c r="G6426" s="154"/>
      <c r="H6426" s="154"/>
      <c r="I6426" s="154"/>
      <c r="J6426" s="154"/>
      <c r="K6426" s="154"/>
      <c r="L6426" s="154"/>
      <c r="M6426" s="154"/>
      <c r="N6426" s="154"/>
      <c r="O6426" s="154"/>
      <c r="P6426" s="154"/>
      <c r="Q6426" s="154"/>
      <c r="R6426" s="154"/>
      <c r="S6426" s="154"/>
      <c r="T6426" s="154"/>
      <c r="U6426" s="154"/>
      <c r="V6426" s="154"/>
      <c r="W6426" s="154"/>
      <c r="X6426" s="154"/>
      <c r="Y6426" s="154"/>
      <c r="Z6426" s="154"/>
      <c r="AA6426" s="154"/>
      <c r="AB6426" s="154"/>
      <c r="AC6426" s="154"/>
      <c r="AD6426" s="154"/>
      <c r="AE6426" s="154"/>
      <c r="AF6426" s="154"/>
      <c r="AG6426" s="154"/>
      <c r="AH6426" s="154"/>
      <c r="AI6426" s="154"/>
      <c r="AJ6426" s="154"/>
      <c r="AK6426" s="154"/>
    </row>
    <row r="6427" spans="1:37" x14ac:dyDescent="0.3">
      <c r="A6427" s="12" t="str">
        <f t="shared" si="154"/>
        <v>SDGbaseWaS_2BW_v6_4</v>
      </c>
      <c r="B6427" s="12" t="s">
        <v>220</v>
      </c>
      <c r="C6427" s="12" t="s">
        <v>311</v>
      </c>
      <c r="D6427" s="12"/>
      <c r="E6427" s="154"/>
      <c r="F6427" s="154"/>
      <c r="G6427" s="154"/>
      <c r="H6427" s="154"/>
      <c r="I6427" s="154"/>
      <c r="J6427" s="154"/>
      <c r="K6427" s="154"/>
      <c r="L6427" s="154"/>
      <c r="M6427" s="154"/>
      <c r="N6427" s="154"/>
      <c r="O6427" s="154"/>
      <c r="P6427" s="154"/>
      <c r="Q6427" s="154"/>
      <c r="R6427" s="154"/>
      <c r="S6427" s="154"/>
      <c r="T6427" s="154"/>
      <c r="U6427" s="154"/>
      <c r="V6427" s="154"/>
      <c r="W6427" s="154"/>
      <c r="X6427" s="154"/>
      <c r="Y6427" s="154"/>
      <c r="Z6427" s="154"/>
      <c r="AA6427" s="154"/>
      <c r="AB6427" s="154"/>
      <c r="AC6427" s="154"/>
      <c r="AD6427" s="154"/>
      <c r="AE6427" s="154"/>
      <c r="AF6427" s="154"/>
      <c r="AG6427" s="154"/>
      <c r="AH6427" s="154"/>
      <c r="AI6427" s="154"/>
      <c r="AJ6427" s="154"/>
      <c r="AK6427" s="154"/>
    </row>
    <row r="6428" spans="1:37" x14ac:dyDescent="0.3">
      <c r="A6428" s="12" t="str">
        <f t="shared" si="154"/>
        <v>SDGbaseWaS_2BW_v6_4</v>
      </c>
      <c r="B6428" s="12" t="s">
        <v>220</v>
      </c>
      <c r="C6428" s="12" t="s">
        <v>311</v>
      </c>
      <c r="D6428" s="12"/>
      <c r="E6428" s="154"/>
      <c r="F6428" s="155"/>
      <c r="G6428" s="155"/>
      <c r="H6428" s="155"/>
      <c r="I6428" s="155"/>
      <c r="J6428" s="155"/>
      <c r="K6428" s="155"/>
      <c r="L6428" s="155"/>
      <c r="M6428" s="155"/>
      <c r="N6428" s="155"/>
      <c r="O6428" s="155"/>
      <c r="P6428" s="155"/>
      <c r="Q6428" s="155"/>
      <c r="R6428" s="155"/>
      <c r="S6428" s="155"/>
      <c r="T6428" s="155"/>
      <c r="U6428" s="155"/>
      <c r="V6428" s="155"/>
      <c r="W6428" s="155"/>
      <c r="X6428" s="155"/>
      <c r="Y6428" s="155"/>
      <c r="Z6428" s="155"/>
      <c r="AA6428" s="155"/>
      <c r="AB6428" s="155"/>
      <c r="AC6428" s="155"/>
      <c r="AD6428" s="155"/>
      <c r="AE6428" s="155"/>
      <c r="AF6428" s="155"/>
      <c r="AG6428" s="155"/>
      <c r="AH6428" s="155"/>
      <c r="AI6428" s="155"/>
      <c r="AJ6428" s="155"/>
      <c r="AK6428" s="155"/>
    </row>
    <row r="6429" spans="1:37" x14ac:dyDescent="0.3">
      <c r="A6429" s="12" t="str">
        <f t="shared" si="154"/>
        <v>SDGbaseWaS_2BW_v6_4</v>
      </c>
      <c r="B6429" s="12" t="s">
        <v>220</v>
      </c>
      <c r="C6429" s="12" t="s">
        <v>311</v>
      </c>
      <c r="D6429" s="12"/>
      <c r="E6429" s="154"/>
      <c r="F6429" s="154"/>
      <c r="G6429" s="154"/>
      <c r="H6429" s="154"/>
      <c r="I6429" s="154"/>
      <c r="J6429" s="154"/>
      <c r="K6429" s="154"/>
      <c r="L6429" s="154"/>
      <c r="M6429" s="154"/>
      <c r="N6429" s="154"/>
      <c r="O6429" s="154"/>
      <c r="P6429" s="154"/>
      <c r="Q6429" s="154"/>
      <c r="R6429" s="154"/>
      <c r="S6429" s="154"/>
      <c r="T6429" s="154"/>
      <c r="U6429" s="154"/>
      <c r="V6429" s="154"/>
      <c r="W6429" s="154"/>
      <c r="X6429" s="154"/>
      <c r="Y6429" s="154"/>
      <c r="Z6429" s="154"/>
      <c r="AA6429" s="154"/>
      <c r="AB6429" s="154"/>
      <c r="AC6429" s="154"/>
      <c r="AD6429" s="154"/>
      <c r="AE6429" s="154"/>
      <c r="AF6429" s="154"/>
      <c r="AG6429" s="154"/>
      <c r="AH6429" s="154"/>
      <c r="AI6429" s="154"/>
      <c r="AJ6429" s="154"/>
      <c r="AK6429" s="154"/>
    </row>
    <row r="6430" spans="1:37" x14ac:dyDescent="0.3">
      <c r="A6430" s="12" t="str">
        <f t="shared" si="154"/>
        <v>SDGbaseWaS_2BW_v6_4</v>
      </c>
      <c r="B6430" s="12" t="s">
        <v>220</v>
      </c>
      <c r="C6430" s="12" t="s">
        <v>311</v>
      </c>
      <c r="D6430" s="12"/>
      <c r="E6430" s="154"/>
      <c r="F6430" s="154"/>
      <c r="G6430" s="154"/>
      <c r="H6430" s="154"/>
      <c r="I6430" s="154"/>
      <c r="J6430" s="154"/>
      <c r="K6430" s="154"/>
      <c r="L6430" s="154"/>
      <c r="M6430" s="154"/>
      <c r="N6430" s="154"/>
      <c r="O6430" s="154"/>
      <c r="P6430" s="154"/>
      <c r="Q6430" s="154"/>
      <c r="R6430" s="154"/>
      <c r="S6430" s="154"/>
      <c r="T6430" s="154"/>
      <c r="U6430" s="154"/>
      <c r="V6430" s="154"/>
      <c r="W6430" s="154"/>
      <c r="X6430" s="154"/>
      <c r="Y6430" s="154"/>
      <c r="Z6430" s="154"/>
      <c r="AA6430" s="154"/>
      <c r="AB6430" s="154"/>
      <c r="AC6430" s="154"/>
      <c r="AD6430" s="154"/>
      <c r="AE6430" s="154"/>
      <c r="AF6430" s="154"/>
      <c r="AG6430" s="154"/>
      <c r="AH6430" s="154"/>
      <c r="AI6430" s="154"/>
      <c r="AJ6430" s="154"/>
      <c r="AK6430" s="154"/>
    </row>
    <row r="6431" spans="1:37" x14ac:dyDescent="0.3">
      <c r="A6431" s="12" t="str">
        <f t="shared" si="154"/>
        <v>SDGbaseWaS_2BW_v6_4</v>
      </c>
      <c r="B6431" s="12" t="s">
        <v>220</v>
      </c>
      <c r="C6431" s="12" t="s">
        <v>311</v>
      </c>
      <c r="D6431" s="12"/>
      <c r="E6431" s="154"/>
      <c r="F6431" s="154"/>
      <c r="G6431" s="154"/>
      <c r="H6431" s="154"/>
      <c r="I6431" s="154"/>
      <c r="J6431" s="154"/>
      <c r="K6431" s="154"/>
      <c r="L6431" s="154"/>
      <c r="M6431" s="154"/>
      <c r="N6431" s="154"/>
      <c r="O6431" s="154"/>
      <c r="P6431" s="154"/>
      <c r="Q6431" s="154"/>
      <c r="R6431" s="154"/>
      <c r="S6431" s="154"/>
      <c r="T6431" s="154"/>
      <c r="U6431" s="154"/>
      <c r="V6431" s="154"/>
      <c r="W6431" s="154"/>
      <c r="X6431" s="154"/>
      <c r="Y6431" s="154"/>
      <c r="Z6431" s="154"/>
      <c r="AA6431" s="154"/>
      <c r="AB6431" s="154"/>
      <c r="AC6431" s="154"/>
      <c r="AD6431" s="154"/>
      <c r="AE6431" s="154"/>
      <c r="AF6431" s="154"/>
      <c r="AG6431" s="154"/>
      <c r="AH6431" s="154"/>
      <c r="AI6431" s="154"/>
      <c r="AJ6431" s="154"/>
      <c r="AK6431" s="154"/>
    </row>
    <row r="6432" spans="1:37" x14ac:dyDescent="0.3">
      <c r="A6432" s="12" t="str">
        <f t="shared" si="154"/>
        <v>SDGbaseWaS_2BW_v6_4</v>
      </c>
      <c r="B6432" s="12" t="s">
        <v>220</v>
      </c>
      <c r="C6432" s="12" t="s">
        <v>311</v>
      </c>
      <c r="D6432" s="12"/>
      <c r="E6432" s="154"/>
      <c r="F6432" s="154"/>
      <c r="G6432" s="154"/>
      <c r="H6432" s="154"/>
      <c r="I6432" s="154"/>
      <c r="J6432" s="154"/>
      <c r="K6432" s="154"/>
      <c r="L6432" s="154"/>
      <c r="M6432" s="154"/>
      <c r="N6432" s="154"/>
      <c r="O6432" s="154"/>
      <c r="P6432" s="154"/>
      <c r="Q6432" s="154"/>
      <c r="R6432" s="154"/>
      <c r="S6432" s="154"/>
      <c r="T6432" s="154"/>
      <c r="U6432" s="154"/>
      <c r="V6432" s="154"/>
      <c r="W6432" s="154"/>
      <c r="X6432" s="154"/>
      <c r="Y6432" s="154"/>
      <c r="Z6432" s="154"/>
      <c r="AA6432" s="154"/>
      <c r="AB6432" s="154"/>
      <c r="AC6432" s="154"/>
      <c r="AD6432" s="154"/>
      <c r="AE6432" s="154"/>
      <c r="AF6432" s="154"/>
      <c r="AG6432" s="154"/>
      <c r="AH6432" s="154"/>
      <c r="AI6432" s="154"/>
      <c r="AJ6432" s="154"/>
      <c r="AK6432" s="154"/>
    </row>
    <row r="6433" spans="1:37" x14ac:dyDescent="0.3">
      <c r="A6433" s="12" t="str">
        <f t="shared" si="154"/>
        <v>SDGbaseWaS_2BW_v6_4</v>
      </c>
      <c r="B6433" s="12" t="s">
        <v>220</v>
      </c>
      <c r="C6433" s="12" t="s">
        <v>311</v>
      </c>
      <c r="D6433" s="12"/>
      <c r="E6433" s="154"/>
      <c r="F6433" s="154"/>
      <c r="G6433" s="154"/>
      <c r="H6433" s="154"/>
      <c r="I6433" s="154"/>
      <c r="J6433" s="154"/>
      <c r="K6433" s="154"/>
      <c r="L6433" s="154"/>
      <c r="M6433" s="154"/>
      <c r="N6433" s="154"/>
      <c r="O6433" s="154"/>
      <c r="P6433" s="154"/>
      <c r="Q6433" s="154"/>
      <c r="R6433" s="154"/>
      <c r="S6433" s="154"/>
      <c r="T6433" s="154"/>
      <c r="U6433" s="154"/>
      <c r="V6433" s="154"/>
      <c r="W6433" s="154"/>
      <c r="X6433" s="154"/>
      <c r="Y6433" s="154"/>
      <c r="Z6433" s="154"/>
      <c r="AA6433" s="154"/>
      <c r="AB6433" s="154"/>
      <c r="AC6433" s="154"/>
      <c r="AD6433" s="154"/>
      <c r="AE6433" s="154"/>
      <c r="AF6433" s="154"/>
      <c r="AG6433" s="154"/>
      <c r="AH6433" s="154"/>
      <c r="AI6433" s="154"/>
      <c r="AJ6433" s="154"/>
      <c r="AK6433" s="154"/>
    </row>
    <row r="6434" spans="1:37" x14ac:dyDescent="0.3">
      <c r="A6434" s="12" t="str">
        <f t="shared" si="154"/>
        <v>SDGbaseWaS_2BW_v6_4</v>
      </c>
      <c r="B6434" s="12" t="s">
        <v>220</v>
      </c>
      <c r="C6434" s="12" t="s">
        <v>311</v>
      </c>
      <c r="D6434" s="12"/>
      <c r="E6434" s="154"/>
      <c r="F6434" s="154"/>
      <c r="G6434" s="154"/>
      <c r="H6434" s="154"/>
      <c r="I6434" s="154"/>
      <c r="J6434" s="154"/>
      <c r="K6434" s="154"/>
      <c r="L6434" s="154"/>
      <c r="M6434" s="154"/>
      <c r="N6434" s="154"/>
      <c r="O6434" s="154"/>
      <c r="P6434" s="154"/>
      <c r="Q6434" s="154"/>
      <c r="R6434" s="154"/>
      <c r="S6434" s="154"/>
      <c r="T6434" s="154"/>
      <c r="U6434" s="154"/>
      <c r="V6434" s="154"/>
      <c r="W6434" s="154"/>
      <c r="X6434" s="154"/>
      <c r="Y6434" s="154"/>
      <c r="Z6434" s="154"/>
      <c r="AA6434" s="154"/>
      <c r="AB6434" s="154"/>
      <c r="AC6434" s="154"/>
      <c r="AD6434" s="154"/>
      <c r="AE6434" s="154"/>
      <c r="AF6434" s="154"/>
      <c r="AG6434" s="154"/>
      <c r="AH6434" s="154"/>
      <c r="AI6434" s="154"/>
      <c r="AJ6434" s="154"/>
      <c r="AK6434" s="154"/>
    </row>
    <row r="6435" spans="1:37" x14ac:dyDescent="0.3">
      <c r="A6435" s="12" t="str">
        <f t="shared" si="154"/>
        <v>SDGbaseWaS_2BW_v6_4</v>
      </c>
      <c r="B6435" s="12" t="s">
        <v>220</v>
      </c>
      <c r="C6435" s="12" t="s">
        <v>311</v>
      </c>
      <c r="D6435" s="12"/>
      <c r="E6435" s="154"/>
      <c r="F6435" s="154"/>
      <c r="G6435" s="154"/>
      <c r="H6435" s="154"/>
      <c r="I6435" s="154"/>
      <c r="J6435" s="154"/>
      <c r="K6435" s="154"/>
      <c r="L6435" s="154"/>
      <c r="M6435" s="154"/>
      <c r="N6435" s="154"/>
      <c r="O6435" s="154"/>
      <c r="P6435" s="154"/>
      <c r="Q6435" s="154"/>
      <c r="R6435" s="154"/>
      <c r="S6435" s="154"/>
      <c r="T6435" s="154"/>
      <c r="U6435" s="154"/>
      <c r="V6435" s="154"/>
      <c r="W6435" s="154"/>
      <c r="X6435" s="154"/>
      <c r="Y6435" s="154"/>
      <c r="Z6435" s="154"/>
      <c r="AA6435" s="154"/>
      <c r="AB6435" s="154"/>
      <c r="AC6435" s="154"/>
      <c r="AD6435" s="154"/>
      <c r="AE6435" s="154"/>
      <c r="AF6435" s="154"/>
      <c r="AG6435" s="154"/>
      <c r="AH6435" s="154"/>
      <c r="AI6435" s="154"/>
      <c r="AJ6435" s="154"/>
      <c r="AK6435" s="154"/>
    </row>
    <row r="6436" spans="1:37" x14ac:dyDescent="0.3">
      <c r="A6436" s="12" t="str">
        <f t="shared" si="154"/>
        <v>SDGbaseWaS_2BW_v6_4</v>
      </c>
      <c r="B6436" s="12" t="s">
        <v>220</v>
      </c>
      <c r="C6436" s="12" t="s">
        <v>311</v>
      </c>
      <c r="D6436" s="12"/>
      <c r="E6436" s="154"/>
      <c r="F6436" s="154"/>
      <c r="G6436" s="154"/>
      <c r="H6436" s="154"/>
      <c r="I6436" s="154"/>
      <c r="J6436" s="154"/>
      <c r="K6436" s="154"/>
      <c r="L6436" s="154"/>
      <c r="M6436" s="154"/>
      <c r="N6436" s="154"/>
      <c r="O6436" s="154"/>
      <c r="P6436" s="154"/>
      <c r="Q6436" s="154"/>
      <c r="R6436" s="154"/>
      <c r="S6436" s="154"/>
      <c r="T6436" s="154"/>
      <c r="U6436" s="154"/>
      <c r="V6436" s="154"/>
      <c r="W6436" s="154"/>
      <c r="X6436" s="154"/>
      <c r="Y6436" s="154"/>
      <c r="Z6436" s="154"/>
      <c r="AA6436" s="154"/>
      <c r="AB6436" s="154"/>
      <c r="AC6436" s="154"/>
      <c r="AD6436" s="154"/>
      <c r="AE6436" s="154"/>
      <c r="AF6436" s="154"/>
      <c r="AG6436" s="154"/>
      <c r="AH6436" s="154"/>
      <c r="AI6436" s="154"/>
      <c r="AJ6436" s="154"/>
      <c r="AK6436" s="154"/>
    </row>
    <row r="6437" spans="1:37" x14ac:dyDescent="0.3">
      <c r="A6437" s="12" t="str">
        <f t="shared" si="154"/>
        <v>SDGbaseWaS_2BW_v6_4</v>
      </c>
      <c r="B6437" s="12" t="s">
        <v>220</v>
      </c>
      <c r="C6437" s="12" t="s">
        <v>311</v>
      </c>
      <c r="D6437" s="12"/>
      <c r="E6437" s="154"/>
      <c r="F6437" s="154"/>
      <c r="G6437" s="154"/>
      <c r="H6437" s="154"/>
      <c r="I6437" s="154"/>
      <c r="J6437" s="154"/>
      <c r="K6437" s="154"/>
      <c r="L6437" s="154"/>
      <c r="M6437" s="154"/>
      <c r="N6437" s="154"/>
      <c r="O6437" s="154"/>
      <c r="P6437" s="154"/>
      <c r="Q6437" s="154"/>
      <c r="R6437" s="154"/>
      <c r="S6437" s="154"/>
      <c r="T6437" s="154"/>
      <c r="U6437" s="154"/>
      <c r="V6437" s="154"/>
      <c r="W6437" s="154"/>
      <c r="X6437" s="154"/>
      <c r="Y6437" s="154"/>
      <c r="Z6437" s="154"/>
      <c r="AA6437" s="154"/>
      <c r="AB6437" s="154"/>
      <c r="AC6437" s="154"/>
      <c r="AD6437" s="154"/>
      <c r="AE6437" s="154"/>
      <c r="AF6437" s="154"/>
      <c r="AG6437" s="154"/>
      <c r="AH6437" s="154"/>
      <c r="AI6437" s="154"/>
      <c r="AJ6437" s="154"/>
      <c r="AK6437" s="154"/>
    </row>
    <row r="6438" spans="1:37" x14ac:dyDescent="0.3">
      <c r="A6438" s="12" t="str">
        <f t="shared" si="154"/>
        <v>SDGbaseWaS_2BW_v6_4</v>
      </c>
      <c r="B6438" s="12" t="s">
        <v>220</v>
      </c>
      <c r="C6438" s="12" t="s">
        <v>311</v>
      </c>
      <c r="D6438" s="12"/>
      <c r="E6438" s="154"/>
      <c r="F6438" s="154"/>
      <c r="G6438" s="154"/>
      <c r="H6438" s="154"/>
      <c r="I6438" s="154"/>
      <c r="J6438" s="154"/>
      <c r="K6438" s="154"/>
      <c r="L6438" s="154"/>
      <c r="M6438" s="154"/>
      <c r="N6438" s="154"/>
      <c r="O6438" s="154"/>
      <c r="P6438" s="154"/>
      <c r="Q6438" s="154"/>
      <c r="R6438" s="154"/>
      <c r="S6438" s="154"/>
      <c r="T6438" s="154"/>
      <c r="U6438" s="154"/>
      <c r="V6438" s="154"/>
      <c r="W6438" s="154"/>
      <c r="X6438" s="154"/>
      <c r="Y6438" s="154"/>
      <c r="Z6438" s="154"/>
      <c r="AA6438" s="154"/>
      <c r="AB6438" s="154"/>
      <c r="AC6438" s="154"/>
      <c r="AD6438" s="154"/>
      <c r="AE6438" s="154"/>
      <c r="AF6438" s="154"/>
      <c r="AG6438" s="154"/>
      <c r="AH6438" s="154"/>
      <c r="AI6438" s="154"/>
      <c r="AJ6438" s="154"/>
      <c r="AK6438" s="154"/>
    </row>
    <row r="6439" spans="1:37" x14ac:dyDescent="0.3">
      <c r="A6439" s="12" t="str">
        <f t="shared" si="154"/>
        <v>SDGbaseWaS_2BW_v6_4</v>
      </c>
      <c r="B6439" s="12" t="s">
        <v>220</v>
      </c>
      <c r="C6439" s="12" t="s">
        <v>311</v>
      </c>
      <c r="D6439" s="12"/>
      <c r="E6439" s="154"/>
      <c r="F6439" s="154"/>
      <c r="G6439" s="154"/>
      <c r="H6439" s="154"/>
      <c r="I6439" s="154"/>
      <c r="J6439" s="154"/>
      <c r="K6439" s="154"/>
      <c r="L6439" s="154"/>
      <c r="M6439" s="154"/>
      <c r="N6439" s="154"/>
      <c r="O6439" s="154"/>
      <c r="P6439" s="154"/>
      <c r="Q6439" s="154"/>
      <c r="R6439" s="154"/>
      <c r="S6439" s="154"/>
      <c r="T6439" s="154"/>
      <c r="U6439" s="154"/>
      <c r="V6439" s="154"/>
      <c r="W6439" s="154"/>
      <c r="X6439" s="154"/>
      <c r="Y6439" s="154"/>
      <c r="Z6439" s="154"/>
      <c r="AA6439" s="154"/>
      <c r="AB6439" s="154"/>
      <c r="AC6439" s="154"/>
      <c r="AD6439" s="154"/>
      <c r="AE6439" s="154"/>
      <c r="AF6439" s="154"/>
      <c r="AG6439" s="154"/>
      <c r="AH6439" s="154"/>
      <c r="AI6439" s="154"/>
      <c r="AJ6439" s="154"/>
      <c r="AK6439" s="154"/>
    </row>
    <row r="6440" spans="1:37" x14ac:dyDescent="0.3">
      <c r="A6440" s="12" t="str">
        <f t="shared" si="154"/>
        <v>SDGbaseWaS_2BW_v6_4</v>
      </c>
      <c r="B6440" s="12" t="s">
        <v>220</v>
      </c>
      <c r="C6440" s="12" t="s">
        <v>311</v>
      </c>
      <c r="D6440" s="12"/>
      <c r="E6440" s="154"/>
      <c r="F6440" s="154"/>
      <c r="G6440" s="154"/>
      <c r="H6440" s="154"/>
      <c r="I6440" s="154"/>
      <c r="J6440" s="154"/>
      <c r="K6440" s="154"/>
      <c r="L6440" s="154"/>
      <c r="M6440" s="154"/>
      <c r="N6440" s="154"/>
      <c r="O6440" s="154"/>
      <c r="P6440" s="154"/>
      <c r="Q6440" s="154"/>
      <c r="R6440" s="154"/>
      <c r="S6440" s="154"/>
      <c r="T6440" s="154"/>
      <c r="U6440" s="154"/>
      <c r="V6440" s="154"/>
      <c r="W6440" s="154"/>
      <c r="X6440" s="154"/>
      <c r="Y6440" s="154"/>
      <c r="Z6440" s="154"/>
      <c r="AA6440" s="154"/>
      <c r="AB6440" s="154"/>
      <c r="AC6440" s="154"/>
      <c r="AD6440" s="154"/>
      <c r="AE6440" s="154"/>
      <c r="AF6440" s="154"/>
      <c r="AG6440" s="154"/>
      <c r="AH6440" s="154"/>
      <c r="AI6440" s="154"/>
      <c r="AJ6440" s="154"/>
      <c r="AK6440" s="154"/>
    </row>
    <row r="6441" spans="1:37" x14ac:dyDescent="0.3">
      <c r="A6441" s="12" t="str">
        <f t="shared" si="154"/>
        <v>SDGbaseWaS_2BW_v6_4</v>
      </c>
      <c r="B6441" s="12" t="s">
        <v>220</v>
      </c>
      <c r="C6441" s="12" t="s">
        <v>311</v>
      </c>
      <c r="D6441" s="12"/>
      <c r="E6441" s="154"/>
      <c r="F6441" s="154"/>
      <c r="G6441" s="154"/>
      <c r="H6441" s="154"/>
      <c r="I6441" s="154"/>
      <c r="J6441" s="154"/>
      <c r="K6441" s="154"/>
      <c r="L6441" s="154"/>
      <c r="M6441" s="154"/>
      <c r="N6441" s="154"/>
      <c r="O6441" s="154"/>
      <c r="P6441" s="154"/>
      <c r="Q6441" s="154"/>
      <c r="R6441" s="154"/>
      <c r="S6441" s="154"/>
      <c r="T6441" s="154"/>
      <c r="U6441" s="154"/>
      <c r="V6441" s="154"/>
      <c r="W6441" s="154"/>
      <c r="X6441" s="154"/>
      <c r="Y6441" s="154"/>
      <c r="Z6441" s="154"/>
      <c r="AA6441" s="154"/>
      <c r="AB6441" s="154"/>
      <c r="AC6441" s="154"/>
      <c r="AD6441" s="154"/>
      <c r="AE6441" s="154"/>
      <c r="AF6441" s="154"/>
      <c r="AG6441" s="154"/>
      <c r="AH6441" s="154"/>
      <c r="AI6441" s="154"/>
      <c r="AJ6441" s="154"/>
      <c r="AK6441" s="154"/>
    </row>
    <row r="6442" spans="1:37" x14ac:dyDescent="0.3">
      <c r="A6442" s="12" t="str">
        <f t="shared" si="154"/>
        <v>SDGbaseWaS_2BW_v6_4</v>
      </c>
      <c r="B6442" s="12" t="s">
        <v>220</v>
      </c>
      <c r="C6442" s="12" t="s">
        <v>311</v>
      </c>
      <c r="D6442" s="12"/>
      <c r="E6442" s="154"/>
      <c r="F6442" s="154"/>
      <c r="G6442" s="154"/>
      <c r="H6442" s="154"/>
      <c r="I6442" s="154"/>
      <c r="J6442" s="154"/>
      <c r="K6442" s="154"/>
      <c r="L6442" s="154"/>
      <c r="M6442" s="154"/>
      <c r="N6442" s="154"/>
      <c r="O6442" s="154"/>
      <c r="P6442" s="154"/>
      <c r="Q6442" s="154"/>
      <c r="R6442" s="154"/>
      <c r="S6442" s="154"/>
      <c r="T6442" s="154"/>
      <c r="U6442" s="154"/>
      <c r="V6442" s="154"/>
      <c r="W6442" s="154"/>
      <c r="X6442" s="154"/>
      <c r="Y6442" s="154"/>
      <c r="Z6442" s="154"/>
      <c r="AA6442" s="154"/>
      <c r="AB6442" s="154"/>
      <c r="AC6442" s="154"/>
      <c r="AD6442" s="154"/>
      <c r="AE6442" s="154"/>
      <c r="AF6442" s="154"/>
      <c r="AG6442" s="154"/>
      <c r="AH6442" s="154"/>
      <c r="AI6442" s="154"/>
      <c r="AJ6442" s="154"/>
      <c r="AK6442" s="154"/>
    </row>
    <row r="6443" spans="1:37" x14ac:dyDescent="0.3">
      <c r="A6443" s="12" t="str">
        <f t="shared" ref="A6443:A6506" si="155">_xlfn.CONCAT(C6443,D6443,E6443)</f>
        <v>SDGbaseWaS_2BW_v6_4</v>
      </c>
      <c r="B6443" s="12" t="s">
        <v>220</v>
      </c>
      <c r="C6443" s="12" t="s">
        <v>311</v>
      </c>
      <c r="D6443" s="12"/>
      <c r="E6443" s="154"/>
      <c r="F6443" s="154"/>
      <c r="G6443" s="154"/>
      <c r="H6443" s="154"/>
      <c r="I6443" s="154"/>
      <c r="J6443" s="154"/>
      <c r="K6443" s="154"/>
      <c r="L6443" s="154"/>
      <c r="M6443" s="154"/>
      <c r="N6443" s="154"/>
      <c r="O6443" s="154"/>
      <c r="P6443" s="154"/>
      <c r="Q6443" s="154"/>
      <c r="R6443" s="154"/>
      <c r="S6443" s="154"/>
      <c r="T6443" s="154"/>
      <c r="U6443" s="154"/>
      <c r="V6443" s="154"/>
      <c r="W6443" s="154"/>
      <c r="X6443" s="154"/>
      <c r="Y6443" s="154"/>
      <c r="Z6443" s="154"/>
      <c r="AA6443" s="154"/>
      <c r="AB6443" s="154"/>
      <c r="AC6443" s="154"/>
      <c r="AD6443" s="154"/>
      <c r="AE6443" s="154"/>
      <c r="AF6443" s="154"/>
      <c r="AG6443" s="154"/>
      <c r="AH6443" s="154"/>
      <c r="AI6443" s="154"/>
      <c r="AJ6443" s="154"/>
      <c r="AK6443" s="154"/>
    </row>
    <row r="6444" spans="1:37" x14ac:dyDescent="0.3">
      <c r="A6444" s="12" t="str">
        <f t="shared" si="155"/>
        <v>SDGbaseWaS_2BW_v6_4</v>
      </c>
      <c r="B6444" s="12" t="s">
        <v>220</v>
      </c>
      <c r="C6444" s="12" t="s">
        <v>311</v>
      </c>
      <c r="D6444" s="12"/>
      <c r="E6444" s="154"/>
      <c r="F6444" s="154"/>
      <c r="G6444" s="154"/>
      <c r="H6444" s="154"/>
      <c r="I6444" s="154"/>
      <c r="J6444" s="154"/>
      <c r="K6444" s="154"/>
      <c r="L6444" s="154"/>
      <c r="M6444" s="154"/>
      <c r="N6444" s="154"/>
      <c r="O6444" s="154"/>
      <c r="P6444" s="154"/>
      <c r="Q6444" s="154"/>
      <c r="R6444" s="154"/>
      <c r="S6444" s="154"/>
      <c r="T6444" s="154"/>
      <c r="U6444" s="154"/>
      <c r="V6444" s="154"/>
      <c r="W6444" s="154"/>
      <c r="X6444" s="154"/>
      <c r="Y6444" s="154"/>
      <c r="Z6444" s="154"/>
      <c r="AA6444" s="154"/>
      <c r="AB6444" s="154"/>
      <c r="AC6444" s="154"/>
      <c r="AD6444" s="154"/>
      <c r="AE6444" s="154"/>
      <c r="AF6444" s="154"/>
      <c r="AG6444" s="154"/>
      <c r="AH6444" s="154"/>
      <c r="AI6444" s="154"/>
      <c r="AJ6444" s="154"/>
      <c r="AK6444" s="154"/>
    </row>
    <row r="6445" spans="1:37" x14ac:dyDescent="0.3">
      <c r="A6445" s="12" t="str">
        <f t="shared" si="155"/>
        <v>SDGbaseWaS_2BW_v6_4</v>
      </c>
      <c r="B6445" s="12" t="s">
        <v>220</v>
      </c>
      <c r="C6445" s="12" t="s">
        <v>311</v>
      </c>
      <c r="D6445" s="12"/>
      <c r="E6445" s="154"/>
      <c r="F6445" s="154"/>
      <c r="G6445" s="154"/>
      <c r="H6445" s="154"/>
      <c r="I6445" s="154"/>
      <c r="J6445" s="154"/>
      <c r="K6445" s="154"/>
      <c r="L6445" s="154"/>
      <c r="M6445" s="154"/>
      <c r="N6445" s="154"/>
      <c r="O6445" s="154"/>
      <c r="P6445" s="154"/>
      <c r="Q6445" s="154"/>
      <c r="R6445" s="154"/>
      <c r="S6445" s="154"/>
      <c r="T6445" s="154"/>
      <c r="U6445" s="154"/>
      <c r="V6445" s="154"/>
      <c r="W6445" s="154"/>
      <c r="X6445" s="154"/>
      <c r="Y6445" s="154"/>
      <c r="Z6445" s="154"/>
      <c r="AA6445" s="154"/>
      <c r="AB6445" s="154"/>
      <c r="AC6445" s="154"/>
      <c r="AD6445" s="154"/>
      <c r="AE6445" s="154"/>
      <c r="AF6445" s="154"/>
      <c r="AG6445" s="154"/>
      <c r="AH6445" s="154"/>
      <c r="AI6445" s="154"/>
      <c r="AJ6445" s="154"/>
      <c r="AK6445" s="154"/>
    </row>
    <row r="6446" spans="1:37" x14ac:dyDescent="0.3">
      <c r="A6446" s="12" t="str">
        <f t="shared" si="155"/>
        <v>SDGbaseWaS_2BW_v6_4</v>
      </c>
      <c r="B6446" s="12" t="s">
        <v>220</v>
      </c>
      <c r="C6446" s="12" t="s">
        <v>311</v>
      </c>
      <c r="D6446" s="12"/>
      <c r="E6446" s="154"/>
      <c r="F6446" s="154"/>
      <c r="G6446" s="154"/>
      <c r="H6446" s="154"/>
      <c r="I6446" s="154"/>
      <c r="J6446" s="154"/>
      <c r="K6446" s="154"/>
      <c r="L6446" s="154"/>
      <c r="M6446" s="154"/>
      <c r="N6446" s="154"/>
      <c r="O6446" s="154"/>
      <c r="P6446" s="154"/>
      <c r="Q6446" s="154"/>
      <c r="R6446" s="154"/>
      <c r="S6446" s="154"/>
      <c r="T6446" s="154"/>
      <c r="U6446" s="154"/>
      <c r="V6446" s="154"/>
      <c r="W6446" s="154"/>
      <c r="X6446" s="154"/>
      <c r="Y6446" s="154"/>
      <c r="Z6446" s="154"/>
      <c r="AA6446" s="154"/>
      <c r="AB6446" s="154"/>
      <c r="AC6446" s="154"/>
      <c r="AD6446" s="154"/>
      <c r="AE6446" s="154"/>
      <c r="AF6446" s="154"/>
      <c r="AG6446" s="154"/>
      <c r="AH6446" s="154"/>
      <c r="AI6446" s="154"/>
      <c r="AJ6446" s="154"/>
      <c r="AK6446" s="154"/>
    </row>
    <row r="6447" spans="1:37" x14ac:dyDescent="0.3">
      <c r="A6447" s="12" t="str">
        <f t="shared" si="155"/>
        <v>SDGbaseWaS_2BW_v6_4</v>
      </c>
      <c r="B6447" s="12" t="s">
        <v>220</v>
      </c>
      <c r="C6447" s="12" t="s">
        <v>311</v>
      </c>
      <c r="D6447" s="12"/>
      <c r="E6447" s="154"/>
      <c r="F6447" s="154"/>
      <c r="G6447" s="154"/>
      <c r="H6447" s="154"/>
      <c r="I6447" s="154"/>
      <c r="J6447" s="154"/>
      <c r="K6447" s="154"/>
      <c r="L6447" s="154"/>
      <c r="M6447" s="154"/>
      <c r="N6447" s="154"/>
      <c r="O6447" s="154"/>
      <c r="P6447" s="154"/>
      <c r="Q6447" s="154"/>
      <c r="R6447" s="154"/>
      <c r="S6447" s="154"/>
      <c r="T6447" s="154"/>
      <c r="U6447" s="154"/>
      <c r="V6447" s="154"/>
      <c r="W6447" s="154"/>
      <c r="X6447" s="154"/>
      <c r="Y6447" s="154"/>
      <c r="Z6447" s="154"/>
      <c r="AA6447" s="154"/>
      <c r="AB6447" s="154"/>
      <c r="AC6447" s="154"/>
      <c r="AD6447" s="154"/>
      <c r="AE6447" s="154"/>
      <c r="AF6447" s="154"/>
      <c r="AG6447" s="154"/>
      <c r="AH6447" s="154"/>
      <c r="AI6447" s="154"/>
      <c r="AJ6447" s="154"/>
      <c r="AK6447" s="154"/>
    </row>
    <row r="6448" spans="1:37" x14ac:dyDescent="0.3">
      <c r="A6448" s="12" t="str">
        <f t="shared" si="155"/>
        <v>SDGbaseWaS_2BW_v6_4</v>
      </c>
      <c r="B6448" s="12" t="s">
        <v>220</v>
      </c>
      <c r="C6448" s="12" t="s">
        <v>311</v>
      </c>
      <c r="D6448" s="12"/>
      <c r="E6448" s="154"/>
      <c r="F6448" s="154"/>
      <c r="G6448" s="154"/>
      <c r="H6448" s="154"/>
      <c r="I6448" s="154"/>
      <c r="J6448" s="154"/>
      <c r="K6448" s="154"/>
      <c r="L6448" s="154"/>
      <c r="M6448" s="154"/>
      <c r="N6448" s="154"/>
      <c r="O6448" s="154"/>
      <c r="P6448" s="154"/>
      <c r="Q6448" s="154"/>
      <c r="R6448" s="154"/>
      <c r="S6448" s="154"/>
      <c r="T6448" s="154"/>
      <c r="U6448" s="154"/>
      <c r="V6448" s="154"/>
      <c r="W6448" s="154"/>
      <c r="X6448" s="154"/>
      <c r="Y6448" s="154"/>
      <c r="Z6448" s="154"/>
      <c r="AA6448" s="154"/>
      <c r="AB6448" s="154"/>
      <c r="AC6448" s="154"/>
      <c r="AD6448" s="154"/>
      <c r="AE6448" s="154"/>
      <c r="AF6448" s="154"/>
      <c r="AG6448" s="154"/>
      <c r="AH6448" s="154"/>
      <c r="AI6448" s="154"/>
      <c r="AJ6448" s="154"/>
      <c r="AK6448" s="154"/>
    </row>
    <row r="6449" spans="1:37" x14ac:dyDescent="0.3">
      <c r="A6449" s="12" t="str">
        <f t="shared" si="155"/>
        <v>SDGbaseWaS_2BW_v6_4</v>
      </c>
      <c r="B6449" s="12" t="s">
        <v>220</v>
      </c>
      <c r="C6449" s="12" t="s">
        <v>311</v>
      </c>
      <c r="D6449" s="12"/>
      <c r="E6449" s="154"/>
      <c r="F6449" s="154"/>
      <c r="G6449" s="154"/>
      <c r="H6449" s="154"/>
      <c r="I6449" s="154"/>
      <c r="J6449" s="154"/>
      <c r="K6449" s="154"/>
      <c r="L6449" s="154"/>
      <c r="M6449" s="154"/>
      <c r="N6449" s="154"/>
      <c r="O6449" s="154"/>
      <c r="P6449" s="154"/>
      <c r="Q6449" s="154"/>
      <c r="R6449" s="154"/>
      <c r="S6449" s="154"/>
      <c r="T6449" s="154"/>
      <c r="U6449" s="154"/>
      <c r="V6449" s="154"/>
      <c r="W6449" s="154"/>
      <c r="X6449" s="154"/>
      <c r="Y6449" s="154"/>
      <c r="Z6449" s="154"/>
      <c r="AA6449" s="154"/>
      <c r="AB6449" s="154"/>
      <c r="AC6449" s="154"/>
      <c r="AD6449" s="154"/>
      <c r="AE6449" s="154"/>
      <c r="AF6449" s="154"/>
      <c r="AG6449" s="154"/>
      <c r="AH6449" s="154"/>
      <c r="AI6449" s="154"/>
      <c r="AJ6449" s="154"/>
      <c r="AK6449" s="154"/>
    </row>
    <row r="6450" spans="1:37" x14ac:dyDescent="0.3">
      <c r="A6450" s="12" t="str">
        <f t="shared" si="155"/>
        <v>SDGbaseWaS_2BW_v6_4</v>
      </c>
      <c r="B6450" s="12" t="s">
        <v>220</v>
      </c>
      <c r="C6450" s="12" t="s">
        <v>311</v>
      </c>
      <c r="D6450" s="12"/>
      <c r="E6450" s="154"/>
      <c r="F6450" s="154"/>
      <c r="G6450" s="154"/>
      <c r="H6450" s="154"/>
      <c r="I6450" s="154"/>
      <c r="J6450" s="154"/>
      <c r="K6450" s="154"/>
      <c r="L6450" s="154"/>
      <c r="M6450" s="154"/>
      <c r="N6450" s="154"/>
      <c r="O6450" s="154"/>
      <c r="P6450" s="154"/>
      <c r="Q6450" s="154"/>
      <c r="R6450" s="154"/>
      <c r="S6450" s="154"/>
      <c r="T6450" s="154"/>
      <c r="U6450" s="154"/>
      <c r="V6450" s="154"/>
      <c r="W6450" s="154"/>
      <c r="X6450" s="154"/>
      <c r="Y6450" s="154"/>
      <c r="Z6450" s="154"/>
      <c r="AA6450" s="154"/>
      <c r="AB6450" s="154"/>
      <c r="AC6450" s="154"/>
      <c r="AD6450" s="154"/>
      <c r="AE6450" s="154"/>
      <c r="AF6450" s="154"/>
      <c r="AG6450" s="154"/>
      <c r="AH6450" s="154"/>
      <c r="AI6450" s="154"/>
      <c r="AJ6450" s="154"/>
      <c r="AK6450" s="154"/>
    </row>
    <row r="6451" spans="1:37" x14ac:dyDescent="0.3">
      <c r="A6451" s="12" t="str">
        <f t="shared" si="155"/>
        <v>SDGbaseWaS_2BW_v6_4</v>
      </c>
      <c r="B6451" s="12" t="s">
        <v>220</v>
      </c>
      <c r="C6451" s="12" t="s">
        <v>311</v>
      </c>
      <c r="D6451" s="12"/>
      <c r="E6451" s="154"/>
      <c r="F6451" s="154"/>
      <c r="G6451" s="154"/>
      <c r="H6451" s="154"/>
      <c r="I6451" s="154"/>
      <c r="J6451" s="154"/>
      <c r="K6451" s="154"/>
      <c r="L6451" s="154"/>
      <c r="M6451" s="154"/>
      <c r="N6451" s="154"/>
      <c r="O6451" s="154"/>
      <c r="P6451" s="154"/>
      <c r="Q6451" s="154"/>
      <c r="R6451" s="154"/>
      <c r="S6451" s="154"/>
      <c r="T6451" s="154"/>
      <c r="U6451" s="154"/>
      <c r="V6451" s="154"/>
      <c r="W6451" s="154"/>
      <c r="X6451" s="154"/>
      <c r="Y6451" s="154"/>
      <c r="Z6451" s="154"/>
      <c r="AA6451" s="154"/>
      <c r="AB6451" s="154"/>
      <c r="AC6451" s="154"/>
      <c r="AD6451" s="154"/>
      <c r="AE6451" s="154"/>
      <c r="AF6451" s="154"/>
      <c r="AG6451" s="154"/>
      <c r="AH6451" s="154"/>
      <c r="AI6451" s="154"/>
      <c r="AJ6451" s="154"/>
      <c r="AK6451" s="154"/>
    </row>
    <row r="6452" spans="1:37" x14ac:dyDescent="0.3">
      <c r="A6452" s="12" t="str">
        <f t="shared" si="155"/>
        <v>SDGbaseWaS_2BW_v6_4</v>
      </c>
      <c r="B6452" s="12" t="s">
        <v>220</v>
      </c>
      <c r="C6452" s="12" t="s">
        <v>311</v>
      </c>
      <c r="D6452" s="12"/>
      <c r="E6452" s="154"/>
      <c r="F6452" s="154"/>
      <c r="G6452" s="154"/>
      <c r="H6452" s="154"/>
      <c r="I6452" s="154"/>
      <c r="J6452" s="154"/>
      <c r="K6452" s="154"/>
      <c r="L6452" s="154"/>
      <c r="M6452" s="154"/>
      <c r="N6452" s="154"/>
      <c r="O6452" s="154"/>
      <c r="P6452" s="154"/>
      <c r="Q6452" s="154"/>
      <c r="R6452" s="154"/>
      <c r="S6452" s="154"/>
      <c r="T6452" s="154"/>
      <c r="U6452" s="154"/>
      <c r="V6452" s="154"/>
      <c r="W6452" s="154"/>
      <c r="X6452" s="154"/>
      <c r="Y6452" s="154"/>
      <c r="Z6452" s="154"/>
      <c r="AA6452" s="154"/>
      <c r="AB6452" s="154"/>
      <c r="AC6452" s="154"/>
      <c r="AD6452" s="154"/>
      <c r="AE6452" s="154"/>
      <c r="AF6452" s="154"/>
      <c r="AG6452" s="154"/>
      <c r="AH6452" s="154"/>
      <c r="AI6452" s="154"/>
      <c r="AJ6452" s="154"/>
      <c r="AK6452" s="154"/>
    </row>
    <row r="6453" spans="1:37" x14ac:dyDescent="0.3">
      <c r="A6453" s="12" t="str">
        <f t="shared" si="155"/>
        <v>SDGbaseWaS_2BW_v6_4</v>
      </c>
      <c r="B6453" s="12" t="s">
        <v>220</v>
      </c>
      <c r="C6453" s="12" t="s">
        <v>311</v>
      </c>
      <c r="D6453" s="12"/>
      <c r="E6453" s="154"/>
      <c r="F6453" s="154"/>
      <c r="G6453" s="154"/>
      <c r="H6453" s="154"/>
      <c r="I6453" s="154"/>
      <c r="J6453" s="154"/>
      <c r="K6453" s="154"/>
      <c r="L6453" s="154"/>
      <c r="M6453" s="154"/>
      <c r="N6453" s="154"/>
      <c r="O6453" s="154"/>
      <c r="P6453" s="154"/>
      <c r="Q6453" s="154"/>
      <c r="R6453" s="154"/>
      <c r="S6453" s="154"/>
      <c r="T6453" s="154"/>
      <c r="U6453" s="154"/>
      <c r="V6453" s="154"/>
      <c r="W6453" s="154"/>
      <c r="X6453" s="154"/>
      <c r="Y6453" s="154"/>
      <c r="Z6453" s="154"/>
      <c r="AA6453" s="154"/>
      <c r="AB6453" s="154"/>
      <c r="AC6453" s="154"/>
      <c r="AD6453" s="154"/>
      <c r="AE6453" s="154"/>
      <c r="AF6453" s="154"/>
      <c r="AG6453" s="154"/>
      <c r="AH6453" s="154"/>
      <c r="AI6453" s="154"/>
      <c r="AJ6453" s="154"/>
      <c r="AK6453" s="154"/>
    </row>
    <row r="6454" spans="1:37" x14ac:dyDescent="0.3">
      <c r="A6454" s="12" t="str">
        <f t="shared" si="155"/>
        <v>SDGbaseWaS_2BW_v6_4</v>
      </c>
      <c r="B6454" s="12" t="s">
        <v>220</v>
      </c>
      <c r="C6454" s="12" t="s">
        <v>311</v>
      </c>
      <c r="D6454" s="12"/>
      <c r="E6454" s="154"/>
      <c r="F6454" s="154"/>
      <c r="G6454" s="154"/>
      <c r="H6454" s="154"/>
      <c r="I6454" s="154"/>
      <c r="J6454" s="154"/>
      <c r="K6454" s="154"/>
      <c r="L6454" s="154"/>
      <c r="M6454" s="154"/>
      <c r="N6454" s="154"/>
      <c r="O6454" s="154"/>
      <c r="P6454" s="154"/>
      <c r="Q6454" s="154"/>
      <c r="R6454" s="154"/>
      <c r="S6454" s="154"/>
      <c r="T6454" s="154"/>
      <c r="U6454" s="154"/>
      <c r="V6454" s="154"/>
      <c r="W6454" s="154"/>
      <c r="X6454" s="154"/>
      <c r="Y6454" s="154"/>
      <c r="Z6454" s="154"/>
      <c r="AA6454" s="154"/>
      <c r="AB6454" s="154"/>
      <c r="AC6454" s="154"/>
      <c r="AD6454" s="154"/>
      <c r="AE6454" s="154"/>
      <c r="AF6454" s="154"/>
      <c r="AG6454" s="154"/>
      <c r="AH6454" s="154"/>
      <c r="AI6454" s="154"/>
      <c r="AJ6454" s="154"/>
      <c r="AK6454" s="154"/>
    </row>
    <row r="6455" spans="1:37" x14ac:dyDescent="0.3">
      <c r="A6455" s="12" t="str">
        <f t="shared" si="155"/>
        <v>SDGbaseWaS_2BW_v6_4</v>
      </c>
      <c r="B6455" s="12" t="s">
        <v>220</v>
      </c>
      <c r="C6455" s="12" t="s">
        <v>311</v>
      </c>
      <c r="D6455" s="12"/>
      <c r="E6455" s="154"/>
      <c r="F6455" s="154"/>
      <c r="G6455" s="154"/>
      <c r="H6455" s="154"/>
      <c r="I6455" s="154"/>
      <c r="J6455" s="154"/>
      <c r="K6455" s="154"/>
      <c r="L6455" s="154"/>
      <c r="M6455" s="154"/>
      <c r="N6455" s="154"/>
      <c r="O6455" s="154"/>
      <c r="P6455" s="154"/>
      <c r="Q6455" s="154"/>
      <c r="R6455" s="154"/>
      <c r="S6455" s="154"/>
      <c r="T6455" s="154"/>
      <c r="U6455" s="154"/>
      <c r="V6455" s="154"/>
      <c r="W6455" s="154"/>
      <c r="X6455" s="154"/>
      <c r="Y6455" s="154"/>
      <c r="Z6455" s="154"/>
      <c r="AA6455" s="154"/>
      <c r="AB6455" s="154"/>
      <c r="AC6455" s="154"/>
      <c r="AD6455" s="154"/>
      <c r="AE6455" s="154"/>
      <c r="AF6455" s="154"/>
      <c r="AG6455" s="154"/>
      <c r="AH6455" s="154"/>
      <c r="AI6455" s="154"/>
      <c r="AJ6455" s="154"/>
      <c r="AK6455" s="154"/>
    </row>
    <row r="6456" spans="1:37" x14ac:dyDescent="0.3">
      <c r="A6456" s="12" t="str">
        <f t="shared" si="155"/>
        <v>SDGbaseWaS_2BW_v6_4</v>
      </c>
      <c r="B6456" s="12" t="s">
        <v>220</v>
      </c>
      <c r="C6456" s="12" t="s">
        <v>311</v>
      </c>
      <c r="D6456" s="12"/>
      <c r="E6456" s="154"/>
      <c r="F6456" s="154"/>
      <c r="G6456" s="154"/>
      <c r="H6456" s="154"/>
      <c r="I6456" s="154"/>
      <c r="J6456" s="154"/>
      <c r="K6456" s="154"/>
      <c r="L6456" s="154"/>
      <c r="M6456" s="154"/>
      <c r="N6456" s="154"/>
      <c r="O6456" s="154"/>
      <c r="P6456" s="154"/>
      <c r="Q6456" s="154"/>
      <c r="R6456" s="154"/>
      <c r="S6456" s="154"/>
      <c r="T6456" s="154"/>
      <c r="U6456" s="154"/>
      <c r="V6456" s="154"/>
      <c r="W6456" s="154"/>
      <c r="X6456" s="154"/>
      <c r="Y6456" s="154"/>
      <c r="Z6456" s="154"/>
      <c r="AA6456" s="154"/>
      <c r="AB6456" s="154"/>
      <c r="AC6456" s="154"/>
      <c r="AD6456" s="154"/>
      <c r="AE6456" s="154"/>
      <c r="AF6456" s="154"/>
      <c r="AG6456" s="154"/>
      <c r="AH6456" s="154"/>
      <c r="AI6456" s="154"/>
      <c r="AJ6456" s="154"/>
      <c r="AK6456" s="154"/>
    </row>
    <row r="6457" spans="1:37" x14ac:dyDescent="0.3">
      <c r="A6457" s="12" t="str">
        <f t="shared" si="155"/>
        <v>SDGbaseWaS_2BW_v6_4</v>
      </c>
      <c r="B6457" s="12" t="s">
        <v>220</v>
      </c>
      <c r="C6457" s="12" t="s">
        <v>311</v>
      </c>
      <c r="D6457" s="12"/>
      <c r="E6457" s="154"/>
      <c r="F6457" s="154"/>
      <c r="G6457" s="154"/>
      <c r="H6457" s="154"/>
      <c r="I6457" s="154"/>
      <c r="J6457" s="154"/>
      <c r="K6457" s="154"/>
      <c r="L6457" s="154"/>
      <c r="M6457" s="154"/>
      <c r="N6457" s="154"/>
      <c r="O6457" s="154"/>
      <c r="P6457" s="154"/>
      <c r="Q6457" s="154"/>
      <c r="R6457" s="154"/>
      <c r="S6457" s="154"/>
      <c r="T6457" s="154"/>
      <c r="U6457" s="154"/>
      <c r="V6457" s="154"/>
      <c r="W6457" s="154"/>
      <c r="X6457" s="154"/>
      <c r="Y6457" s="154"/>
      <c r="Z6457" s="154"/>
      <c r="AA6457" s="154"/>
      <c r="AB6457" s="154"/>
      <c r="AC6457" s="154"/>
      <c r="AD6457" s="154"/>
      <c r="AE6457" s="154"/>
      <c r="AF6457" s="154"/>
      <c r="AG6457" s="154"/>
      <c r="AH6457" s="154"/>
      <c r="AI6457" s="154"/>
      <c r="AJ6457" s="154"/>
      <c r="AK6457" s="154"/>
    </row>
    <row r="6458" spans="1:37" x14ac:dyDescent="0.3">
      <c r="A6458" s="12" t="str">
        <f t="shared" si="155"/>
        <v>SDGbaseWaS_2BW_v6_4</v>
      </c>
      <c r="B6458" s="12" t="s">
        <v>220</v>
      </c>
      <c r="C6458" s="12" t="s">
        <v>311</v>
      </c>
      <c r="D6458" s="12"/>
      <c r="E6458" s="154"/>
      <c r="F6458" s="154"/>
      <c r="G6458" s="154"/>
      <c r="H6458" s="154"/>
      <c r="I6458" s="154"/>
      <c r="J6458" s="154"/>
      <c r="K6458" s="154"/>
      <c r="L6458" s="154"/>
      <c r="M6458" s="154"/>
      <c r="N6458" s="154"/>
      <c r="O6458" s="154"/>
      <c r="P6458" s="154"/>
      <c r="Q6458" s="154"/>
      <c r="R6458" s="154"/>
      <c r="S6458" s="154"/>
      <c r="T6458" s="154"/>
      <c r="U6458" s="154"/>
      <c r="V6458" s="154"/>
      <c r="W6458" s="154"/>
      <c r="X6458" s="154"/>
      <c r="Y6458" s="154"/>
      <c r="Z6458" s="154"/>
      <c r="AA6458" s="154"/>
      <c r="AB6458" s="154"/>
      <c r="AC6458" s="154"/>
      <c r="AD6458" s="154"/>
      <c r="AE6458" s="154"/>
      <c r="AF6458" s="154"/>
      <c r="AG6458" s="154"/>
      <c r="AH6458" s="154"/>
      <c r="AI6458" s="154"/>
      <c r="AJ6458" s="154"/>
      <c r="AK6458" s="154"/>
    </row>
    <row r="6459" spans="1:37" x14ac:dyDescent="0.3">
      <c r="A6459" s="12" t="str">
        <f t="shared" si="155"/>
        <v>SDGbaseWaS_2BW_v6_4</v>
      </c>
      <c r="B6459" s="12" t="s">
        <v>220</v>
      </c>
      <c r="C6459" s="12" t="s">
        <v>311</v>
      </c>
      <c r="D6459" s="12"/>
      <c r="E6459" s="154"/>
      <c r="F6459" s="154"/>
      <c r="G6459" s="154"/>
      <c r="H6459" s="154"/>
      <c r="I6459" s="154"/>
      <c r="J6459" s="154"/>
      <c r="K6459" s="154"/>
      <c r="L6459" s="154"/>
      <c r="M6459" s="154"/>
      <c r="N6459" s="154"/>
      <c r="O6459" s="154"/>
      <c r="P6459" s="154"/>
      <c r="Q6459" s="154"/>
      <c r="R6459" s="154"/>
      <c r="S6459" s="154"/>
      <c r="T6459" s="154"/>
      <c r="U6459" s="154"/>
      <c r="V6459" s="154"/>
      <c r="W6459" s="154"/>
      <c r="X6459" s="154"/>
      <c r="Y6459" s="154"/>
      <c r="Z6459" s="154"/>
      <c r="AA6459" s="154"/>
      <c r="AB6459" s="154"/>
      <c r="AC6459" s="154"/>
      <c r="AD6459" s="154"/>
      <c r="AE6459" s="154"/>
      <c r="AF6459" s="154"/>
      <c r="AG6459" s="154"/>
      <c r="AH6459" s="154"/>
      <c r="AI6459" s="154"/>
      <c r="AJ6459" s="154"/>
      <c r="AK6459" s="154"/>
    </row>
    <row r="6460" spans="1:37" x14ac:dyDescent="0.3">
      <c r="A6460" s="12" t="str">
        <f t="shared" si="155"/>
        <v>SDGbaseWaS_2BW_v6_4</v>
      </c>
      <c r="B6460" s="12" t="s">
        <v>220</v>
      </c>
      <c r="C6460" s="12" t="s">
        <v>311</v>
      </c>
      <c r="D6460" s="12"/>
      <c r="E6460" s="154"/>
      <c r="F6460" s="154"/>
      <c r="G6460" s="154"/>
      <c r="H6460" s="154"/>
      <c r="I6460" s="154"/>
      <c r="J6460" s="154"/>
      <c r="K6460" s="154"/>
      <c r="L6460" s="154"/>
      <c r="M6460" s="154"/>
      <c r="N6460" s="154"/>
      <c r="O6460" s="154"/>
      <c r="P6460" s="154"/>
      <c r="Q6460" s="154"/>
      <c r="R6460" s="154"/>
      <c r="S6460" s="154"/>
      <c r="T6460" s="154"/>
      <c r="U6460" s="154"/>
      <c r="V6460" s="154"/>
      <c r="W6460" s="154"/>
      <c r="X6460" s="154"/>
      <c r="Y6460" s="154"/>
      <c r="Z6460" s="154"/>
      <c r="AA6460" s="154"/>
      <c r="AB6460" s="154"/>
      <c r="AC6460" s="154"/>
      <c r="AD6460" s="154"/>
      <c r="AE6460" s="154"/>
      <c r="AF6460" s="154"/>
      <c r="AG6460" s="154"/>
      <c r="AH6460" s="154"/>
      <c r="AI6460" s="154"/>
      <c r="AJ6460" s="154"/>
      <c r="AK6460" s="154"/>
    </row>
    <row r="6461" spans="1:37" x14ac:dyDescent="0.3">
      <c r="A6461" s="12" t="str">
        <f t="shared" si="155"/>
        <v>SDGbaseWaS_2BW_v6_4</v>
      </c>
      <c r="B6461" s="12" t="s">
        <v>220</v>
      </c>
      <c r="C6461" s="12" t="s">
        <v>311</v>
      </c>
      <c r="D6461" s="12"/>
      <c r="E6461" s="154"/>
      <c r="F6461" s="154"/>
      <c r="G6461" s="154"/>
      <c r="H6461" s="154"/>
      <c r="I6461" s="154"/>
      <c r="J6461" s="154"/>
      <c r="K6461" s="154"/>
      <c r="L6461" s="154"/>
      <c r="M6461" s="154"/>
      <c r="N6461" s="154"/>
      <c r="O6461" s="154"/>
      <c r="P6461" s="154"/>
      <c r="Q6461" s="154"/>
      <c r="R6461" s="154"/>
      <c r="S6461" s="154"/>
      <c r="T6461" s="154"/>
      <c r="U6461" s="154"/>
      <c r="V6461" s="154"/>
      <c r="W6461" s="154"/>
      <c r="X6461" s="154"/>
      <c r="Y6461" s="154"/>
      <c r="Z6461" s="154"/>
      <c r="AA6461" s="154"/>
      <c r="AB6461" s="154"/>
      <c r="AC6461" s="154"/>
      <c r="AD6461" s="154"/>
      <c r="AE6461" s="154"/>
      <c r="AF6461" s="154"/>
      <c r="AG6461" s="154"/>
      <c r="AH6461" s="154"/>
      <c r="AI6461" s="154"/>
      <c r="AJ6461" s="154"/>
      <c r="AK6461" s="154"/>
    </row>
    <row r="6462" spans="1:37" x14ac:dyDescent="0.3">
      <c r="A6462" s="12" t="str">
        <f t="shared" si="155"/>
        <v>SDGbaseWaS_2BW_v6_4</v>
      </c>
      <c r="B6462" s="12" t="s">
        <v>220</v>
      </c>
      <c r="C6462" s="12" t="s">
        <v>311</v>
      </c>
      <c r="D6462" s="12"/>
      <c r="E6462" s="154"/>
      <c r="F6462" s="154"/>
      <c r="G6462" s="154"/>
      <c r="H6462" s="154"/>
      <c r="I6462" s="154"/>
      <c r="J6462" s="154"/>
      <c r="K6462" s="154"/>
      <c r="L6462" s="154"/>
      <c r="M6462" s="154"/>
      <c r="N6462" s="154"/>
      <c r="O6462" s="154"/>
      <c r="P6462" s="154"/>
      <c r="Q6462" s="154"/>
      <c r="R6462" s="154"/>
      <c r="S6462" s="154"/>
      <c r="T6462" s="154"/>
      <c r="U6462" s="154"/>
      <c r="V6462" s="154"/>
      <c r="W6462" s="154"/>
      <c r="X6462" s="154"/>
      <c r="Y6462" s="154"/>
      <c r="Z6462" s="154"/>
      <c r="AA6462" s="154"/>
      <c r="AB6462" s="154"/>
      <c r="AC6462" s="154"/>
      <c r="AD6462" s="154"/>
      <c r="AE6462" s="154"/>
      <c r="AF6462" s="154"/>
      <c r="AG6462" s="154"/>
      <c r="AH6462" s="154"/>
      <c r="AI6462" s="154"/>
      <c r="AJ6462" s="154"/>
      <c r="AK6462" s="154"/>
    </row>
    <row r="6463" spans="1:37" x14ac:dyDescent="0.3">
      <c r="A6463" s="12" t="str">
        <f t="shared" si="155"/>
        <v>SDGbaseWaS_2BW_v6_4</v>
      </c>
      <c r="B6463" s="12" t="s">
        <v>220</v>
      </c>
      <c r="C6463" s="12" t="s">
        <v>311</v>
      </c>
      <c r="D6463" s="12"/>
      <c r="E6463" s="154"/>
      <c r="F6463" s="154"/>
      <c r="G6463" s="154"/>
      <c r="H6463" s="154"/>
      <c r="I6463" s="154"/>
      <c r="J6463" s="154"/>
      <c r="K6463" s="154"/>
      <c r="L6463" s="154"/>
      <c r="M6463" s="154"/>
      <c r="N6463" s="154"/>
      <c r="O6463" s="154"/>
      <c r="P6463" s="154"/>
      <c r="Q6463" s="154"/>
      <c r="R6463" s="154"/>
      <c r="S6463" s="154"/>
      <c r="T6463" s="154"/>
      <c r="U6463" s="154"/>
      <c r="V6463" s="154"/>
      <c r="W6463" s="154"/>
      <c r="X6463" s="154"/>
      <c r="Y6463" s="154"/>
      <c r="Z6463" s="154"/>
      <c r="AA6463" s="154"/>
      <c r="AB6463" s="154"/>
      <c r="AC6463" s="154"/>
      <c r="AD6463" s="154"/>
      <c r="AE6463" s="154"/>
      <c r="AF6463" s="154"/>
      <c r="AG6463" s="154"/>
      <c r="AH6463" s="154"/>
      <c r="AI6463" s="154"/>
      <c r="AJ6463" s="154"/>
      <c r="AK6463" s="154"/>
    </row>
    <row r="6464" spans="1:37" x14ac:dyDescent="0.3">
      <c r="A6464" s="12" t="str">
        <f t="shared" si="155"/>
        <v>SDGbaseWaS_2BW_v6_4</v>
      </c>
      <c r="B6464" s="12" t="s">
        <v>220</v>
      </c>
      <c r="C6464" s="12" t="s">
        <v>311</v>
      </c>
      <c r="D6464" s="12"/>
      <c r="E6464" s="154"/>
      <c r="F6464" s="154"/>
      <c r="G6464" s="154"/>
      <c r="H6464" s="154"/>
      <c r="I6464" s="154"/>
      <c r="J6464" s="154"/>
      <c r="K6464" s="154"/>
      <c r="L6464" s="154"/>
      <c r="M6464" s="154"/>
      <c r="N6464" s="154"/>
      <c r="O6464" s="154"/>
      <c r="P6464" s="154"/>
      <c r="Q6464" s="154"/>
      <c r="R6464" s="154"/>
      <c r="S6464" s="154"/>
      <c r="T6464" s="154"/>
      <c r="U6464" s="154"/>
      <c r="V6464" s="154"/>
      <c r="W6464" s="154"/>
      <c r="X6464" s="154"/>
      <c r="Y6464" s="154"/>
      <c r="Z6464" s="154"/>
      <c r="AA6464" s="154"/>
      <c r="AB6464" s="154"/>
      <c r="AC6464" s="154"/>
      <c r="AD6464" s="154"/>
      <c r="AE6464" s="154"/>
      <c r="AF6464" s="154"/>
      <c r="AG6464" s="154"/>
      <c r="AH6464" s="154"/>
      <c r="AI6464" s="154"/>
      <c r="AJ6464" s="154"/>
      <c r="AK6464" s="154"/>
    </row>
    <row r="6465" spans="1:37" x14ac:dyDescent="0.3">
      <c r="A6465" s="12" t="str">
        <f t="shared" si="155"/>
        <v>SDGbaseWaS_2BW_v6_4</v>
      </c>
      <c r="B6465" s="12" t="s">
        <v>220</v>
      </c>
      <c r="C6465" s="12" t="s">
        <v>311</v>
      </c>
      <c r="D6465" s="12"/>
      <c r="E6465" s="154"/>
      <c r="F6465" s="154"/>
      <c r="G6465" s="154"/>
      <c r="H6465" s="154"/>
      <c r="I6465" s="154"/>
      <c r="J6465" s="154"/>
      <c r="K6465" s="154"/>
      <c r="L6465" s="154"/>
      <c r="M6465" s="154"/>
      <c r="N6465" s="154"/>
      <c r="O6465" s="154"/>
      <c r="P6465" s="154"/>
      <c r="Q6465" s="154"/>
      <c r="R6465" s="154"/>
      <c r="S6465" s="154"/>
      <c r="T6465" s="154"/>
      <c r="U6465" s="154"/>
      <c r="V6465" s="154"/>
      <c r="W6465" s="154"/>
      <c r="X6465" s="154"/>
      <c r="Y6465" s="154"/>
      <c r="Z6465" s="154"/>
      <c r="AA6465" s="154"/>
      <c r="AB6465" s="154"/>
      <c r="AC6465" s="154"/>
      <c r="AD6465" s="154"/>
      <c r="AE6465" s="154"/>
      <c r="AF6465" s="154"/>
      <c r="AG6465" s="154"/>
      <c r="AH6465" s="154"/>
      <c r="AI6465" s="154"/>
      <c r="AJ6465" s="154"/>
      <c r="AK6465" s="154"/>
    </row>
    <row r="6466" spans="1:37" x14ac:dyDescent="0.3">
      <c r="A6466" s="12" t="str">
        <f t="shared" si="155"/>
        <v>SDGbaseWaS_2BW_v6_4</v>
      </c>
      <c r="B6466" s="12" t="s">
        <v>220</v>
      </c>
      <c r="C6466" s="12" t="s">
        <v>311</v>
      </c>
      <c r="D6466" s="12"/>
      <c r="E6466" s="154"/>
      <c r="F6466" s="154"/>
      <c r="G6466" s="154"/>
      <c r="H6466" s="154"/>
      <c r="I6466" s="154"/>
      <c r="J6466" s="154"/>
      <c r="K6466" s="154"/>
      <c r="L6466" s="154"/>
      <c r="M6466" s="154"/>
      <c r="N6466" s="154"/>
      <c r="O6466" s="154"/>
      <c r="P6466" s="154"/>
      <c r="Q6466" s="154"/>
      <c r="R6466" s="154"/>
      <c r="S6466" s="154"/>
      <c r="T6466" s="154"/>
      <c r="U6466" s="154"/>
      <c r="V6466" s="154"/>
      <c r="W6466" s="154"/>
      <c r="X6466" s="154"/>
      <c r="Y6466" s="154"/>
      <c r="Z6466" s="154"/>
      <c r="AA6466" s="154"/>
      <c r="AB6466" s="154"/>
      <c r="AC6466" s="154"/>
      <c r="AD6466" s="154"/>
      <c r="AE6466" s="154"/>
      <c r="AF6466" s="154"/>
      <c r="AG6466" s="154"/>
      <c r="AH6466" s="154"/>
      <c r="AI6466" s="154"/>
      <c r="AJ6466" s="154"/>
      <c r="AK6466" s="154"/>
    </row>
    <row r="6467" spans="1:37" x14ac:dyDescent="0.3">
      <c r="A6467" s="12" t="str">
        <f t="shared" si="155"/>
        <v>SDGbaseWaS_2BW_v6_4</v>
      </c>
      <c r="B6467" s="12" t="s">
        <v>220</v>
      </c>
      <c r="C6467" s="12" t="s">
        <v>311</v>
      </c>
      <c r="D6467" s="12"/>
      <c r="E6467" s="154"/>
      <c r="F6467" s="154"/>
      <c r="G6467" s="154"/>
      <c r="H6467" s="154"/>
      <c r="I6467" s="154"/>
      <c r="J6467" s="154"/>
      <c r="K6467" s="154"/>
      <c r="L6467" s="154"/>
      <c r="M6467" s="154"/>
      <c r="N6467" s="154"/>
      <c r="O6467" s="154"/>
      <c r="P6467" s="154"/>
      <c r="Q6467" s="154"/>
      <c r="R6467" s="154"/>
      <c r="S6467" s="154"/>
      <c r="T6467" s="154"/>
      <c r="U6467" s="154"/>
      <c r="V6467" s="154"/>
      <c r="W6467" s="154"/>
      <c r="X6467" s="154"/>
      <c r="Y6467" s="154"/>
      <c r="Z6467" s="154"/>
      <c r="AA6467" s="154"/>
      <c r="AB6467" s="154"/>
      <c r="AC6467" s="154"/>
      <c r="AD6467" s="154"/>
      <c r="AE6467" s="154"/>
      <c r="AF6467" s="154"/>
      <c r="AG6467" s="154"/>
      <c r="AH6467" s="154"/>
      <c r="AI6467" s="154"/>
      <c r="AJ6467" s="154"/>
      <c r="AK6467" s="154"/>
    </row>
    <row r="6468" spans="1:37" x14ac:dyDescent="0.3">
      <c r="A6468" s="12" t="str">
        <f t="shared" si="155"/>
        <v>SDGbaseWaS_2BW_v6_4</v>
      </c>
      <c r="B6468" s="12" t="s">
        <v>220</v>
      </c>
      <c r="C6468" s="12" t="s">
        <v>311</v>
      </c>
      <c r="D6468" s="12"/>
      <c r="E6468" s="154"/>
      <c r="F6468" s="154"/>
      <c r="G6468" s="154"/>
      <c r="H6468" s="154"/>
      <c r="I6468" s="154"/>
      <c r="J6468" s="154"/>
      <c r="K6468" s="154"/>
      <c r="L6468" s="154"/>
      <c r="M6468" s="154"/>
      <c r="N6468" s="154"/>
      <c r="O6468" s="154"/>
      <c r="P6468" s="154"/>
      <c r="Q6468" s="154"/>
      <c r="R6468" s="154"/>
      <c r="S6468" s="154"/>
      <c r="T6468" s="154"/>
      <c r="U6468" s="154"/>
      <c r="V6468" s="154"/>
      <c r="W6468" s="154"/>
      <c r="X6468" s="154"/>
      <c r="Y6468" s="154"/>
      <c r="Z6468" s="154"/>
      <c r="AA6468" s="154"/>
      <c r="AB6468" s="154"/>
      <c r="AC6468" s="154"/>
      <c r="AD6468" s="154"/>
      <c r="AE6468" s="154"/>
      <c r="AF6468" s="154"/>
      <c r="AG6468" s="154"/>
      <c r="AH6468" s="154"/>
      <c r="AI6468" s="154"/>
      <c r="AJ6468" s="154"/>
      <c r="AK6468" s="154"/>
    </row>
    <row r="6469" spans="1:37" x14ac:dyDescent="0.3">
      <c r="A6469" s="12" t="str">
        <f t="shared" si="155"/>
        <v>SDGbaseWaS_2BW_v6_4</v>
      </c>
      <c r="B6469" s="12" t="s">
        <v>220</v>
      </c>
      <c r="C6469" s="12" t="s">
        <v>311</v>
      </c>
      <c r="D6469" s="12"/>
      <c r="E6469" s="154"/>
      <c r="F6469" s="154"/>
      <c r="G6469" s="154"/>
      <c r="H6469" s="154"/>
      <c r="I6469" s="154"/>
      <c r="J6469" s="154"/>
      <c r="K6469" s="154"/>
      <c r="L6469" s="154"/>
      <c r="M6469" s="154"/>
      <c r="N6469" s="154"/>
      <c r="O6469" s="154"/>
      <c r="P6469" s="154"/>
      <c r="Q6469" s="154"/>
      <c r="R6469" s="154"/>
      <c r="S6469" s="154"/>
      <c r="T6469" s="154"/>
      <c r="U6469" s="154"/>
      <c r="V6469" s="154"/>
      <c r="W6469" s="154"/>
      <c r="X6469" s="154"/>
      <c r="Y6469" s="154"/>
      <c r="Z6469" s="154"/>
      <c r="AA6469" s="154"/>
      <c r="AB6469" s="154"/>
      <c r="AC6469" s="154"/>
      <c r="AD6469" s="154"/>
      <c r="AE6469" s="154"/>
      <c r="AF6469" s="154"/>
      <c r="AG6469" s="154"/>
      <c r="AH6469" s="154"/>
      <c r="AI6469" s="154"/>
      <c r="AJ6469" s="154"/>
      <c r="AK6469" s="154"/>
    </row>
    <row r="6470" spans="1:37" x14ac:dyDescent="0.3">
      <c r="A6470" s="12" t="str">
        <f t="shared" si="155"/>
        <v>SDGbaseWaS_2BW_v6_4</v>
      </c>
      <c r="B6470" s="12" t="s">
        <v>220</v>
      </c>
      <c r="C6470" s="12" t="s">
        <v>311</v>
      </c>
      <c r="D6470" s="12"/>
      <c r="E6470" s="154"/>
      <c r="F6470" s="154"/>
      <c r="G6470" s="154"/>
      <c r="H6470" s="154"/>
      <c r="I6470" s="154"/>
      <c r="J6470" s="154"/>
      <c r="K6470" s="154"/>
      <c r="L6470" s="154"/>
      <c r="M6470" s="154"/>
      <c r="N6470" s="154"/>
      <c r="O6470" s="154"/>
      <c r="P6470" s="154"/>
      <c r="Q6470" s="154"/>
      <c r="R6470" s="154"/>
      <c r="S6470" s="154"/>
      <c r="T6470" s="154"/>
      <c r="U6470" s="154"/>
      <c r="V6470" s="154"/>
      <c r="W6470" s="154"/>
      <c r="X6470" s="154"/>
      <c r="Y6470" s="154"/>
      <c r="Z6470" s="154"/>
      <c r="AA6470" s="154"/>
      <c r="AB6470" s="154"/>
      <c r="AC6470" s="154"/>
      <c r="AD6470" s="154"/>
      <c r="AE6470" s="154"/>
      <c r="AF6470" s="154"/>
      <c r="AG6470" s="154"/>
      <c r="AH6470" s="154"/>
      <c r="AI6470" s="154"/>
      <c r="AJ6470" s="154"/>
      <c r="AK6470" s="154"/>
    </row>
    <row r="6471" spans="1:37" x14ac:dyDescent="0.3">
      <c r="A6471" s="12" t="str">
        <f t="shared" si="155"/>
        <v>SDGbaseWaS_2BW_v6_4</v>
      </c>
      <c r="B6471" s="12" t="s">
        <v>220</v>
      </c>
      <c r="C6471" s="12" t="s">
        <v>311</v>
      </c>
      <c r="D6471" s="12"/>
      <c r="E6471" s="154"/>
      <c r="F6471" s="154"/>
      <c r="G6471" s="154"/>
      <c r="H6471" s="154"/>
      <c r="I6471" s="154"/>
      <c r="J6471" s="154"/>
      <c r="K6471" s="154"/>
      <c r="L6471" s="154"/>
      <c r="M6471" s="154"/>
      <c r="N6471" s="154"/>
      <c r="O6471" s="154"/>
      <c r="P6471" s="154"/>
      <c r="Q6471" s="154"/>
      <c r="R6471" s="154"/>
      <c r="S6471" s="154"/>
      <c r="T6471" s="154"/>
      <c r="U6471" s="154"/>
      <c r="V6471" s="154"/>
      <c r="W6471" s="154"/>
      <c r="X6471" s="154"/>
      <c r="Y6471" s="154"/>
      <c r="Z6471" s="154"/>
      <c r="AA6471" s="154"/>
      <c r="AB6471" s="154"/>
      <c r="AC6471" s="154"/>
      <c r="AD6471" s="154"/>
      <c r="AE6471" s="154"/>
      <c r="AF6471" s="154"/>
      <c r="AG6471" s="154"/>
      <c r="AH6471" s="154"/>
      <c r="AI6471" s="154"/>
      <c r="AJ6471" s="154"/>
      <c r="AK6471" s="154"/>
    </row>
    <row r="6472" spans="1:37" x14ac:dyDescent="0.3">
      <c r="A6472" s="12" t="str">
        <f t="shared" si="155"/>
        <v>SDGbaseWaS_2BW_v6_4</v>
      </c>
      <c r="B6472" s="12" t="s">
        <v>220</v>
      </c>
      <c r="C6472" s="12" t="s">
        <v>311</v>
      </c>
      <c r="D6472" s="12"/>
      <c r="E6472" s="154"/>
      <c r="F6472" s="154"/>
      <c r="G6472" s="154"/>
      <c r="H6472" s="154"/>
      <c r="I6472" s="154"/>
      <c r="J6472" s="154"/>
      <c r="K6472" s="154"/>
      <c r="L6472" s="154"/>
      <c r="M6472" s="154"/>
      <c r="N6472" s="154"/>
      <c r="O6472" s="154"/>
      <c r="P6472" s="154"/>
      <c r="Q6472" s="154"/>
      <c r="R6472" s="154"/>
      <c r="S6472" s="154"/>
      <c r="T6472" s="154"/>
      <c r="U6472" s="154"/>
      <c r="V6472" s="154"/>
      <c r="W6472" s="154"/>
      <c r="X6472" s="154"/>
      <c r="Y6472" s="154"/>
      <c r="Z6472" s="154"/>
      <c r="AA6472" s="154"/>
      <c r="AB6472" s="154"/>
      <c r="AC6472" s="154"/>
      <c r="AD6472" s="154"/>
      <c r="AE6472" s="154"/>
      <c r="AF6472" s="154"/>
      <c r="AG6472" s="154"/>
      <c r="AH6472" s="154"/>
      <c r="AI6472" s="154"/>
      <c r="AJ6472" s="154"/>
      <c r="AK6472" s="154"/>
    </row>
    <row r="6473" spans="1:37" x14ac:dyDescent="0.3">
      <c r="A6473" s="12" t="str">
        <f t="shared" si="155"/>
        <v>SDGbaseWaS_2BW_v6_4</v>
      </c>
      <c r="B6473" s="12" t="s">
        <v>220</v>
      </c>
      <c r="C6473" s="12" t="s">
        <v>311</v>
      </c>
      <c r="D6473" s="12"/>
      <c r="E6473" s="154"/>
      <c r="F6473" s="154"/>
      <c r="G6473" s="154"/>
      <c r="H6473" s="154"/>
      <c r="I6473" s="154"/>
      <c r="J6473" s="154"/>
      <c r="K6473" s="154"/>
      <c r="L6473" s="154"/>
      <c r="M6473" s="154"/>
      <c r="N6473" s="154"/>
      <c r="O6473" s="154"/>
      <c r="P6473" s="154"/>
      <c r="Q6473" s="154"/>
      <c r="R6473" s="154"/>
      <c r="S6473" s="154"/>
      <c r="T6473" s="154"/>
      <c r="U6473" s="154"/>
      <c r="V6473" s="154"/>
      <c r="W6473" s="154"/>
      <c r="X6473" s="154"/>
      <c r="Y6473" s="154"/>
      <c r="Z6473" s="154"/>
      <c r="AA6473" s="154"/>
      <c r="AB6473" s="154"/>
      <c r="AC6473" s="154"/>
      <c r="AD6473" s="154"/>
      <c r="AE6473" s="154"/>
      <c r="AF6473" s="154"/>
      <c r="AG6473" s="154"/>
      <c r="AH6473" s="154"/>
      <c r="AI6473" s="154"/>
      <c r="AJ6473" s="154"/>
      <c r="AK6473" s="154"/>
    </row>
    <row r="6474" spans="1:37" x14ac:dyDescent="0.3">
      <c r="A6474" s="12" t="str">
        <f t="shared" si="155"/>
        <v>SDGbaseWaS_2BW_v6_4</v>
      </c>
      <c r="B6474" s="12" t="s">
        <v>220</v>
      </c>
      <c r="C6474" s="12" t="s">
        <v>311</v>
      </c>
      <c r="D6474" s="12"/>
      <c r="E6474" s="154"/>
      <c r="F6474" s="154"/>
      <c r="G6474" s="154"/>
      <c r="H6474" s="154"/>
      <c r="I6474" s="154"/>
      <c r="J6474" s="154"/>
      <c r="K6474" s="154"/>
      <c r="L6474" s="154"/>
      <c r="M6474" s="154"/>
      <c r="N6474" s="154"/>
      <c r="O6474" s="154"/>
      <c r="P6474" s="154"/>
      <c r="Q6474" s="154"/>
      <c r="R6474" s="154"/>
      <c r="S6474" s="154"/>
      <c r="T6474" s="154"/>
      <c r="U6474" s="154"/>
      <c r="V6474" s="154"/>
      <c r="W6474" s="154"/>
      <c r="X6474" s="154"/>
      <c r="Y6474" s="154"/>
      <c r="Z6474" s="154"/>
      <c r="AA6474" s="154"/>
      <c r="AB6474" s="154"/>
      <c r="AC6474" s="154"/>
      <c r="AD6474" s="154"/>
      <c r="AE6474" s="154"/>
      <c r="AF6474" s="154"/>
      <c r="AG6474" s="154"/>
      <c r="AH6474" s="154"/>
      <c r="AI6474" s="154"/>
      <c r="AJ6474" s="154"/>
      <c r="AK6474" s="154"/>
    </row>
    <row r="6475" spans="1:37" x14ac:dyDescent="0.3">
      <c r="A6475" s="12" t="str">
        <f t="shared" si="155"/>
        <v>SDGbaseWaS_2BW_v6_4</v>
      </c>
      <c r="B6475" s="12" t="s">
        <v>220</v>
      </c>
      <c r="C6475" s="12" t="s">
        <v>311</v>
      </c>
      <c r="D6475" s="12"/>
      <c r="E6475" s="154"/>
      <c r="F6475" s="154"/>
      <c r="G6475" s="154"/>
      <c r="H6475" s="154"/>
      <c r="I6475" s="154"/>
      <c r="J6475" s="154"/>
      <c r="K6475" s="154"/>
      <c r="L6475" s="154"/>
      <c r="M6475" s="154"/>
      <c r="N6475" s="154"/>
      <c r="O6475" s="154"/>
      <c r="P6475" s="154"/>
      <c r="Q6475" s="154"/>
      <c r="R6475" s="154"/>
      <c r="S6475" s="154"/>
      <c r="T6475" s="154"/>
      <c r="U6475" s="154"/>
      <c r="V6475" s="154"/>
      <c r="W6475" s="154"/>
      <c r="X6475" s="154"/>
      <c r="Y6475" s="154"/>
      <c r="Z6475" s="154"/>
      <c r="AA6475" s="154"/>
      <c r="AB6475" s="154"/>
      <c r="AC6475" s="154"/>
      <c r="AD6475" s="154"/>
      <c r="AE6475" s="154"/>
      <c r="AF6475" s="154"/>
      <c r="AG6475" s="154"/>
      <c r="AH6475" s="154"/>
      <c r="AI6475" s="154"/>
      <c r="AJ6475" s="154"/>
      <c r="AK6475" s="154"/>
    </row>
    <row r="6476" spans="1:37" x14ac:dyDescent="0.3">
      <c r="A6476" s="12" t="str">
        <f t="shared" si="155"/>
        <v>SDGbaseWaS_2BW_v6_4</v>
      </c>
      <c r="B6476" s="12" t="s">
        <v>220</v>
      </c>
      <c r="C6476" s="12" t="s">
        <v>311</v>
      </c>
      <c r="D6476" s="12"/>
      <c r="E6476" s="154"/>
      <c r="F6476" s="154"/>
      <c r="G6476" s="154"/>
      <c r="H6476" s="154"/>
      <c r="I6476" s="154"/>
      <c r="J6476" s="154"/>
      <c r="K6476" s="154"/>
      <c r="L6476" s="154"/>
      <c r="M6476" s="154"/>
      <c r="N6476" s="154"/>
      <c r="O6476" s="154"/>
      <c r="P6476" s="154"/>
      <c r="Q6476" s="154"/>
      <c r="R6476" s="154"/>
      <c r="S6476" s="154"/>
      <c r="T6476" s="154"/>
      <c r="U6476" s="154"/>
      <c r="V6476" s="154"/>
      <c r="W6476" s="154"/>
      <c r="X6476" s="154"/>
      <c r="Y6476" s="154"/>
      <c r="Z6476" s="154"/>
      <c r="AA6476" s="154"/>
      <c r="AB6476" s="154"/>
      <c r="AC6476" s="154"/>
      <c r="AD6476" s="154"/>
      <c r="AE6476" s="154"/>
      <c r="AF6476" s="154"/>
      <c r="AG6476" s="154"/>
      <c r="AH6476" s="154"/>
      <c r="AI6476" s="154"/>
      <c r="AJ6476" s="154"/>
      <c r="AK6476" s="154"/>
    </row>
    <row r="6477" spans="1:37" x14ac:dyDescent="0.3">
      <c r="A6477" s="12" t="str">
        <f t="shared" si="155"/>
        <v>SDGbaseWaS_2BW_v6_4</v>
      </c>
      <c r="B6477" s="12" t="s">
        <v>220</v>
      </c>
      <c r="C6477" s="12" t="s">
        <v>311</v>
      </c>
      <c r="D6477" s="12"/>
      <c r="E6477" s="154"/>
      <c r="F6477" s="154"/>
      <c r="G6477" s="154"/>
      <c r="H6477" s="154"/>
      <c r="I6477" s="154"/>
      <c r="J6477" s="154"/>
      <c r="K6477" s="154"/>
      <c r="L6477" s="154"/>
      <c r="M6477" s="154"/>
      <c r="N6477" s="154"/>
      <c r="O6477" s="154"/>
      <c r="P6477" s="154"/>
      <c r="Q6477" s="154"/>
      <c r="R6477" s="154"/>
      <c r="S6477" s="154"/>
      <c r="T6477" s="154"/>
      <c r="U6477" s="154"/>
      <c r="V6477" s="154"/>
      <c r="W6477" s="154"/>
      <c r="X6477" s="154"/>
      <c r="Y6477" s="154"/>
      <c r="Z6477" s="154"/>
      <c r="AA6477" s="154"/>
      <c r="AB6477" s="154"/>
      <c r="AC6477" s="154"/>
      <c r="AD6477" s="154"/>
      <c r="AE6477" s="154"/>
      <c r="AF6477" s="154"/>
      <c r="AG6477" s="154"/>
      <c r="AH6477" s="154"/>
      <c r="AI6477" s="154"/>
      <c r="AJ6477" s="154"/>
      <c r="AK6477" s="154"/>
    </row>
    <row r="6478" spans="1:37" x14ac:dyDescent="0.3">
      <c r="A6478" s="12" t="str">
        <f t="shared" si="155"/>
        <v>SDGbaseWaS_2BW_v6_4</v>
      </c>
      <c r="B6478" s="12" t="s">
        <v>220</v>
      </c>
      <c r="C6478" s="12" t="s">
        <v>311</v>
      </c>
      <c r="D6478" s="12"/>
      <c r="E6478" s="154"/>
      <c r="F6478" s="154"/>
      <c r="G6478" s="154"/>
      <c r="H6478" s="154"/>
      <c r="I6478" s="154"/>
      <c r="J6478" s="154"/>
      <c r="K6478" s="154"/>
      <c r="L6478" s="154"/>
      <c r="M6478" s="154"/>
      <c r="N6478" s="154"/>
      <c r="O6478" s="154"/>
      <c r="P6478" s="154"/>
      <c r="Q6478" s="154"/>
      <c r="R6478" s="154"/>
      <c r="S6478" s="154"/>
      <c r="T6478" s="154"/>
      <c r="U6478" s="154"/>
      <c r="V6478" s="154"/>
      <c r="W6478" s="154"/>
      <c r="X6478" s="154"/>
      <c r="Y6478" s="154"/>
      <c r="Z6478" s="154"/>
      <c r="AA6478" s="154"/>
      <c r="AB6478" s="154"/>
      <c r="AC6478" s="154"/>
      <c r="AD6478" s="154"/>
      <c r="AE6478" s="154"/>
      <c r="AF6478" s="154"/>
      <c r="AG6478" s="154"/>
      <c r="AH6478" s="154"/>
      <c r="AI6478" s="154"/>
      <c r="AJ6478" s="154"/>
      <c r="AK6478" s="154"/>
    </row>
    <row r="6479" spans="1:37" x14ac:dyDescent="0.3">
      <c r="A6479" s="12" t="str">
        <f t="shared" si="155"/>
        <v>SDGbaseWaS_2BW_v6_4</v>
      </c>
      <c r="B6479" s="12" t="s">
        <v>220</v>
      </c>
      <c r="C6479" s="12" t="s">
        <v>311</v>
      </c>
      <c r="D6479" s="12"/>
      <c r="E6479" s="154"/>
      <c r="F6479" s="154"/>
      <c r="G6479" s="154"/>
      <c r="H6479" s="154"/>
      <c r="I6479" s="154"/>
      <c r="J6479" s="154"/>
      <c r="K6479" s="154"/>
      <c r="L6479" s="154"/>
      <c r="M6479" s="154"/>
      <c r="N6479" s="154"/>
      <c r="O6479" s="154"/>
      <c r="P6479" s="154"/>
      <c r="Q6479" s="154"/>
      <c r="R6479" s="154"/>
      <c r="S6479" s="154"/>
      <c r="T6479" s="154"/>
      <c r="U6479" s="154"/>
      <c r="V6479" s="154"/>
      <c r="W6479" s="154"/>
      <c r="X6479" s="154"/>
      <c r="Y6479" s="154"/>
      <c r="Z6479" s="154"/>
      <c r="AA6479" s="154"/>
      <c r="AB6479" s="154"/>
      <c r="AC6479" s="154"/>
      <c r="AD6479" s="154"/>
      <c r="AE6479" s="154"/>
      <c r="AF6479" s="154"/>
      <c r="AG6479" s="154"/>
      <c r="AH6479" s="154"/>
      <c r="AI6479" s="154"/>
      <c r="AJ6479" s="154"/>
      <c r="AK6479" s="154"/>
    </row>
    <row r="6480" spans="1:37" x14ac:dyDescent="0.3">
      <c r="A6480" s="12" t="str">
        <f t="shared" si="155"/>
        <v>SDGbaseWaS_2BW_v6_4</v>
      </c>
      <c r="B6480" s="12" t="s">
        <v>220</v>
      </c>
      <c r="C6480" s="12" t="s">
        <v>311</v>
      </c>
      <c r="D6480" s="12"/>
      <c r="E6480" s="154"/>
      <c r="F6480" s="154"/>
      <c r="G6480" s="154"/>
      <c r="H6480" s="154"/>
      <c r="I6480" s="154"/>
      <c r="J6480" s="154"/>
      <c r="K6480" s="154"/>
      <c r="L6480" s="154"/>
      <c r="M6480" s="154"/>
      <c r="N6480" s="154"/>
      <c r="O6480" s="154"/>
      <c r="P6480" s="154"/>
      <c r="Q6480" s="154"/>
      <c r="R6480" s="154"/>
      <c r="S6480" s="154"/>
      <c r="T6480" s="154"/>
      <c r="U6480" s="154"/>
      <c r="V6480" s="154"/>
      <c r="W6480" s="154"/>
      <c r="X6480" s="154"/>
      <c r="Y6480" s="154"/>
      <c r="Z6480" s="154"/>
      <c r="AA6480" s="154"/>
      <c r="AB6480" s="154"/>
      <c r="AC6480" s="154"/>
      <c r="AD6480" s="154"/>
      <c r="AE6480" s="154"/>
      <c r="AF6480" s="154"/>
      <c r="AG6480" s="154"/>
      <c r="AH6480" s="154"/>
      <c r="AI6480" s="154"/>
      <c r="AJ6480" s="154"/>
      <c r="AK6480" s="154"/>
    </row>
    <row r="6481" spans="1:37" x14ac:dyDescent="0.3">
      <c r="A6481" s="12" t="str">
        <f t="shared" si="155"/>
        <v>SDGbaseWaS_2BW_v6_4</v>
      </c>
      <c r="B6481" s="12" t="s">
        <v>220</v>
      </c>
      <c r="C6481" s="12" t="s">
        <v>311</v>
      </c>
      <c r="D6481" s="12"/>
      <c r="E6481" s="154"/>
      <c r="F6481" s="154"/>
      <c r="G6481" s="154"/>
      <c r="H6481" s="154"/>
      <c r="I6481" s="154"/>
      <c r="J6481" s="154"/>
      <c r="K6481" s="154"/>
      <c r="L6481" s="154"/>
      <c r="M6481" s="154"/>
      <c r="N6481" s="154"/>
      <c r="O6481" s="154"/>
      <c r="P6481" s="154"/>
      <c r="Q6481" s="154"/>
      <c r="R6481" s="154"/>
      <c r="S6481" s="154"/>
      <c r="T6481" s="154"/>
      <c r="U6481" s="154"/>
      <c r="V6481" s="154"/>
      <c r="W6481" s="154"/>
      <c r="X6481" s="154"/>
      <c r="Y6481" s="154"/>
      <c r="Z6481" s="154"/>
      <c r="AA6481" s="154"/>
      <c r="AB6481" s="154"/>
      <c r="AC6481" s="154"/>
      <c r="AD6481" s="154"/>
      <c r="AE6481" s="154"/>
      <c r="AF6481" s="154"/>
      <c r="AG6481" s="154"/>
      <c r="AH6481" s="154"/>
      <c r="AI6481" s="154"/>
      <c r="AJ6481" s="154"/>
      <c r="AK6481" s="154"/>
    </row>
    <row r="6482" spans="1:37" x14ac:dyDescent="0.3">
      <c r="A6482" s="12" t="str">
        <f t="shared" si="155"/>
        <v>SDGbaseWaS_2BW_v6_4</v>
      </c>
      <c r="B6482" s="12" t="s">
        <v>220</v>
      </c>
      <c r="C6482" s="12" t="s">
        <v>311</v>
      </c>
      <c r="D6482" s="12"/>
      <c r="E6482" s="154"/>
      <c r="F6482" s="154"/>
      <c r="G6482" s="154"/>
      <c r="H6482" s="154"/>
      <c r="I6482" s="154"/>
      <c r="J6482" s="154"/>
      <c r="K6482" s="154"/>
      <c r="L6482" s="154"/>
      <c r="M6482" s="154"/>
      <c r="N6482" s="154"/>
      <c r="O6482" s="154"/>
      <c r="P6482" s="154"/>
      <c r="Q6482" s="154"/>
      <c r="R6482" s="154"/>
      <c r="S6482" s="154"/>
      <c r="T6482" s="154"/>
      <c r="U6482" s="154"/>
      <c r="V6482" s="154"/>
      <c r="W6482" s="154"/>
      <c r="X6482" s="154"/>
      <c r="Y6482" s="154"/>
      <c r="Z6482" s="154"/>
      <c r="AA6482" s="154"/>
      <c r="AB6482" s="154"/>
      <c r="AC6482" s="154"/>
      <c r="AD6482" s="154"/>
      <c r="AE6482" s="154"/>
      <c r="AF6482" s="154"/>
      <c r="AG6482" s="154"/>
      <c r="AH6482" s="154"/>
      <c r="AI6482" s="154"/>
      <c r="AJ6482" s="154"/>
      <c r="AK6482" s="154"/>
    </row>
    <row r="6483" spans="1:37" x14ac:dyDescent="0.3">
      <c r="A6483" s="12" t="str">
        <f t="shared" si="155"/>
        <v>SDGbaseWaS_2BW_v6_4</v>
      </c>
      <c r="B6483" s="12" t="s">
        <v>220</v>
      </c>
      <c r="C6483" s="12" t="s">
        <v>311</v>
      </c>
      <c r="D6483" s="12"/>
      <c r="E6483" s="154"/>
      <c r="F6483" s="154"/>
      <c r="G6483" s="154"/>
      <c r="H6483" s="154"/>
      <c r="I6483" s="154"/>
      <c r="J6483" s="154"/>
      <c r="K6483" s="154"/>
      <c r="L6483" s="154"/>
      <c r="M6483" s="154"/>
      <c r="N6483" s="154"/>
      <c r="O6483" s="154"/>
      <c r="P6483" s="154"/>
      <c r="Q6483" s="154"/>
      <c r="R6483" s="154"/>
      <c r="S6483" s="154"/>
      <c r="T6483" s="154"/>
      <c r="U6483" s="154"/>
      <c r="V6483" s="154"/>
      <c r="W6483" s="154"/>
      <c r="X6483" s="154"/>
      <c r="Y6483" s="154"/>
      <c r="Z6483" s="154"/>
      <c r="AA6483" s="154"/>
      <c r="AB6483" s="154"/>
      <c r="AC6483" s="154"/>
      <c r="AD6483" s="154"/>
      <c r="AE6483" s="154"/>
      <c r="AF6483" s="154"/>
      <c r="AG6483" s="154"/>
      <c r="AH6483" s="154"/>
      <c r="AI6483" s="154"/>
      <c r="AJ6483" s="154"/>
      <c r="AK6483" s="154"/>
    </row>
    <row r="6484" spans="1:37" x14ac:dyDescent="0.3">
      <c r="A6484" s="12" t="str">
        <f t="shared" si="155"/>
        <v>SDGbaseWaS_2BW_v6_4</v>
      </c>
      <c r="B6484" s="12" t="s">
        <v>220</v>
      </c>
      <c r="C6484" s="12" t="s">
        <v>311</v>
      </c>
      <c r="D6484" s="12"/>
      <c r="E6484" s="154"/>
      <c r="F6484" s="154"/>
      <c r="G6484" s="154"/>
      <c r="H6484" s="154"/>
      <c r="I6484" s="154"/>
      <c r="J6484" s="154"/>
      <c r="K6484" s="154"/>
      <c r="L6484" s="154"/>
      <c r="M6484" s="154"/>
      <c r="N6484" s="154"/>
      <c r="O6484" s="154"/>
      <c r="P6484" s="154"/>
      <c r="Q6484" s="154"/>
      <c r="R6484" s="154"/>
      <c r="S6484" s="154"/>
      <c r="T6484" s="154"/>
      <c r="U6484" s="154"/>
      <c r="V6484" s="154"/>
      <c r="W6484" s="154"/>
      <c r="X6484" s="154"/>
      <c r="Y6484" s="154"/>
      <c r="Z6484" s="154"/>
      <c r="AA6484" s="154"/>
      <c r="AB6484" s="154"/>
      <c r="AC6484" s="154"/>
      <c r="AD6484" s="154"/>
      <c r="AE6484" s="154"/>
      <c r="AF6484" s="154"/>
      <c r="AG6484" s="154"/>
      <c r="AH6484" s="154"/>
      <c r="AI6484" s="154"/>
      <c r="AJ6484" s="154"/>
      <c r="AK6484" s="154"/>
    </row>
    <row r="6485" spans="1:37" x14ac:dyDescent="0.3">
      <c r="A6485" s="12" t="str">
        <f t="shared" si="155"/>
        <v>SDGbaseWaS_2BW_v6_4</v>
      </c>
      <c r="B6485" s="12" t="s">
        <v>220</v>
      </c>
      <c r="C6485" s="12" t="s">
        <v>311</v>
      </c>
      <c r="D6485" s="12"/>
      <c r="E6485" s="154"/>
      <c r="F6485" s="154"/>
      <c r="G6485" s="154"/>
      <c r="H6485" s="154"/>
      <c r="I6485" s="154"/>
      <c r="J6485" s="154"/>
      <c r="K6485" s="154"/>
      <c r="L6485" s="154"/>
      <c r="M6485" s="154"/>
      <c r="N6485" s="154"/>
      <c r="O6485" s="154"/>
      <c r="P6485" s="154"/>
      <c r="Q6485" s="154"/>
      <c r="R6485" s="154"/>
      <c r="S6485" s="154"/>
      <c r="T6485" s="154"/>
      <c r="U6485" s="154"/>
      <c r="V6485" s="154"/>
      <c r="W6485" s="154"/>
      <c r="X6485" s="154"/>
      <c r="Y6485" s="154"/>
      <c r="Z6485" s="154"/>
      <c r="AA6485" s="154"/>
      <c r="AB6485" s="154"/>
      <c r="AC6485" s="154"/>
      <c r="AD6485" s="154"/>
      <c r="AE6485" s="154"/>
      <c r="AF6485" s="154"/>
      <c r="AG6485" s="154"/>
      <c r="AH6485" s="154"/>
      <c r="AI6485" s="154"/>
      <c r="AJ6485" s="154"/>
      <c r="AK6485" s="154"/>
    </row>
    <row r="6486" spans="1:37" x14ac:dyDescent="0.3">
      <c r="A6486" s="12" t="str">
        <f t="shared" si="155"/>
        <v>SDGbaseWaS_2BW_v6_4</v>
      </c>
      <c r="B6486" s="12" t="s">
        <v>220</v>
      </c>
      <c r="C6486" s="12" t="s">
        <v>311</v>
      </c>
      <c r="D6486" s="12"/>
      <c r="E6486" s="154"/>
      <c r="F6486" s="154"/>
      <c r="G6486" s="154"/>
      <c r="H6486" s="154"/>
      <c r="I6486" s="154"/>
      <c r="J6486" s="154"/>
      <c r="K6486" s="154"/>
      <c r="L6486" s="154"/>
      <c r="M6486" s="154"/>
      <c r="N6486" s="154"/>
      <c r="O6486" s="154"/>
      <c r="P6486" s="154"/>
      <c r="Q6486" s="154"/>
      <c r="R6486" s="154"/>
      <c r="S6486" s="154"/>
      <c r="T6486" s="154"/>
      <c r="U6486" s="154"/>
      <c r="V6486" s="154"/>
      <c r="W6486" s="154"/>
      <c r="X6486" s="154"/>
      <c r="Y6486" s="154"/>
      <c r="Z6486" s="154"/>
      <c r="AA6486" s="154"/>
      <c r="AB6486" s="154"/>
      <c r="AC6486" s="154"/>
      <c r="AD6486" s="154"/>
      <c r="AE6486" s="154"/>
      <c r="AF6486" s="154"/>
      <c r="AG6486" s="154"/>
      <c r="AH6486" s="154"/>
      <c r="AI6486" s="154"/>
      <c r="AJ6486" s="154"/>
      <c r="AK6486" s="154"/>
    </row>
    <row r="6487" spans="1:37" x14ac:dyDescent="0.3">
      <c r="A6487" s="12" t="str">
        <f t="shared" si="155"/>
        <v>SDGbaseWaS_2BW_v6_4</v>
      </c>
      <c r="B6487" s="12" t="s">
        <v>220</v>
      </c>
      <c r="C6487" s="12" t="s">
        <v>311</v>
      </c>
      <c r="D6487" s="12"/>
      <c r="E6487" s="154"/>
      <c r="F6487" s="154"/>
      <c r="G6487" s="154"/>
      <c r="H6487" s="154"/>
      <c r="I6487" s="154"/>
      <c r="J6487" s="154"/>
      <c r="K6487" s="154"/>
      <c r="L6487" s="154"/>
      <c r="M6487" s="154"/>
      <c r="N6487" s="154"/>
      <c r="O6487" s="154"/>
      <c r="P6487" s="154"/>
      <c r="Q6487" s="154"/>
      <c r="R6487" s="154"/>
      <c r="S6487" s="154"/>
      <c r="T6487" s="154"/>
      <c r="U6487" s="154"/>
      <c r="V6487" s="154"/>
      <c r="W6487" s="154"/>
      <c r="X6487" s="154"/>
      <c r="Y6487" s="154"/>
      <c r="Z6487" s="154"/>
      <c r="AA6487" s="154"/>
      <c r="AB6487" s="154"/>
      <c r="AC6487" s="154"/>
      <c r="AD6487" s="154"/>
      <c r="AE6487" s="154"/>
      <c r="AF6487" s="154"/>
      <c r="AG6487" s="154"/>
      <c r="AH6487" s="154"/>
      <c r="AI6487" s="154"/>
      <c r="AJ6487" s="154"/>
      <c r="AK6487" s="154"/>
    </row>
    <row r="6488" spans="1:37" x14ac:dyDescent="0.3">
      <c r="A6488" s="12" t="str">
        <f t="shared" si="155"/>
        <v>SDGbaseWaS_2BW_v6_4</v>
      </c>
      <c r="B6488" s="12" t="s">
        <v>220</v>
      </c>
      <c r="C6488" s="12" t="s">
        <v>311</v>
      </c>
      <c r="D6488" s="12"/>
      <c r="E6488" s="154"/>
      <c r="F6488" s="154"/>
      <c r="G6488" s="154"/>
      <c r="H6488" s="154"/>
      <c r="I6488" s="154"/>
      <c r="J6488" s="154"/>
      <c r="K6488" s="154"/>
      <c r="L6488" s="154"/>
      <c r="M6488" s="154"/>
      <c r="N6488" s="154"/>
      <c r="O6488" s="154"/>
      <c r="P6488" s="154"/>
      <c r="Q6488" s="154"/>
      <c r="R6488" s="154"/>
      <c r="S6488" s="154"/>
      <c r="T6488" s="154"/>
      <c r="U6488" s="154"/>
      <c r="V6488" s="154"/>
      <c r="W6488" s="154"/>
      <c r="X6488" s="154"/>
      <c r="Y6488" s="154"/>
      <c r="Z6488" s="154"/>
      <c r="AA6488" s="154"/>
      <c r="AB6488" s="154"/>
      <c r="AC6488" s="154"/>
      <c r="AD6488" s="154"/>
      <c r="AE6488" s="154"/>
      <c r="AF6488" s="154"/>
      <c r="AG6488" s="154"/>
      <c r="AH6488" s="154"/>
      <c r="AI6488" s="154"/>
      <c r="AJ6488" s="154"/>
      <c r="AK6488" s="154"/>
    </row>
    <row r="6489" spans="1:37" x14ac:dyDescent="0.3">
      <c r="A6489" s="12" t="str">
        <f t="shared" si="155"/>
        <v>SDGbaseWaS_2BW_v6_4</v>
      </c>
      <c r="B6489" s="12" t="s">
        <v>220</v>
      </c>
      <c r="C6489" s="12" t="s">
        <v>311</v>
      </c>
      <c r="D6489" s="12"/>
      <c r="E6489" s="154"/>
      <c r="F6489" s="154"/>
      <c r="G6489" s="154"/>
      <c r="H6489" s="154"/>
      <c r="I6489" s="154"/>
      <c r="J6489" s="154"/>
      <c r="K6489" s="154"/>
      <c r="L6489" s="154"/>
      <c r="M6489" s="154"/>
      <c r="N6489" s="154"/>
      <c r="O6489" s="154"/>
      <c r="P6489" s="154"/>
      <c r="Q6489" s="154"/>
      <c r="R6489" s="154"/>
      <c r="S6489" s="154"/>
      <c r="T6489" s="154"/>
      <c r="U6489" s="154"/>
      <c r="V6489" s="154"/>
      <c r="W6489" s="154"/>
      <c r="X6489" s="154"/>
      <c r="Y6489" s="154"/>
      <c r="Z6489" s="154"/>
      <c r="AA6489" s="154"/>
      <c r="AB6489" s="154"/>
      <c r="AC6489" s="154"/>
      <c r="AD6489" s="154"/>
      <c r="AE6489" s="154"/>
      <c r="AF6489" s="154"/>
      <c r="AG6489" s="154"/>
      <c r="AH6489" s="154"/>
      <c r="AI6489" s="154"/>
      <c r="AJ6489" s="154"/>
      <c r="AK6489" s="154"/>
    </row>
    <row r="6490" spans="1:37" x14ac:dyDescent="0.3">
      <c r="A6490" s="12" t="str">
        <f t="shared" si="155"/>
        <v>SDGbaseWaS_2BW_v6_4</v>
      </c>
      <c r="B6490" s="12" t="s">
        <v>220</v>
      </c>
      <c r="C6490" s="12" t="s">
        <v>311</v>
      </c>
      <c r="D6490" s="12"/>
      <c r="E6490" s="154"/>
      <c r="F6490" s="154"/>
      <c r="G6490" s="154"/>
      <c r="H6490" s="154"/>
      <c r="I6490" s="154"/>
      <c r="J6490" s="154"/>
      <c r="K6490" s="154"/>
      <c r="L6490" s="154"/>
      <c r="M6490" s="154"/>
      <c r="N6490" s="154"/>
      <c r="O6490" s="154"/>
      <c r="P6490" s="154"/>
      <c r="Q6490" s="154"/>
      <c r="R6490" s="154"/>
      <c r="S6490" s="154"/>
      <c r="T6490" s="154"/>
      <c r="U6490" s="154"/>
      <c r="V6490" s="154"/>
      <c r="W6490" s="154"/>
      <c r="X6490" s="154"/>
      <c r="Y6490" s="154"/>
      <c r="Z6490" s="154"/>
      <c r="AA6490" s="154"/>
      <c r="AB6490" s="154"/>
      <c r="AC6490" s="154"/>
      <c r="AD6490" s="154"/>
      <c r="AE6490" s="154"/>
      <c r="AF6490" s="154"/>
      <c r="AG6490" s="154"/>
      <c r="AH6490" s="154"/>
      <c r="AI6490" s="154"/>
      <c r="AJ6490" s="154"/>
      <c r="AK6490" s="154"/>
    </row>
    <row r="6491" spans="1:37" x14ac:dyDescent="0.3">
      <c r="A6491" s="12" t="str">
        <f t="shared" si="155"/>
        <v>SDGbaseWaS_2BW_v6_4</v>
      </c>
      <c r="B6491" s="12" t="s">
        <v>220</v>
      </c>
      <c r="C6491" s="12" t="s">
        <v>311</v>
      </c>
      <c r="D6491" s="12"/>
      <c r="E6491" s="154"/>
      <c r="F6491" s="154"/>
      <c r="G6491" s="154"/>
      <c r="H6491" s="154"/>
      <c r="I6491" s="154"/>
      <c r="J6491" s="154"/>
      <c r="K6491" s="154"/>
      <c r="L6491" s="154"/>
      <c r="M6491" s="154"/>
      <c r="N6491" s="154"/>
      <c r="O6491" s="154"/>
      <c r="P6491" s="154"/>
      <c r="Q6491" s="154"/>
      <c r="R6491" s="154"/>
      <c r="S6491" s="154"/>
      <c r="T6491" s="154"/>
      <c r="U6491" s="154"/>
      <c r="V6491" s="154"/>
      <c r="W6491" s="154"/>
      <c r="X6491" s="154"/>
      <c r="Y6491" s="154"/>
      <c r="Z6491" s="154"/>
      <c r="AA6491" s="154"/>
      <c r="AB6491" s="154"/>
      <c r="AC6491" s="154"/>
      <c r="AD6491" s="154"/>
      <c r="AE6491" s="154"/>
      <c r="AF6491" s="154"/>
      <c r="AG6491" s="154"/>
      <c r="AH6491" s="154"/>
      <c r="AI6491" s="154"/>
      <c r="AJ6491" s="154"/>
      <c r="AK6491" s="154"/>
    </row>
    <row r="6492" spans="1:37" x14ac:dyDescent="0.3">
      <c r="A6492" s="12" t="str">
        <f t="shared" si="155"/>
        <v>SDGbaseWaS_2BW_v6_4</v>
      </c>
      <c r="B6492" s="12" t="s">
        <v>220</v>
      </c>
      <c r="C6492" s="12" t="s">
        <v>311</v>
      </c>
      <c r="D6492" s="12"/>
      <c r="E6492" s="154"/>
      <c r="F6492" s="154"/>
      <c r="G6492" s="154"/>
      <c r="H6492" s="154"/>
      <c r="I6492" s="154"/>
      <c r="J6492" s="154"/>
      <c r="K6492" s="154"/>
      <c r="L6492" s="154"/>
      <c r="M6492" s="154"/>
      <c r="N6492" s="154"/>
      <c r="O6492" s="154"/>
      <c r="P6492" s="154"/>
      <c r="Q6492" s="154"/>
      <c r="R6492" s="154"/>
      <c r="S6492" s="154"/>
      <c r="T6492" s="154"/>
      <c r="U6492" s="154"/>
      <c r="V6492" s="154"/>
      <c r="W6492" s="154"/>
      <c r="X6492" s="154"/>
      <c r="Y6492" s="154"/>
      <c r="Z6492" s="154"/>
      <c r="AA6492" s="154"/>
      <c r="AB6492" s="154"/>
      <c r="AC6492" s="154"/>
      <c r="AD6492" s="154"/>
      <c r="AE6492" s="154"/>
      <c r="AF6492" s="154"/>
      <c r="AG6492" s="154"/>
      <c r="AH6492" s="154"/>
      <c r="AI6492" s="154"/>
      <c r="AJ6492" s="154"/>
      <c r="AK6492" s="154"/>
    </row>
    <row r="6493" spans="1:37" x14ac:dyDescent="0.3">
      <c r="A6493" s="12" t="str">
        <f t="shared" si="155"/>
        <v>SDGbaseWaS_2BW_v6_4</v>
      </c>
      <c r="B6493" s="12" t="s">
        <v>220</v>
      </c>
      <c r="C6493" s="12" t="s">
        <v>311</v>
      </c>
      <c r="D6493" s="12"/>
      <c r="E6493" s="154"/>
      <c r="F6493" s="154"/>
      <c r="G6493" s="154"/>
      <c r="H6493" s="154"/>
      <c r="I6493" s="154"/>
      <c r="J6493" s="154"/>
      <c r="K6493" s="154"/>
      <c r="L6493" s="154"/>
      <c r="M6493" s="154"/>
      <c r="N6493" s="154"/>
      <c r="O6493" s="154"/>
      <c r="P6493" s="154"/>
      <c r="Q6493" s="154"/>
      <c r="R6493" s="154"/>
      <c r="S6493" s="154"/>
      <c r="T6493" s="154"/>
      <c r="U6493" s="154"/>
      <c r="V6493" s="154"/>
      <c r="W6493" s="154"/>
      <c r="X6493" s="154"/>
      <c r="Y6493" s="154"/>
      <c r="Z6493" s="154"/>
      <c r="AA6493" s="154"/>
      <c r="AB6493" s="154"/>
      <c r="AC6493" s="154"/>
      <c r="AD6493" s="154"/>
      <c r="AE6493" s="154"/>
      <c r="AF6493" s="154"/>
      <c r="AG6493" s="154"/>
      <c r="AH6493" s="154"/>
      <c r="AI6493" s="154"/>
      <c r="AJ6493" s="154"/>
      <c r="AK6493" s="154"/>
    </row>
    <row r="6494" spans="1:37" x14ac:dyDescent="0.3">
      <c r="A6494" s="12" t="str">
        <f t="shared" si="155"/>
        <v>SDGbaseWaS_2BW_v6_4</v>
      </c>
      <c r="B6494" s="12" t="s">
        <v>220</v>
      </c>
      <c r="C6494" s="12" t="s">
        <v>311</v>
      </c>
      <c r="D6494" s="12"/>
      <c r="E6494" s="154"/>
      <c r="F6494" s="154"/>
      <c r="G6494" s="154"/>
      <c r="H6494" s="154"/>
      <c r="I6494" s="154"/>
      <c r="J6494" s="154"/>
      <c r="K6494" s="154"/>
      <c r="L6494" s="154"/>
      <c r="M6494" s="154"/>
      <c r="N6494" s="154"/>
      <c r="O6494" s="154"/>
      <c r="P6494" s="154"/>
      <c r="Q6494" s="154"/>
      <c r="R6494" s="154"/>
      <c r="S6494" s="154"/>
      <c r="T6494" s="154"/>
      <c r="U6494" s="154"/>
      <c r="V6494" s="154"/>
      <c r="W6494" s="154"/>
      <c r="X6494" s="154"/>
      <c r="Y6494" s="154"/>
      <c r="Z6494" s="154"/>
      <c r="AA6494" s="154"/>
      <c r="AB6494" s="154"/>
      <c r="AC6494" s="154"/>
      <c r="AD6494" s="154"/>
      <c r="AE6494" s="154"/>
      <c r="AF6494" s="154"/>
      <c r="AG6494" s="154"/>
      <c r="AH6494" s="154"/>
      <c r="AI6494" s="154"/>
      <c r="AJ6494" s="154"/>
      <c r="AK6494" s="154"/>
    </row>
    <row r="6495" spans="1:37" x14ac:dyDescent="0.3">
      <c r="A6495" s="12" t="str">
        <f t="shared" si="155"/>
        <v>SDGbaseWaS_2BW_v6_4</v>
      </c>
      <c r="B6495" s="12" t="s">
        <v>220</v>
      </c>
      <c r="C6495" s="12" t="s">
        <v>311</v>
      </c>
      <c r="D6495" s="12"/>
      <c r="E6495" s="154"/>
      <c r="F6495" s="154"/>
      <c r="G6495" s="154"/>
      <c r="H6495" s="154"/>
      <c r="I6495" s="154"/>
      <c r="J6495" s="154"/>
      <c r="K6495" s="154"/>
      <c r="L6495" s="154"/>
      <c r="M6495" s="154"/>
      <c r="N6495" s="154"/>
      <c r="O6495" s="154"/>
      <c r="P6495" s="154"/>
      <c r="Q6495" s="154"/>
      <c r="R6495" s="154"/>
      <c r="S6495" s="154"/>
      <c r="T6495" s="154"/>
      <c r="U6495" s="154"/>
      <c r="V6495" s="154"/>
      <c r="W6495" s="154"/>
      <c r="X6495" s="154"/>
      <c r="Y6495" s="154"/>
      <c r="Z6495" s="154"/>
      <c r="AA6495" s="154"/>
      <c r="AB6495" s="154"/>
      <c r="AC6495" s="154"/>
      <c r="AD6495" s="154"/>
      <c r="AE6495" s="154"/>
      <c r="AF6495" s="154"/>
      <c r="AG6495" s="154"/>
      <c r="AH6495" s="154"/>
      <c r="AI6495" s="154"/>
      <c r="AJ6495" s="154"/>
      <c r="AK6495" s="154"/>
    </row>
    <row r="6496" spans="1:37" x14ac:dyDescent="0.3">
      <c r="A6496" s="12" t="str">
        <f t="shared" si="155"/>
        <v>SDGbaseWaS_2BW_v6_4</v>
      </c>
      <c r="B6496" s="12" t="s">
        <v>220</v>
      </c>
      <c r="C6496" s="12" t="s">
        <v>311</v>
      </c>
      <c r="D6496" s="12"/>
      <c r="E6496" s="154"/>
      <c r="F6496" s="154"/>
      <c r="G6496" s="154"/>
      <c r="H6496" s="154"/>
      <c r="I6496" s="154"/>
      <c r="J6496" s="154"/>
      <c r="K6496" s="154"/>
      <c r="L6496" s="154"/>
      <c r="M6496" s="154"/>
      <c r="N6496" s="154"/>
      <c r="O6496" s="154"/>
      <c r="P6496" s="154"/>
      <c r="Q6496" s="154"/>
      <c r="R6496" s="154"/>
      <c r="S6496" s="154"/>
      <c r="T6496" s="154"/>
      <c r="U6496" s="154"/>
      <c r="V6496" s="154"/>
      <c r="W6496" s="154"/>
      <c r="X6496" s="154"/>
      <c r="Y6496" s="154"/>
      <c r="Z6496" s="154"/>
      <c r="AA6496" s="154"/>
      <c r="AB6496" s="154"/>
      <c r="AC6496" s="154"/>
      <c r="AD6496" s="154"/>
      <c r="AE6496" s="154"/>
      <c r="AF6496" s="154"/>
      <c r="AG6496" s="154"/>
      <c r="AH6496" s="154"/>
      <c r="AI6496" s="154"/>
      <c r="AJ6496" s="154"/>
      <c r="AK6496" s="154"/>
    </row>
    <row r="6497" spans="1:37" x14ac:dyDescent="0.3">
      <c r="A6497" s="12" t="str">
        <f t="shared" si="155"/>
        <v>SDGbaseWaS_2BW_v6_4</v>
      </c>
      <c r="B6497" s="12" t="s">
        <v>220</v>
      </c>
      <c r="C6497" s="12" t="s">
        <v>311</v>
      </c>
      <c r="D6497" s="12"/>
      <c r="E6497" s="154"/>
      <c r="F6497" s="154"/>
      <c r="G6497" s="154"/>
      <c r="H6497" s="154"/>
      <c r="I6497" s="154"/>
      <c r="J6497" s="154"/>
      <c r="K6497" s="154"/>
      <c r="L6497" s="154"/>
      <c r="M6497" s="154"/>
      <c r="N6497" s="154"/>
      <c r="O6497" s="154"/>
      <c r="P6497" s="154"/>
      <c r="Q6497" s="154"/>
      <c r="R6497" s="154"/>
      <c r="S6497" s="154"/>
      <c r="T6497" s="154"/>
      <c r="U6497" s="154"/>
      <c r="V6497" s="154"/>
      <c r="W6497" s="154"/>
      <c r="X6497" s="154"/>
      <c r="Y6497" s="154"/>
      <c r="Z6497" s="154"/>
      <c r="AA6497" s="154"/>
      <c r="AB6497" s="154"/>
      <c r="AC6497" s="154"/>
      <c r="AD6497" s="154"/>
      <c r="AE6497" s="154"/>
      <c r="AF6497" s="154"/>
      <c r="AG6497" s="154"/>
      <c r="AH6497" s="154"/>
      <c r="AI6497" s="154"/>
      <c r="AJ6497" s="154"/>
      <c r="AK6497" s="154"/>
    </row>
    <row r="6498" spans="1:37" x14ac:dyDescent="0.3">
      <c r="A6498" s="12" t="str">
        <f t="shared" si="155"/>
        <v>SDGbaseWaS_2BW_v6_4</v>
      </c>
      <c r="B6498" s="12" t="s">
        <v>220</v>
      </c>
      <c r="C6498" s="12" t="s">
        <v>311</v>
      </c>
      <c r="D6498" s="12"/>
      <c r="E6498" s="154"/>
      <c r="F6498" s="154"/>
      <c r="G6498" s="154"/>
      <c r="H6498" s="154"/>
      <c r="I6498" s="154"/>
      <c r="J6498" s="154"/>
      <c r="K6498" s="154"/>
      <c r="L6498" s="154"/>
      <c r="M6498" s="154"/>
      <c r="N6498" s="154"/>
      <c r="O6498" s="154"/>
      <c r="P6498" s="154"/>
      <c r="Q6498" s="154"/>
      <c r="R6498" s="154"/>
      <c r="S6498" s="154"/>
      <c r="T6498" s="154"/>
      <c r="U6498" s="154"/>
      <c r="V6498" s="154"/>
      <c r="W6498" s="154"/>
      <c r="X6498" s="154"/>
      <c r="Y6498" s="154"/>
      <c r="Z6498" s="154"/>
      <c r="AA6498" s="154"/>
      <c r="AB6498" s="154"/>
      <c r="AC6498" s="154"/>
      <c r="AD6498" s="154"/>
      <c r="AE6498" s="154"/>
      <c r="AF6498" s="154"/>
      <c r="AG6498" s="154"/>
      <c r="AH6498" s="154"/>
      <c r="AI6498" s="154"/>
      <c r="AJ6498" s="154"/>
      <c r="AK6498" s="154"/>
    </row>
    <row r="6499" spans="1:37" x14ac:dyDescent="0.3">
      <c r="A6499" s="12" t="str">
        <f t="shared" si="155"/>
        <v>SDGbaseWaS_2BW_v6_4</v>
      </c>
      <c r="B6499" s="12" t="s">
        <v>220</v>
      </c>
      <c r="C6499" s="12" t="s">
        <v>311</v>
      </c>
      <c r="D6499" s="12"/>
      <c r="E6499" s="154"/>
      <c r="F6499" s="154"/>
      <c r="G6499" s="154"/>
      <c r="H6499" s="154"/>
      <c r="I6499" s="154"/>
      <c r="J6499" s="154"/>
      <c r="K6499" s="154"/>
      <c r="L6499" s="154"/>
      <c r="M6499" s="154"/>
      <c r="N6499" s="154"/>
      <c r="O6499" s="154"/>
      <c r="P6499" s="154"/>
      <c r="Q6499" s="154"/>
      <c r="R6499" s="154"/>
      <c r="S6499" s="154"/>
      <c r="T6499" s="154"/>
      <c r="U6499" s="154"/>
      <c r="V6499" s="154"/>
      <c r="W6499" s="154"/>
      <c r="X6499" s="154"/>
      <c r="Y6499" s="154"/>
      <c r="Z6499" s="154"/>
      <c r="AA6499" s="154"/>
      <c r="AB6499" s="154"/>
      <c r="AC6499" s="154"/>
      <c r="AD6499" s="154"/>
      <c r="AE6499" s="154"/>
      <c r="AF6499" s="154"/>
      <c r="AG6499" s="154"/>
      <c r="AH6499" s="154"/>
      <c r="AI6499" s="154"/>
      <c r="AJ6499" s="154"/>
      <c r="AK6499" s="154"/>
    </row>
    <row r="6500" spans="1:37" x14ac:dyDescent="0.3">
      <c r="A6500" s="12" t="str">
        <f t="shared" si="155"/>
        <v>SDGbaseWaS_2BW_v6_4</v>
      </c>
      <c r="B6500" s="12" t="s">
        <v>220</v>
      </c>
      <c r="C6500" s="12" t="s">
        <v>311</v>
      </c>
      <c r="D6500" s="12"/>
      <c r="E6500" s="154"/>
      <c r="F6500" s="154"/>
      <c r="G6500" s="154"/>
      <c r="H6500" s="154"/>
      <c r="I6500" s="154"/>
      <c r="J6500" s="154"/>
      <c r="K6500" s="154"/>
      <c r="L6500" s="154"/>
      <c r="M6500" s="154"/>
      <c r="N6500" s="154"/>
      <c r="O6500" s="154"/>
      <c r="P6500" s="154"/>
      <c r="Q6500" s="154"/>
      <c r="R6500" s="154"/>
      <c r="S6500" s="154"/>
      <c r="T6500" s="154"/>
      <c r="U6500" s="154"/>
      <c r="V6500" s="154"/>
      <c r="W6500" s="154"/>
      <c r="X6500" s="154"/>
      <c r="Y6500" s="154"/>
      <c r="Z6500" s="154"/>
      <c r="AA6500" s="154"/>
      <c r="AB6500" s="154"/>
      <c r="AC6500" s="154"/>
      <c r="AD6500" s="154"/>
      <c r="AE6500" s="154"/>
      <c r="AF6500" s="154"/>
      <c r="AG6500" s="154"/>
      <c r="AH6500" s="154"/>
      <c r="AI6500" s="154"/>
      <c r="AJ6500" s="154"/>
      <c r="AK6500" s="154"/>
    </row>
    <row r="6501" spans="1:37" x14ac:dyDescent="0.3">
      <c r="A6501" s="12" t="str">
        <f t="shared" si="155"/>
        <v>SDGbaseWaS_2BW_v6_4</v>
      </c>
      <c r="B6501" s="12" t="s">
        <v>220</v>
      </c>
      <c r="C6501" s="12" t="s">
        <v>311</v>
      </c>
      <c r="D6501" s="12"/>
      <c r="E6501" s="154"/>
      <c r="F6501" s="154"/>
      <c r="G6501" s="154"/>
      <c r="H6501" s="154"/>
      <c r="I6501" s="154"/>
      <c r="J6501" s="154"/>
      <c r="K6501" s="154"/>
      <c r="L6501" s="154"/>
      <c r="M6501" s="154"/>
      <c r="N6501" s="154"/>
      <c r="O6501" s="154"/>
      <c r="P6501" s="154"/>
      <c r="Q6501" s="154"/>
      <c r="R6501" s="154"/>
      <c r="S6501" s="154"/>
      <c r="T6501" s="154"/>
      <c r="U6501" s="154"/>
      <c r="V6501" s="154"/>
      <c r="W6501" s="154"/>
      <c r="X6501" s="154"/>
      <c r="Y6501" s="154"/>
      <c r="Z6501" s="154"/>
      <c r="AA6501" s="154"/>
      <c r="AB6501" s="154"/>
      <c r="AC6501" s="154"/>
      <c r="AD6501" s="154"/>
      <c r="AE6501" s="154"/>
      <c r="AF6501" s="154"/>
      <c r="AG6501" s="154"/>
      <c r="AH6501" s="154"/>
      <c r="AI6501" s="154"/>
      <c r="AJ6501" s="154"/>
      <c r="AK6501" s="154"/>
    </row>
    <row r="6502" spans="1:37" x14ac:dyDescent="0.3">
      <c r="A6502" s="12" t="str">
        <f t="shared" si="155"/>
        <v>SDGbaseWaS_2BW_v6_4</v>
      </c>
      <c r="B6502" s="12" t="s">
        <v>220</v>
      </c>
      <c r="C6502" s="12" t="s">
        <v>311</v>
      </c>
      <c r="D6502" s="12"/>
      <c r="E6502" s="154"/>
      <c r="F6502" s="154"/>
      <c r="G6502" s="154"/>
      <c r="H6502" s="154"/>
      <c r="I6502" s="154"/>
      <c r="J6502" s="154"/>
      <c r="K6502" s="154"/>
      <c r="L6502" s="154"/>
      <c r="M6502" s="154"/>
      <c r="N6502" s="154"/>
      <c r="O6502" s="154"/>
      <c r="P6502" s="154"/>
      <c r="Q6502" s="154"/>
      <c r="R6502" s="154"/>
      <c r="S6502" s="154"/>
      <c r="T6502" s="154"/>
      <c r="U6502" s="154"/>
      <c r="V6502" s="154"/>
      <c r="W6502" s="154"/>
      <c r="X6502" s="154"/>
      <c r="Y6502" s="154"/>
      <c r="Z6502" s="154"/>
      <c r="AA6502" s="154"/>
      <c r="AB6502" s="154"/>
      <c r="AC6502" s="154"/>
      <c r="AD6502" s="154"/>
      <c r="AE6502" s="154"/>
      <c r="AF6502" s="154"/>
      <c r="AG6502" s="154"/>
      <c r="AH6502" s="154"/>
      <c r="AI6502" s="154"/>
      <c r="AJ6502" s="154"/>
      <c r="AK6502" s="154"/>
    </row>
    <row r="6503" spans="1:37" x14ac:dyDescent="0.3">
      <c r="A6503" s="12" t="str">
        <f t="shared" si="155"/>
        <v>SDGbaseWaS_2BW_v6_4</v>
      </c>
      <c r="B6503" s="12" t="s">
        <v>220</v>
      </c>
      <c r="C6503" s="12" t="s">
        <v>311</v>
      </c>
      <c r="D6503" s="12"/>
      <c r="E6503" s="154"/>
      <c r="F6503" s="154"/>
      <c r="G6503" s="154"/>
      <c r="H6503" s="154"/>
      <c r="I6503" s="154"/>
      <c r="J6503" s="154"/>
      <c r="K6503" s="154"/>
      <c r="L6503" s="154"/>
      <c r="M6503" s="154"/>
      <c r="N6503" s="154"/>
      <c r="O6503" s="154"/>
      <c r="P6503" s="154"/>
      <c r="Q6503" s="154"/>
      <c r="R6503" s="154"/>
      <c r="S6503" s="154"/>
      <c r="T6503" s="154"/>
      <c r="U6503" s="154"/>
      <c r="V6503" s="154"/>
      <c r="W6503" s="154"/>
      <c r="X6503" s="154"/>
      <c r="Y6503" s="154"/>
      <c r="Z6503" s="154"/>
      <c r="AA6503" s="154"/>
      <c r="AB6503" s="154"/>
      <c r="AC6503" s="154"/>
      <c r="AD6503" s="154"/>
      <c r="AE6503" s="154"/>
      <c r="AF6503" s="154"/>
      <c r="AG6503" s="154"/>
      <c r="AH6503" s="154"/>
      <c r="AI6503" s="154"/>
      <c r="AJ6503" s="154"/>
      <c r="AK6503" s="154"/>
    </row>
    <row r="6504" spans="1:37" x14ac:dyDescent="0.3">
      <c r="A6504" s="12" t="str">
        <f t="shared" si="155"/>
        <v>SDGbaseWaS_2BW_v6_4</v>
      </c>
      <c r="B6504" s="12" t="s">
        <v>220</v>
      </c>
      <c r="C6504" s="12" t="s">
        <v>311</v>
      </c>
      <c r="D6504" s="12"/>
      <c r="E6504" s="154"/>
      <c r="F6504" s="154"/>
      <c r="G6504" s="154"/>
      <c r="H6504" s="154"/>
      <c r="I6504" s="154"/>
      <c r="J6504" s="154"/>
      <c r="K6504" s="154"/>
      <c r="L6504" s="154"/>
      <c r="M6504" s="154"/>
      <c r="N6504" s="154"/>
      <c r="O6504" s="154"/>
      <c r="P6504" s="154"/>
      <c r="Q6504" s="154"/>
      <c r="R6504" s="154"/>
      <c r="S6504" s="154"/>
      <c r="T6504" s="154"/>
      <c r="U6504" s="154"/>
      <c r="V6504" s="154"/>
      <c r="W6504" s="154"/>
      <c r="X6504" s="154"/>
      <c r="Y6504" s="154"/>
      <c r="Z6504" s="154"/>
      <c r="AA6504" s="154"/>
      <c r="AB6504" s="154"/>
      <c r="AC6504" s="154"/>
      <c r="AD6504" s="154"/>
      <c r="AE6504" s="154"/>
      <c r="AF6504" s="154"/>
      <c r="AG6504" s="154"/>
      <c r="AH6504" s="154"/>
      <c r="AI6504" s="154"/>
      <c r="AJ6504" s="154"/>
      <c r="AK6504" s="154"/>
    </row>
    <row r="6505" spans="1:37" x14ac:dyDescent="0.3">
      <c r="A6505" s="12" t="str">
        <f t="shared" si="155"/>
        <v>SDGbaseWaS_2BW_v6_4</v>
      </c>
      <c r="B6505" s="12" t="s">
        <v>220</v>
      </c>
      <c r="C6505" s="12" t="s">
        <v>311</v>
      </c>
      <c r="D6505" s="12"/>
      <c r="E6505" s="154"/>
      <c r="F6505" s="154"/>
      <c r="G6505" s="154"/>
      <c r="H6505" s="154"/>
      <c r="I6505" s="154"/>
      <c r="J6505" s="154"/>
      <c r="K6505" s="154"/>
      <c r="L6505" s="154"/>
      <c r="M6505" s="154"/>
      <c r="N6505" s="154"/>
      <c r="O6505" s="154"/>
      <c r="P6505" s="154"/>
      <c r="Q6505" s="154"/>
      <c r="R6505" s="154"/>
      <c r="S6505" s="154"/>
      <c r="T6505" s="154"/>
      <c r="U6505" s="154"/>
      <c r="V6505" s="154"/>
      <c r="W6505" s="154"/>
      <c r="X6505" s="154"/>
      <c r="Y6505" s="154"/>
      <c r="Z6505" s="154"/>
      <c r="AA6505" s="154"/>
      <c r="AB6505" s="154"/>
      <c r="AC6505" s="154"/>
      <c r="AD6505" s="154"/>
      <c r="AE6505" s="154"/>
      <c r="AF6505" s="154"/>
      <c r="AG6505" s="154"/>
      <c r="AH6505" s="154"/>
      <c r="AI6505" s="154"/>
      <c r="AJ6505" s="154"/>
      <c r="AK6505" s="154"/>
    </row>
    <row r="6506" spans="1:37" x14ac:dyDescent="0.3">
      <c r="A6506" s="12" t="str">
        <f t="shared" si="155"/>
        <v>SDGbaseWaS_2BW_v6_4</v>
      </c>
      <c r="B6506" s="12" t="s">
        <v>220</v>
      </c>
      <c r="C6506" s="12" t="s">
        <v>311</v>
      </c>
      <c r="D6506" s="12"/>
      <c r="E6506" s="154"/>
      <c r="F6506" s="154"/>
      <c r="G6506" s="154"/>
      <c r="H6506" s="154"/>
      <c r="I6506" s="154"/>
      <c r="J6506" s="154"/>
      <c r="K6506" s="154"/>
      <c r="L6506" s="154"/>
      <c r="M6506" s="154"/>
      <c r="N6506" s="154"/>
      <c r="O6506" s="154"/>
      <c r="P6506" s="154"/>
      <c r="Q6506" s="154"/>
      <c r="R6506" s="154"/>
      <c r="S6506" s="154"/>
      <c r="T6506" s="154"/>
      <c r="U6506" s="154"/>
      <c r="V6506" s="154"/>
      <c r="W6506" s="154"/>
      <c r="X6506" s="154"/>
      <c r="Y6506" s="154"/>
      <c r="Z6506" s="154"/>
      <c r="AA6506" s="154"/>
      <c r="AB6506" s="154"/>
      <c r="AC6506" s="154"/>
      <c r="AD6506" s="154"/>
      <c r="AE6506" s="154"/>
      <c r="AF6506" s="154"/>
      <c r="AG6506" s="154"/>
      <c r="AH6506" s="154"/>
      <c r="AI6506" s="154"/>
      <c r="AJ6506" s="154"/>
      <c r="AK6506" s="154"/>
    </row>
    <row r="6507" spans="1:37" x14ac:dyDescent="0.3">
      <c r="A6507" s="12" t="str">
        <f t="shared" ref="A6507:A6511" si="156">_xlfn.CONCAT(C6507,D6507,E6507)</f>
        <v>SDGbaseWaS_2BW_v6_4</v>
      </c>
      <c r="B6507" s="12" t="s">
        <v>220</v>
      </c>
      <c r="C6507" s="12" t="s">
        <v>311</v>
      </c>
      <c r="D6507" s="12"/>
      <c r="E6507" s="154"/>
      <c r="F6507" s="154"/>
      <c r="G6507" s="154"/>
      <c r="H6507" s="154"/>
      <c r="I6507" s="154"/>
      <c r="J6507" s="154"/>
      <c r="K6507" s="154"/>
      <c r="L6507" s="154"/>
      <c r="M6507" s="154"/>
      <c r="N6507" s="154"/>
      <c r="O6507" s="154"/>
      <c r="P6507" s="154"/>
      <c r="Q6507" s="154"/>
      <c r="R6507" s="154"/>
      <c r="S6507" s="154"/>
      <c r="T6507" s="154"/>
      <c r="U6507" s="154"/>
      <c r="V6507" s="154"/>
      <c r="W6507" s="154"/>
      <c r="X6507" s="154"/>
      <c r="Y6507" s="154"/>
      <c r="Z6507" s="154"/>
      <c r="AA6507" s="154"/>
      <c r="AB6507" s="154"/>
      <c r="AC6507" s="154"/>
      <c r="AD6507" s="154"/>
      <c r="AE6507" s="154"/>
      <c r="AF6507" s="154"/>
      <c r="AG6507" s="154"/>
      <c r="AH6507" s="154"/>
      <c r="AI6507" s="154"/>
      <c r="AJ6507" s="154"/>
      <c r="AK6507" s="154"/>
    </row>
    <row r="6508" spans="1:37" x14ac:dyDescent="0.3">
      <c r="A6508" s="12" t="str">
        <f t="shared" si="156"/>
        <v>SDGbaseWaS_2BW_v6_4</v>
      </c>
      <c r="B6508" s="12" t="s">
        <v>220</v>
      </c>
      <c r="C6508" s="12" t="s">
        <v>311</v>
      </c>
      <c r="D6508" s="12"/>
      <c r="E6508" s="154"/>
      <c r="F6508" s="154"/>
      <c r="G6508" s="154"/>
      <c r="H6508" s="154"/>
      <c r="I6508" s="154"/>
      <c r="J6508" s="154"/>
      <c r="K6508" s="154"/>
      <c r="L6508" s="154"/>
      <c r="M6508" s="154"/>
      <c r="N6508" s="154"/>
      <c r="O6508" s="154"/>
      <c r="P6508" s="154"/>
      <c r="Q6508" s="154"/>
      <c r="R6508" s="154"/>
      <c r="S6508" s="154"/>
      <c r="T6508" s="154"/>
      <c r="U6508" s="154"/>
      <c r="V6508" s="154"/>
      <c r="W6508" s="154"/>
      <c r="X6508" s="154"/>
      <c r="Y6508" s="154"/>
      <c r="Z6508" s="154"/>
      <c r="AA6508" s="154"/>
      <c r="AB6508" s="154"/>
      <c r="AC6508" s="154"/>
      <c r="AD6508" s="154"/>
      <c r="AE6508" s="154"/>
      <c r="AF6508" s="154"/>
      <c r="AG6508" s="154"/>
      <c r="AH6508" s="154"/>
      <c r="AI6508" s="154"/>
      <c r="AJ6508" s="154"/>
      <c r="AK6508" s="154"/>
    </row>
    <row r="6509" spans="1:37" x14ac:dyDescent="0.3">
      <c r="A6509" s="12" t="str">
        <f t="shared" si="156"/>
        <v>SDGbaseWaS_2BW_v6_4</v>
      </c>
      <c r="B6509" s="12" t="s">
        <v>220</v>
      </c>
      <c r="C6509" s="12" t="s">
        <v>311</v>
      </c>
      <c r="D6509" s="12"/>
      <c r="E6509" s="154"/>
      <c r="F6509" s="154"/>
      <c r="G6509" s="154"/>
      <c r="H6509" s="154"/>
      <c r="I6509" s="154"/>
      <c r="J6509" s="154"/>
      <c r="K6509" s="154"/>
      <c r="L6509" s="154"/>
      <c r="M6509" s="154"/>
      <c r="N6509" s="154"/>
      <c r="O6509" s="154"/>
      <c r="P6509" s="154"/>
      <c r="Q6509" s="154"/>
      <c r="R6509" s="154"/>
      <c r="S6509" s="154"/>
      <c r="T6509" s="154"/>
      <c r="U6509" s="154"/>
      <c r="V6509" s="154"/>
      <c r="W6509" s="154"/>
      <c r="X6509" s="154"/>
      <c r="Y6509" s="154"/>
      <c r="Z6509" s="154"/>
      <c r="AA6509" s="154"/>
      <c r="AB6509" s="154"/>
      <c r="AC6509" s="154"/>
      <c r="AD6509" s="154"/>
      <c r="AE6509" s="154"/>
      <c r="AF6509" s="154"/>
      <c r="AG6509" s="154"/>
      <c r="AH6509" s="154"/>
      <c r="AI6509" s="154"/>
      <c r="AJ6509" s="154"/>
      <c r="AK6509" s="154"/>
    </row>
    <row r="6510" spans="1:37" x14ac:dyDescent="0.3">
      <c r="A6510" s="12" t="str">
        <f t="shared" si="156"/>
        <v>SDGbaseWaS_2BW_v6_4</v>
      </c>
      <c r="B6510" s="12" t="s">
        <v>220</v>
      </c>
      <c r="C6510" s="12" t="s">
        <v>311</v>
      </c>
      <c r="D6510" s="12"/>
      <c r="E6510" s="154"/>
      <c r="F6510" s="154"/>
      <c r="G6510" s="154"/>
      <c r="H6510" s="154"/>
      <c r="I6510" s="154"/>
      <c r="J6510" s="154"/>
      <c r="K6510" s="154"/>
      <c r="L6510" s="154"/>
      <c r="M6510" s="154"/>
      <c r="N6510" s="154"/>
      <c r="O6510" s="154"/>
      <c r="P6510" s="154"/>
      <c r="Q6510" s="154"/>
      <c r="R6510" s="154"/>
      <c r="S6510" s="154"/>
      <c r="T6510" s="154"/>
      <c r="U6510" s="154"/>
      <c r="V6510" s="154"/>
      <c r="W6510" s="154"/>
      <c r="X6510" s="154"/>
      <c r="Y6510" s="154"/>
      <c r="Z6510" s="154"/>
      <c r="AA6510" s="154"/>
      <c r="AB6510" s="154"/>
      <c r="AC6510" s="154"/>
      <c r="AD6510" s="154"/>
      <c r="AE6510" s="154"/>
      <c r="AF6510" s="154"/>
      <c r="AG6510" s="154"/>
      <c r="AH6510" s="154"/>
      <c r="AI6510" s="154"/>
      <c r="AJ6510" s="154"/>
      <c r="AK6510" s="154"/>
    </row>
    <row r="6511" spans="1:37" x14ac:dyDescent="0.3">
      <c r="A6511" s="12" t="str">
        <f t="shared" si="156"/>
        <v>SDGbaseWaS_2BW_v6_4</v>
      </c>
      <c r="B6511" s="12" t="s">
        <v>220</v>
      </c>
      <c r="C6511" s="12" t="s">
        <v>311</v>
      </c>
      <c r="D6511" s="12"/>
      <c r="E6511" s="154"/>
      <c r="F6511" s="154"/>
      <c r="G6511" s="154"/>
      <c r="H6511" s="154"/>
      <c r="I6511" s="154"/>
      <c r="J6511" s="154"/>
      <c r="K6511" s="154"/>
      <c r="L6511" s="154"/>
      <c r="M6511" s="154"/>
      <c r="N6511" s="154"/>
      <c r="O6511" s="154"/>
      <c r="P6511" s="154"/>
      <c r="Q6511" s="154"/>
      <c r="R6511" s="154"/>
      <c r="S6511" s="154"/>
      <c r="T6511" s="154"/>
      <c r="U6511" s="154"/>
      <c r="V6511" s="154"/>
      <c r="W6511" s="154"/>
      <c r="X6511" s="154"/>
      <c r="Y6511" s="154"/>
      <c r="Z6511" s="154"/>
      <c r="AA6511" s="154"/>
      <c r="AB6511" s="154"/>
      <c r="AC6511" s="154"/>
      <c r="AD6511" s="154"/>
      <c r="AE6511" s="154"/>
      <c r="AF6511" s="154"/>
      <c r="AG6511" s="154"/>
      <c r="AH6511" s="154"/>
      <c r="AI6511" s="154"/>
      <c r="AJ6511" s="154"/>
      <c r="AK6511" s="154"/>
    </row>
    <row r="6512" spans="1:37" x14ac:dyDescent="0.3">
      <c r="A6512" s="12" t="str">
        <f t="shared" ref="A6512:A6519" si="157">_xlfn.CONCAT(C6512,D6512,E6512)</f>
        <v>SDGbaseWaS_2BW_v6_4</v>
      </c>
      <c r="B6512" s="12" t="s">
        <v>220</v>
      </c>
      <c r="C6512" s="12" t="s">
        <v>311</v>
      </c>
      <c r="D6512" s="12"/>
      <c r="E6512" s="154"/>
      <c r="F6512" s="154"/>
      <c r="G6512" s="154"/>
      <c r="H6512" s="154"/>
      <c r="I6512" s="154"/>
      <c r="J6512" s="154"/>
      <c r="K6512" s="154"/>
      <c r="L6512" s="154"/>
      <c r="M6512" s="154"/>
      <c r="N6512" s="154"/>
      <c r="O6512" s="154"/>
      <c r="P6512" s="154"/>
      <c r="Q6512" s="154"/>
      <c r="R6512" s="154"/>
      <c r="S6512" s="154"/>
      <c r="T6512" s="154"/>
      <c r="U6512" s="154"/>
      <c r="V6512" s="154"/>
      <c r="W6512" s="154"/>
      <c r="X6512" s="154"/>
      <c r="Y6512" s="154"/>
      <c r="Z6512" s="154"/>
      <c r="AA6512" s="154"/>
      <c r="AB6512" s="154"/>
      <c r="AC6512" s="154"/>
      <c r="AD6512" s="154"/>
      <c r="AE6512" s="154"/>
      <c r="AF6512" s="154"/>
      <c r="AG6512" s="154"/>
      <c r="AH6512" s="154"/>
      <c r="AI6512" s="154"/>
      <c r="AJ6512" s="154"/>
      <c r="AK6512" s="154"/>
    </row>
    <row r="6513" spans="1:37" x14ac:dyDescent="0.3">
      <c r="A6513" s="12" t="str">
        <f t="shared" si="157"/>
        <v>SDGbaseWaS_2BW_v6_4</v>
      </c>
      <c r="B6513" s="12" t="s">
        <v>220</v>
      </c>
      <c r="C6513" s="12" t="s">
        <v>311</v>
      </c>
      <c r="D6513" s="12"/>
      <c r="E6513" s="154"/>
      <c r="F6513" s="154"/>
      <c r="G6513" s="154"/>
      <c r="H6513" s="154"/>
      <c r="I6513" s="154"/>
      <c r="J6513" s="154"/>
      <c r="K6513" s="154"/>
      <c r="L6513" s="154"/>
      <c r="M6513" s="154"/>
      <c r="N6513" s="154"/>
      <c r="O6513" s="154"/>
      <c r="P6513" s="154"/>
      <c r="Q6513" s="154"/>
      <c r="R6513" s="154"/>
      <c r="S6513" s="154"/>
      <c r="T6513" s="154"/>
      <c r="U6513" s="154"/>
      <c r="V6513" s="154"/>
      <c r="W6513" s="154"/>
      <c r="X6513" s="154"/>
      <c r="Y6513" s="154"/>
      <c r="Z6513" s="154"/>
      <c r="AA6513" s="154"/>
      <c r="AB6513" s="154"/>
      <c r="AC6513" s="154"/>
      <c r="AD6513" s="154"/>
      <c r="AE6513" s="154"/>
      <c r="AF6513" s="154"/>
      <c r="AG6513" s="154"/>
      <c r="AH6513" s="154"/>
      <c r="AI6513" s="154"/>
      <c r="AJ6513" s="154"/>
      <c r="AK6513" s="154"/>
    </row>
    <row r="6514" spans="1:37" x14ac:dyDescent="0.3">
      <c r="A6514" s="12" t="str">
        <f t="shared" si="157"/>
        <v>SDGbaseWaS_2BW_v6_4</v>
      </c>
      <c r="B6514" s="12" t="s">
        <v>220</v>
      </c>
      <c r="C6514" s="12" t="s">
        <v>311</v>
      </c>
      <c r="D6514" s="12"/>
      <c r="E6514" s="154"/>
      <c r="F6514" s="154"/>
      <c r="G6514" s="154"/>
      <c r="H6514" s="154"/>
      <c r="I6514" s="154"/>
      <c r="J6514" s="154"/>
      <c r="K6514" s="154"/>
      <c r="L6514" s="154"/>
      <c r="M6514" s="154"/>
      <c r="N6514" s="154"/>
      <c r="O6514" s="154"/>
      <c r="P6514" s="154"/>
      <c r="Q6514" s="154"/>
      <c r="R6514" s="154"/>
      <c r="S6514" s="154"/>
      <c r="T6514" s="154"/>
      <c r="U6514" s="154"/>
      <c r="V6514" s="154"/>
      <c r="W6514" s="154"/>
      <c r="X6514" s="154"/>
      <c r="Y6514" s="154"/>
      <c r="Z6514" s="154"/>
      <c r="AA6514" s="154"/>
      <c r="AB6514" s="154"/>
      <c r="AC6514" s="154"/>
      <c r="AD6514" s="154"/>
      <c r="AE6514" s="154"/>
      <c r="AF6514" s="154"/>
      <c r="AG6514" s="154"/>
      <c r="AH6514" s="154"/>
      <c r="AI6514" s="154"/>
      <c r="AJ6514" s="154"/>
      <c r="AK6514" s="154"/>
    </row>
    <row r="6515" spans="1:37" x14ac:dyDescent="0.3">
      <c r="A6515" s="12" t="str">
        <f t="shared" si="157"/>
        <v>SDGbaseWaS_2BW_v6_4</v>
      </c>
      <c r="B6515" s="12" t="s">
        <v>220</v>
      </c>
      <c r="C6515" s="12" t="s">
        <v>311</v>
      </c>
      <c r="D6515" s="12"/>
      <c r="E6515" s="154"/>
      <c r="F6515" s="154"/>
      <c r="G6515" s="154"/>
      <c r="H6515" s="154"/>
      <c r="I6515" s="154"/>
      <c r="J6515" s="154"/>
      <c r="K6515" s="154"/>
      <c r="L6515" s="154"/>
      <c r="M6515" s="154"/>
      <c r="N6515" s="154"/>
      <c r="O6515" s="154"/>
      <c r="P6515" s="154"/>
      <c r="Q6515" s="154"/>
      <c r="R6515" s="154"/>
      <c r="S6515" s="154"/>
      <c r="T6515" s="154"/>
      <c r="U6515" s="154"/>
      <c r="V6515" s="154"/>
      <c r="W6515" s="154"/>
      <c r="X6515" s="154"/>
      <c r="Y6515" s="154"/>
      <c r="Z6515" s="154"/>
      <c r="AA6515" s="154"/>
      <c r="AB6515" s="154"/>
      <c r="AC6515" s="154"/>
      <c r="AD6515" s="154"/>
      <c r="AE6515" s="154"/>
      <c r="AF6515" s="154"/>
      <c r="AG6515" s="154"/>
      <c r="AH6515" s="154"/>
      <c r="AI6515" s="154"/>
      <c r="AJ6515" s="154"/>
      <c r="AK6515" s="154"/>
    </row>
    <row r="6516" spans="1:37" x14ac:dyDescent="0.3">
      <c r="A6516" s="12" t="str">
        <f t="shared" si="157"/>
        <v>SDGbaseWaS_2BW_v6_4</v>
      </c>
      <c r="B6516" s="12" t="s">
        <v>220</v>
      </c>
      <c r="C6516" s="12" t="s">
        <v>311</v>
      </c>
      <c r="D6516" s="12"/>
      <c r="E6516" s="154"/>
      <c r="F6516" s="154"/>
      <c r="G6516" s="154"/>
      <c r="H6516" s="154"/>
      <c r="I6516" s="154"/>
      <c r="J6516" s="154"/>
      <c r="K6516" s="154"/>
      <c r="L6516" s="154"/>
      <c r="M6516" s="154"/>
      <c r="N6516" s="154"/>
      <c r="O6516" s="154"/>
      <c r="P6516" s="154"/>
      <c r="Q6516" s="154"/>
      <c r="R6516" s="154"/>
      <c r="S6516" s="154"/>
      <c r="T6516" s="154"/>
      <c r="U6516" s="154"/>
      <c r="V6516" s="154"/>
      <c r="W6516" s="154"/>
      <c r="X6516" s="154"/>
      <c r="Y6516" s="154"/>
      <c r="Z6516" s="154"/>
      <c r="AA6516" s="154"/>
      <c r="AB6516" s="154"/>
      <c r="AC6516" s="154"/>
      <c r="AD6516" s="154"/>
      <c r="AE6516" s="154"/>
      <c r="AF6516" s="154"/>
      <c r="AG6516" s="154"/>
      <c r="AH6516" s="154"/>
      <c r="AI6516" s="154"/>
      <c r="AJ6516" s="154"/>
      <c r="AK6516" s="154"/>
    </row>
    <row r="6517" spans="1:37" x14ac:dyDescent="0.3">
      <c r="A6517" s="12" t="str">
        <f t="shared" si="157"/>
        <v>SDGbaseWaS_2BW_v6_4</v>
      </c>
      <c r="B6517" s="12" t="s">
        <v>220</v>
      </c>
      <c r="C6517" s="12" t="s">
        <v>311</v>
      </c>
      <c r="D6517" s="12"/>
      <c r="E6517" s="154"/>
      <c r="F6517" s="154"/>
      <c r="G6517" s="154"/>
      <c r="H6517" s="154"/>
      <c r="I6517" s="154"/>
      <c r="J6517" s="154"/>
      <c r="K6517" s="154"/>
      <c r="L6517" s="154"/>
      <c r="M6517" s="154"/>
      <c r="N6517" s="154"/>
      <c r="O6517" s="154"/>
      <c r="P6517" s="154"/>
      <c r="Q6517" s="154"/>
      <c r="R6517" s="154"/>
      <c r="S6517" s="154"/>
      <c r="T6517" s="154"/>
      <c r="U6517" s="154"/>
      <c r="V6517" s="154"/>
      <c r="W6517" s="154"/>
      <c r="X6517" s="154"/>
      <c r="Y6517" s="154"/>
      <c r="Z6517" s="154"/>
      <c r="AA6517" s="154"/>
      <c r="AB6517" s="154"/>
      <c r="AC6517" s="154"/>
      <c r="AD6517" s="154"/>
      <c r="AE6517" s="154"/>
      <c r="AF6517" s="154"/>
      <c r="AG6517" s="154"/>
      <c r="AH6517" s="154"/>
      <c r="AI6517" s="154"/>
      <c r="AJ6517" s="154"/>
      <c r="AK6517" s="154"/>
    </row>
    <row r="6518" spans="1:37" x14ac:dyDescent="0.3">
      <c r="A6518" s="12" t="str">
        <f t="shared" si="157"/>
        <v>SDGbaseWaS_2BW_v6_4</v>
      </c>
      <c r="B6518" s="12" t="s">
        <v>220</v>
      </c>
      <c r="C6518" s="12" t="s">
        <v>311</v>
      </c>
      <c r="D6518" s="12"/>
      <c r="E6518" s="154"/>
      <c r="F6518" s="154"/>
      <c r="G6518" s="154"/>
      <c r="H6518" s="154"/>
      <c r="I6518" s="154"/>
      <c r="J6518" s="154"/>
      <c r="K6518" s="154"/>
      <c r="L6518" s="154"/>
      <c r="M6518" s="154"/>
      <c r="N6518" s="154"/>
      <c r="O6518" s="154"/>
      <c r="P6518" s="154"/>
      <c r="Q6518" s="154"/>
      <c r="R6518" s="154"/>
      <c r="S6518" s="154"/>
      <c r="T6518" s="154"/>
      <c r="U6518" s="154"/>
      <c r="V6518" s="154"/>
      <c r="W6518" s="154"/>
      <c r="X6518" s="154"/>
      <c r="Y6518" s="154"/>
      <c r="Z6518" s="154"/>
      <c r="AA6518" s="154"/>
      <c r="AB6518" s="154"/>
      <c r="AC6518" s="154"/>
      <c r="AD6518" s="154"/>
      <c r="AE6518" s="154"/>
      <c r="AF6518" s="154"/>
      <c r="AG6518" s="154"/>
      <c r="AH6518" s="154"/>
      <c r="AI6518" s="154"/>
      <c r="AJ6518" s="154"/>
      <c r="AK6518" s="154"/>
    </row>
    <row r="6519" spans="1:37" x14ac:dyDescent="0.3">
      <c r="A6519" s="12" t="str">
        <f t="shared" si="157"/>
        <v>SDGbaseWaS_2BW_v6_4</v>
      </c>
      <c r="B6519" s="12" t="s">
        <v>220</v>
      </c>
      <c r="C6519" s="12" t="s">
        <v>311</v>
      </c>
      <c r="D6519" s="12"/>
      <c r="E6519" s="154"/>
      <c r="F6519" s="154"/>
      <c r="G6519" s="154"/>
      <c r="H6519" s="154"/>
      <c r="I6519" s="154"/>
      <c r="J6519" s="154"/>
      <c r="K6519" s="154"/>
      <c r="L6519" s="154"/>
      <c r="M6519" s="154"/>
      <c r="N6519" s="154"/>
      <c r="O6519" s="154"/>
      <c r="P6519" s="154"/>
      <c r="Q6519" s="154"/>
      <c r="R6519" s="154"/>
      <c r="S6519" s="154"/>
      <c r="T6519" s="154"/>
      <c r="U6519" s="154"/>
      <c r="V6519" s="154"/>
      <c r="W6519" s="154"/>
      <c r="X6519" s="154"/>
      <c r="Y6519" s="154"/>
      <c r="Z6519" s="154"/>
      <c r="AA6519" s="154"/>
      <c r="AB6519" s="154"/>
      <c r="AC6519" s="154"/>
      <c r="AD6519" s="154"/>
      <c r="AE6519" s="154"/>
      <c r="AF6519" s="154"/>
      <c r="AG6519" s="154"/>
      <c r="AH6519" s="154"/>
      <c r="AI6519" s="154"/>
      <c r="AJ6519" s="154"/>
      <c r="AK6519" s="154"/>
    </row>
    <row r="6520" spans="1:37" x14ac:dyDescent="0.3">
      <c r="A6520" s="12" t="str">
        <f t="shared" ref="A6520" si="158">_xlfn.CONCAT(C6520,D6520,E6520)</f>
        <v>SDGbaseWaS_2BW_v6_4</v>
      </c>
      <c r="B6520" s="12" t="s">
        <v>220</v>
      </c>
      <c r="C6520" s="12" t="s">
        <v>311</v>
      </c>
      <c r="D6520" s="12"/>
      <c r="E6520" s="154"/>
      <c r="F6520" s="154"/>
      <c r="G6520" s="154"/>
      <c r="H6520" s="154"/>
      <c r="I6520" s="154"/>
      <c r="J6520" s="154"/>
      <c r="K6520" s="154"/>
      <c r="L6520" s="154"/>
      <c r="M6520" s="154"/>
      <c r="N6520" s="154"/>
      <c r="O6520" s="154"/>
      <c r="P6520" s="154"/>
      <c r="Q6520" s="154"/>
      <c r="R6520" s="154"/>
      <c r="S6520" s="154"/>
      <c r="T6520" s="154"/>
      <c r="U6520" s="154"/>
      <c r="V6520" s="154"/>
      <c r="W6520" s="154"/>
      <c r="X6520" s="154"/>
      <c r="Y6520" s="154"/>
      <c r="Z6520" s="154"/>
      <c r="AA6520" s="154"/>
      <c r="AB6520" s="154"/>
      <c r="AC6520" s="154"/>
      <c r="AD6520" s="154"/>
      <c r="AE6520" s="154"/>
      <c r="AF6520" s="154"/>
      <c r="AG6520" s="154"/>
      <c r="AH6520" s="154"/>
      <c r="AI6520" s="154"/>
      <c r="AJ6520" s="154"/>
      <c r="AK6520" s="154"/>
    </row>
    <row r="6521" spans="1:37" x14ac:dyDescent="0.3">
      <c r="A6521" s="12" t="str">
        <f t="shared" ref="A6521" si="159">_xlfn.CONCAT(C6521,D6521,E6521)</f>
        <v>SDGbaseWaS_2BW_v6_4</v>
      </c>
      <c r="B6521" s="12" t="s">
        <v>220</v>
      </c>
      <c r="C6521" s="12" t="s">
        <v>311</v>
      </c>
      <c r="D6521" s="12"/>
      <c r="E6521" s="154"/>
      <c r="F6521" s="154"/>
      <c r="G6521" s="154"/>
      <c r="H6521" s="154"/>
      <c r="I6521" s="154"/>
      <c r="J6521" s="154"/>
      <c r="K6521" s="154"/>
      <c r="L6521" s="154"/>
      <c r="M6521" s="154"/>
      <c r="N6521" s="154"/>
      <c r="O6521" s="154"/>
      <c r="P6521" s="154"/>
      <c r="Q6521" s="154"/>
      <c r="R6521" s="154"/>
      <c r="S6521" s="154"/>
      <c r="T6521" s="154"/>
      <c r="U6521" s="154"/>
      <c r="V6521" s="154"/>
      <c r="W6521" s="154"/>
      <c r="X6521" s="154"/>
      <c r="Y6521" s="154"/>
      <c r="Z6521" s="154"/>
      <c r="AA6521" s="154"/>
      <c r="AB6521" s="154"/>
      <c r="AC6521" s="154"/>
      <c r="AD6521" s="154"/>
      <c r="AE6521" s="154"/>
      <c r="AF6521" s="154"/>
      <c r="AG6521" s="154"/>
      <c r="AH6521" s="154"/>
      <c r="AI6521" s="154"/>
      <c r="AJ6521" s="154"/>
      <c r="AK6521" s="154"/>
    </row>
  </sheetData>
  <autoFilter ref="B2:AK6521" xr:uid="{86870D73-8663-4F0D-AD7B-083F42447323}"/>
  <pageMargins left="0.7" right="0.7" top="0.75" bottom="0.75" header="0.3" footer="0.3"/>
  <pageSetup paperSize="9" orientation="portrait" horizontalDpi="4294967293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A0FAFE-C7E0-4AD2-825F-50A40F38799E}">
  <dimension ref="A1:AJ55"/>
  <sheetViews>
    <sheetView zoomScale="84" zoomScaleNormal="75" workbookViewId="0">
      <pane xSplit="4" ySplit="10" topLeftCell="J11" activePane="bottomRight" state="frozen"/>
      <selection pane="topRight" activeCell="E1" sqref="E1"/>
      <selection pane="bottomLeft" activeCell="A6" sqref="A6"/>
      <selection pane="bottomRight" activeCell="O7" sqref="O7"/>
    </sheetView>
  </sheetViews>
  <sheetFormatPr defaultRowHeight="14.4" x14ac:dyDescent="0.3"/>
  <cols>
    <col min="1" max="1" width="4.44140625" customWidth="1"/>
    <col min="2" max="2" width="19" customWidth="1"/>
    <col min="3" max="3" width="38.44140625" customWidth="1"/>
    <col min="4" max="4" width="11.33203125" customWidth="1"/>
    <col min="5" max="7" width="10.44140625" style="22" customWidth="1"/>
    <col min="8" max="8" width="4" style="179" customWidth="1"/>
    <col min="9" max="9" width="8.6640625" style="101" customWidth="1"/>
    <col min="10" max="11" width="8.6640625" style="45" customWidth="1"/>
    <col min="12" max="13" width="8.6640625" style="22" customWidth="1"/>
    <col min="14" max="15" width="8.6640625" style="45" customWidth="1"/>
    <col min="16" max="17" width="8.6640625" style="22" customWidth="1"/>
    <col min="18" max="19" width="8.6640625" style="45" customWidth="1"/>
    <col min="20" max="21" width="8.6640625" style="22" customWidth="1"/>
    <col min="22" max="23" width="8.6640625" style="45" customWidth="1"/>
    <col min="24" max="25" width="8.6640625" style="22" customWidth="1"/>
    <col min="26" max="27" width="8.6640625" style="45" customWidth="1"/>
    <col min="28" max="29" width="8.6640625" style="22" customWidth="1"/>
    <col min="30" max="30" width="5.44140625" style="156" customWidth="1"/>
    <col min="31" max="32" width="8.6640625" style="220" customWidth="1"/>
    <col min="33" max="34" width="8.6640625" style="221" customWidth="1"/>
    <col min="35" max="36" width="8.6640625" style="220" customWidth="1"/>
  </cols>
  <sheetData>
    <row r="1" spans="1:36" x14ac:dyDescent="0.3">
      <c r="A1" s="15"/>
      <c r="B1" s="15"/>
      <c r="C1" s="15"/>
      <c r="D1" s="60" t="s">
        <v>280</v>
      </c>
      <c r="E1" s="63" t="s">
        <v>273</v>
      </c>
      <c r="F1" s="15"/>
      <c r="G1" s="15"/>
      <c r="H1" s="156"/>
      <c r="I1" s="180" t="s">
        <v>297</v>
      </c>
      <c r="J1" s="68"/>
      <c r="K1" s="68"/>
      <c r="L1" s="66"/>
      <c r="M1" s="66"/>
      <c r="N1" s="67"/>
      <c r="O1" s="68"/>
      <c r="P1" s="66" t="s">
        <v>288</v>
      </c>
      <c r="Q1" s="66"/>
      <c r="R1" s="67"/>
      <c r="S1" s="67"/>
      <c r="T1" s="65"/>
      <c r="U1" s="66"/>
      <c r="V1" s="67"/>
      <c r="W1" s="68"/>
      <c r="X1" s="15"/>
      <c r="Y1" s="15"/>
      <c r="Z1" s="131"/>
      <c r="AA1" s="131"/>
      <c r="AB1" s="15"/>
      <c r="AC1" s="15"/>
      <c r="AE1" s="186" t="s">
        <v>298</v>
      </c>
      <c r="AF1" s="187"/>
      <c r="AG1" s="188"/>
      <c r="AH1" s="188"/>
      <c r="AI1" s="187"/>
      <c r="AJ1" s="187"/>
    </row>
    <row r="2" spans="1:36" s="59" customFormat="1" ht="147" customHeight="1" x14ac:dyDescent="0.3">
      <c r="A2" s="56"/>
      <c r="B2" s="56"/>
      <c r="C2" s="40"/>
      <c r="D2" s="57" t="s">
        <v>230</v>
      </c>
      <c r="E2" s="58" t="s">
        <v>262</v>
      </c>
      <c r="F2" s="58" t="s">
        <v>262</v>
      </c>
      <c r="G2" s="58" t="s">
        <v>262</v>
      </c>
      <c r="H2" s="157"/>
      <c r="I2" s="64" t="s">
        <v>294</v>
      </c>
      <c r="J2" s="64" t="s">
        <v>294</v>
      </c>
      <c r="K2" s="64" t="s">
        <v>294</v>
      </c>
      <c r="L2" s="58" t="s">
        <v>295</v>
      </c>
      <c r="M2" s="58" t="s">
        <v>295</v>
      </c>
      <c r="N2" s="64" t="s">
        <v>296</v>
      </c>
      <c r="O2" s="64" t="s">
        <v>296</v>
      </c>
      <c r="P2" s="58" t="s">
        <v>302</v>
      </c>
      <c r="Q2" s="58" t="s">
        <v>302</v>
      </c>
      <c r="R2" s="64" t="s">
        <v>303</v>
      </c>
      <c r="S2" s="64" t="s">
        <v>303</v>
      </c>
      <c r="T2" s="58" t="s">
        <v>304</v>
      </c>
      <c r="U2" s="58" t="s">
        <v>304</v>
      </c>
      <c r="V2" s="64" t="s">
        <v>305</v>
      </c>
      <c r="W2" s="64" t="s">
        <v>305</v>
      </c>
      <c r="X2" s="58" t="s">
        <v>306</v>
      </c>
      <c r="Y2" s="58" t="s">
        <v>306</v>
      </c>
      <c r="Z2" s="64" t="s">
        <v>307</v>
      </c>
      <c r="AA2" s="64" t="s">
        <v>307</v>
      </c>
      <c r="AB2" s="58" t="s">
        <v>308</v>
      </c>
      <c r="AC2" s="58" t="s">
        <v>308</v>
      </c>
      <c r="AD2" s="181"/>
      <c r="AE2" s="189" t="s">
        <v>309</v>
      </c>
      <c r="AF2" s="189" t="s">
        <v>309</v>
      </c>
      <c r="AG2" s="190" t="s">
        <v>310</v>
      </c>
      <c r="AH2" s="190" t="s">
        <v>310</v>
      </c>
      <c r="AI2" s="189" t="s">
        <v>311</v>
      </c>
      <c r="AJ2" s="189" t="s">
        <v>311</v>
      </c>
    </row>
    <row r="3" spans="1:36" s="14" customFormat="1" x14ac:dyDescent="0.3">
      <c r="A3" s="41"/>
      <c r="B3" s="42" t="s">
        <v>215</v>
      </c>
      <c r="C3" s="42" t="s">
        <v>231</v>
      </c>
      <c r="D3" s="42" t="s">
        <v>233</v>
      </c>
      <c r="E3" s="16">
        <v>2021</v>
      </c>
      <c r="F3" s="16">
        <v>2025</v>
      </c>
      <c r="G3" s="16">
        <v>2030</v>
      </c>
      <c r="H3" s="158"/>
      <c r="I3" s="43">
        <v>2021</v>
      </c>
      <c r="J3" s="43">
        <v>2025</v>
      </c>
      <c r="K3" s="43">
        <v>2030</v>
      </c>
      <c r="L3" s="16">
        <v>2025</v>
      </c>
      <c r="M3" s="16">
        <v>2030</v>
      </c>
      <c r="N3" s="43">
        <v>2025</v>
      </c>
      <c r="O3" s="43">
        <v>2030</v>
      </c>
      <c r="P3" s="16">
        <v>2025</v>
      </c>
      <c r="Q3" s="16">
        <v>2030</v>
      </c>
      <c r="R3" s="43">
        <v>2025</v>
      </c>
      <c r="S3" s="43">
        <v>2030</v>
      </c>
      <c r="T3" s="16">
        <v>2025</v>
      </c>
      <c r="U3" s="16">
        <v>2030</v>
      </c>
      <c r="V3" s="43">
        <v>2025</v>
      </c>
      <c r="W3" s="43">
        <v>2030</v>
      </c>
      <c r="X3" s="16">
        <v>2025</v>
      </c>
      <c r="Y3" s="16">
        <v>2030</v>
      </c>
      <c r="Z3" s="43">
        <v>2025</v>
      </c>
      <c r="AA3" s="43">
        <v>2030</v>
      </c>
      <c r="AB3" s="16">
        <v>2025</v>
      </c>
      <c r="AC3" s="16">
        <v>2030</v>
      </c>
      <c r="AD3" s="182"/>
      <c r="AE3" s="191">
        <v>2025</v>
      </c>
      <c r="AF3" s="191">
        <v>2030</v>
      </c>
      <c r="AG3" s="192">
        <v>2025</v>
      </c>
      <c r="AH3" s="192">
        <v>2030</v>
      </c>
      <c r="AI3" s="191">
        <v>2025</v>
      </c>
      <c r="AJ3" s="191">
        <v>2030</v>
      </c>
    </row>
    <row r="4" spans="1:36" ht="14.4" customHeight="1" x14ac:dyDescent="0.3">
      <c r="B4" s="23" t="s">
        <v>256</v>
      </c>
      <c r="C4" s="226" t="s">
        <v>286</v>
      </c>
      <c r="D4" s="11"/>
      <c r="G4" s="139"/>
      <c r="H4" s="159"/>
      <c r="I4" s="227">
        <f t="shared" ref="I4:K4" si="0">I5+I7</f>
        <v>0</v>
      </c>
      <c r="J4" s="228">
        <f t="shared" si="0"/>
        <v>72.837788088027139</v>
      </c>
      <c r="K4" s="228">
        <f t="shared" si="0"/>
        <v>83.167823276368793</v>
      </c>
      <c r="L4" s="229">
        <f>L6+L7</f>
        <v>78.024267147155356</v>
      </c>
      <c r="M4" s="229">
        <f t="shared" ref="M4:AC4" si="1">M5+M7</f>
        <v>199.15297734529048</v>
      </c>
      <c r="N4" s="228">
        <f t="shared" ref="N4:O4" si="2">N5+N7</f>
        <v>142.27701431185224</v>
      </c>
      <c r="O4" s="228">
        <f t="shared" si="2"/>
        <v>256.21578227214309</v>
      </c>
      <c r="P4" s="229">
        <f t="shared" ref="P4:Q4" si="3">P5+P7</f>
        <v>66.187294524949635</v>
      </c>
      <c r="Q4" s="229">
        <f t="shared" si="3"/>
        <v>76.8020292643468</v>
      </c>
      <c r="R4" s="228">
        <f t="shared" ref="R4:S4" si="4">R5+R7</f>
        <v>63.414785265593309</v>
      </c>
      <c r="S4" s="228">
        <f t="shared" si="4"/>
        <v>73.5297115687532</v>
      </c>
      <c r="T4" s="229">
        <f t="shared" si="1"/>
        <v>66.186862192120401</v>
      </c>
      <c r="U4" s="229">
        <f t="shared" si="1"/>
        <v>76.800712871440226</v>
      </c>
      <c r="V4" s="228">
        <f t="shared" ref="V4:W4" si="5">V5+V7</f>
        <v>60.088292953760785</v>
      </c>
      <c r="W4" s="228">
        <f t="shared" si="5"/>
        <v>69.604510005528766</v>
      </c>
      <c r="X4" s="229">
        <f t="shared" si="1"/>
        <v>102.22180350921433</v>
      </c>
      <c r="Y4" s="229">
        <f t="shared" si="1"/>
        <v>117.84043708485132</v>
      </c>
      <c r="Z4" s="228">
        <f t="shared" si="1"/>
        <v>146.76951032449313</v>
      </c>
      <c r="AA4" s="228">
        <f t="shared" si="1"/>
        <v>229.9003895905486</v>
      </c>
      <c r="AB4" s="229">
        <f t="shared" si="1"/>
        <v>168.3345374212069</v>
      </c>
      <c r="AC4" s="229">
        <f t="shared" si="1"/>
        <v>286.96319451740118</v>
      </c>
      <c r="AD4" s="184"/>
      <c r="AE4" s="229">
        <f t="shared" ref="AE4:AF4" si="6">AE5+AE7</f>
        <v>117.39212987677877</v>
      </c>
      <c r="AF4" s="229">
        <f t="shared" si="6"/>
        <v>134.04097197225741</v>
      </c>
      <c r="AG4" s="228">
        <f t="shared" ref="AG4:AH4" si="7">AG5+AG7</f>
        <v>148.70787681603196</v>
      </c>
      <c r="AH4" s="228">
        <f t="shared" si="7"/>
        <v>169.79799556643502</v>
      </c>
      <c r="AI4" s="229">
        <f t="shared" ref="AI4:AJ4" si="8">AI5+AI7</f>
        <v>129.65950439572899</v>
      </c>
      <c r="AJ4" s="229">
        <f t="shared" si="8"/>
        <v>148.04813587492936</v>
      </c>
    </row>
    <row r="5" spans="1:36" x14ac:dyDescent="0.3">
      <c r="C5" s="11" t="s">
        <v>272</v>
      </c>
      <c r="D5" s="11"/>
      <c r="E5" s="39"/>
      <c r="F5" s="39"/>
      <c r="G5" s="18"/>
      <c r="H5" s="160"/>
      <c r="I5" s="44"/>
      <c r="J5" s="137">
        <f>[1]FundingParamsTRA!$L$21+[1]FundingParamsTRA!$L$22</f>
        <v>38.209987193719151</v>
      </c>
      <c r="K5" s="137">
        <f>[1]FundingParamsTRA!$Q$21+[1]FundingParamsTRA!$Q$22</f>
        <v>43.629022046619696</v>
      </c>
      <c r="L5" s="136">
        <f>[1]FundingParamsTRA!$L$50+[1]FundingParamsTRA!$L$51</f>
        <v>47.165452942247079</v>
      </c>
      <c r="M5" s="136">
        <f>[1]FundingParamsTRA!$Q$50+[1]FundingParamsTRA!$Q$51</f>
        <v>53.854574088796184</v>
      </c>
      <c r="N5" s="137">
        <f>[1]FundingParamsTRA!$L$79+[1]FundingParamsTRA!$L$80</f>
        <v>51.941701341461972</v>
      </c>
      <c r="O5" s="137">
        <f>[1]FundingParamsTRA!$Q$79+[1]FundingParamsTRA!$Q$80</f>
        <v>59.308201844623653</v>
      </c>
      <c r="P5" s="136">
        <f>[1]FundingParamsTRA!$L$144+[1]FundingParamsTRA!$L$145</f>
        <v>65.542068658226384</v>
      </c>
      <c r="Q5" s="136">
        <f>[1]FundingParamsTRA!$Q$144+[1]FundingParamsTRA!$Q$145</f>
        <v>74.837406879342339</v>
      </c>
      <c r="R5" s="137">
        <f>[1]FundingParamsTRA!$L$174+[1]FundingParamsTRA!$L$175</f>
        <v>62.82557738117292</v>
      </c>
      <c r="S5" s="137">
        <f>[1]FundingParamsTRA!$Q$174+[1]FundingParamsTRA!$Q$175</f>
        <v>71.735656093215482</v>
      </c>
      <c r="T5" s="136">
        <f>[1]FundingParamsTRA!$L$204+[1]FundingParamsTRA!$L$205</f>
        <v>65.542068658226384</v>
      </c>
      <c r="U5" s="136">
        <f>[1]FundingParamsTRA!$Q$204+[1]FundingParamsTRA!$Q$205</f>
        <v>74.837406879342339</v>
      </c>
      <c r="V5" s="137">
        <f>[1]FundingParamsTRA!$L$234+[1]FundingParamsTRA!$L$235</f>
        <v>59.565787848708744</v>
      </c>
      <c r="W5" s="137">
        <f>[1]FundingParamsTRA!$Q$234+[1]FundingParamsTRA!$Q$235</f>
        <v>68.013555149863237</v>
      </c>
      <c r="X5" s="136">
        <f>[1]FundingParamsTRA!$L$271+[1]FundingParamsTRA!$L$272</f>
        <v>67.004794730485955</v>
      </c>
      <c r="Y5" s="136">
        <f>[1]FundingParamsTRA!$Q$271+[1]FundingParamsTRA!$Q$272</f>
        <v>76.507580379564502</v>
      </c>
      <c r="Z5" s="137">
        <f>[1]FundingParamsTRA!$L$308+[1]FundingParamsTRA!$L$309</f>
        <v>72.7004709465497</v>
      </c>
      <c r="AA5" s="137">
        <f>[1]FundingParamsTRA!$Q$308+[1]FundingParamsTRA!$Q$309</f>
        <v>83.011031478388759</v>
      </c>
      <c r="AB5" s="136">
        <f>[1]FundingParamsTRA!$L$345+[1]FundingParamsTRA!$L$346</f>
        <v>77.476719345764593</v>
      </c>
      <c r="AC5" s="136">
        <f>[1]FundingParamsTRA!$Q$345+[1]FundingParamsTRA!$Q$346</f>
        <v>88.464659234216228</v>
      </c>
      <c r="AE5" s="136">
        <f>[1]FundingParamsWaS!$L$21</f>
        <v>61.57233715187806</v>
      </c>
      <c r="AF5" s="136">
        <f>[1]FundingParamsWaS!$Q$21</f>
        <v>70.304678236133029</v>
      </c>
      <c r="AG5" s="137">
        <f>[1]FundingParamsWaS!$L$49</f>
        <v>74.811308005322587</v>
      </c>
      <c r="AH5" s="137">
        <f>[1]FundingParamsWaS!$Q$49</f>
        <v>85.421232667599355</v>
      </c>
      <c r="AI5" s="136">
        <f>[1]FundingParamsWaS!$L$77</f>
        <v>63.109213521635311</v>
      </c>
      <c r="AJ5" s="136">
        <f>[1]FundingParamsWaS!$Q$77</f>
        <v>72.059518212370705</v>
      </c>
    </row>
    <row r="6" spans="1:36" x14ac:dyDescent="0.3">
      <c r="C6" s="230" t="s">
        <v>258</v>
      </c>
      <c r="D6" s="231"/>
      <c r="E6" s="232"/>
      <c r="F6" s="232"/>
      <c r="G6" s="102"/>
      <c r="H6" s="233"/>
      <c r="I6" s="234"/>
      <c r="J6" s="235">
        <f>[1]FundingParamsTRA!$L$21</f>
        <v>0</v>
      </c>
      <c r="K6" s="235">
        <f>[1]FundingParamsTRA!$Q$21</f>
        <v>0</v>
      </c>
      <c r="L6" s="236">
        <f>[1]FundingParamsTRA!$L$50</f>
        <v>4.477732874263963</v>
      </c>
      <c r="M6" s="236">
        <f>[1]FundingParamsTRA!$Q$50</f>
        <v>5.1127760210882451</v>
      </c>
      <c r="N6" s="235">
        <f>[1]FundingParamsTRA!$L$79</f>
        <v>6.8658570738714104</v>
      </c>
      <c r="O6" s="235">
        <f>[1]FundingParamsTRA!$Q$79</f>
        <v>7.8395898990019761</v>
      </c>
      <c r="P6" s="236">
        <f>[1]FundingParamsTRA!$L$144</f>
        <v>0</v>
      </c>
      <c r="Q6" s="236">
        <f>[1]FundingParamsTRA!$Q$144</f>
        <v>0</v>
      </c>
      <c r="R6" s="235">
        <f>[1]FundingParamsTRA!$L$174</f>
        <v>0</v>
      </c>
      <c r="S6" s="235">
        <f>[1]FundingParamsTRA!$Q$174</f>
        <v>0</v>
      </c>
      <c r="T6" s="236">
        <f>[1]FundingParamsTRA!$L$204</f>
        <v>0</v>
      </c>
      <c r="U6" s="236">
        <f>[1]FundingParamsTRA!$Q$204</f>
        <v>0</v>
      </c>
      <c r="V6" s="235">
        <f>[1]FundingParamsTRA!$L$234</f>
        <v>0</v>
      </c>
      <c r="W6" s="235">
        <f>[1]FundingParamsTRA!$Q$234</f>
        <v>0</v>
      </c>
      <c r="X6" s="236">
        <f>[1]FundingParamsTRA!$L$271</f>
        <v>0</v>
      </c>
      <c r="Y6" s="236">
        <f>[1]FundingParamsTRA!$Q$271</f>
        <v>0</v>
      </c>
      <c r="Z6" s="235">
        <f>[1]FundingParamsTRA!$L$308</f>
        <v>4.477732874263963</v>
      </c>
      <c r="AA6" s="235">
        <f>[1]FundingParamsTRA!$Q$308</f>
        <v>5.1127760210882451</v>
      </c>
      <c r="AB6" s="236">
        <f>[1]FundingParamsTRA!$L$345</f>
        <v>6.8658570738714104</v>
      </c>
      <c r="AC6" s="236">
        <f>[1]FundingParamsTRA!$Q$345</f>
        <v>7.8395898990019761</v>
      </c>
      <c r="AD6" s="237"/>
      <c r="AE6" s="236">
        <v>0</v>
      </c>
      <c r="AF6" s="236">
        <v>0</v>
      </c>
      <c r="AG6" s="235">
        <v>0</v>
      </c>
      <c r="AH6" s="235">
        <v>0</v>
      </c>
      <c r="AI6" s="236">
        <v>0</v>
      </c>
      <c r="AJ6" s="236">
        <v>0</v>
      </c>
    </row>
    <row r="7" spans="1:36" x14ac:dyDescent="0.3">
      <c r="C7" s="11" t="s">
        <v>257</v>
      </c>
      <c r="D7" s="11"/>
      <c r="E7" s="39"/>
      <c r="F7" s="39"/>
      <c r="G7" s="102"/>
      <c r="H7" s="161"/>
      <c r="I7" s="44"/>
      <c r="J7" s="137">
        <f>[1]FundingParamsTRA!$L$23+[1]FundingParamsTRA!$L$24</f>
        <v>34.627800894307981</v>
      </c>
      <c r="K7" s="137">
        <f>[1]FundingParamsTRA!$Q$23+[1]FundingParamsTRA!$Q$24</f>
        <v>39.538801229749097</v>
      </c>
      <c r="L7" s="136">
        <f>[1]FundingParamsTRA!$L$52+[1]FundingParamsTRA!$L$53</f>
        <v>73.546534272891392</v>
      </c>
      <c r="M7" s="136">
        <f>[1]FundingParamsTRA!$Q$52+[1]FundingParamsTRA!$Q$53</f>
        <v>145.29840325649431</v>
      </c>
      <c r="N7" s="137">
        <f>[1]FundingParamsTRA!$L$81+[1]FundingParamsTRA!$L$82</f>
        <v>90.335312970390262</v>
      </c>
      <c r="O7" s="137">
        <f>[1]FundingParamsTRA!$Q$81+[1]FundingParamsTRA!$Q$82</f>
        <v>196.90758042751943</v>
      </c>
      <c r="P7" s="136">
        <f>[1]FundingParamsTRA!$L$146</f>
        <v>0.64522586672325</v>
      </c>
      <c r="Q7" s="136">
        <f>[1]FundingParamsTRA!$Q$146</f>
        <v>1.9646223850044655</v>
      </c>
      <c r="R7" s="137">
        <f>[1]FundingParamsTRA!$L$176</f>
        <v>0.58920788442038918</v>
      </c>
      <c r="S7" s="137">
        <f>[1]FundingParamsTRA!$Q$176</f>
        <v>1.7940554755377236</v>
      </c>
      <c r="T7" s="136">
        <f>[1]FundingParamsTRA!$L$206</f>
        <v>0.64479353389401062</v>
      </c>
      <c r="U7" s="136">
        <f>[1]FundingParamsTRA!$Q$206</f>
        <v>1.9633059920978859</v>
      </c>
      <c r="V7" s="137">
        <f>[1]FundingParamsTRA!$L$236</f>
        <v>0.52250510505204317</v>
      </c>
      <c r="W7" s="137">
        <f>[1]FundingParamsTRA!$Q$236</f>
        <v>1.5909548556655286</v>
      </c>
      <c r="X7" s="136">
        <f>[1]FundingParamsTRA!$L$273+[1]FundingParamsTRA!$L$274</f>
        <v>35.217008778728371</v>
      </c>
      <c r="Y7" s="136">
        <f>[1]FundingParamsTRA!$Q$273+[1]FundingParamsTRA!$Q$274</f>
        <v>41.332856705286815</v>
      </c>
      <c r="Z7" s="137">
        <f>[1]FundingParamsTRA!$L$310+[1]FundingParamsTRA!$L$311</f>
        <v>74.069039377943426</v>
      </c>
      <c r="AA7" s="137">
        <f>[1]FundingParamsTRA!$Q$310+[1]FundingParamsTRA!$Q$311</f>
        <v>146.88935811215984</v>
      </c>
      <c r="AB7" s="136">
        <f>[1]FundingParamsTRA!$L$347+[1]FundingParamsTRA!$L$348</f>
        <v>90.85781807544231</v>
      </c>
      <c r="AC7" s="136">
        <f>[1]FundingParamsTRA!$Q$347+[1]FundingParamsTRA!$Q$348</f>
        <v>198.49853528318496</v>
      </c>
      <c r="AE7" s="136">
        <f>[1]FundingParamsWaS!$L$22</f>
        <v>55.819792724900708</v>
      </c>
      <c r="AF7" s="136">
        <f>[1]FundingParamsWaS!$Q$22</f>
        <v>63.736293736124374</v>
      </c>
      <c r="AG7" s="137">
        <f>[1]FundingParamsWaS!$L$50</f>
        <v>73.896568810709368</v>
      </c>
      <c r="AH7" s="137">
        <f>[1]FundingParamsWaS!$Q$50</f>
        <v>84.376762898835665</v>
      </c>
      <c r="AI7" s="136">
        <f>[1]FundingParamsWaS!$L$78</f>
        <v>66.550290874093676</v>
      </c>
      <c r="AJ7" s="136">
        <f>[1]FundingParamsWaS!$Q$78</f>
        <v>75.988617662558639</v>
      </c>
    </row>
    <row r="8" spans="1:36" ht="14.4" customHeight="1" x14ac:dyDescent="0.3">
      <c r="B8" s="29" t="s">
        <v>259</v>
      </c>
      <c r="C8" s="138" t="s">
        <v>300</v>
      </c>
      <c r="D8" s="11"/>
      <c r="E8" s="39"/>
      <c r="F8" s="102">
        <f>(1+F10)/(1+$F$10)-1</f>
        <v>0</v>
      </c>
      <c r="G8" s="102">
        <f>(1+G10)/(1+$G$10)-1</f>
        <v>0</v>
      </c>
      <c r="H8" s="161"/>
      <c r="I8" s="92">
        <f>(1+I10)/(1+$E$10)-1</f>
        <v>-4.6722078228533803E-7</v>
      </c>
      <c r="J8" s="92">
        <f>(1+J10)/(1+$F$10)-1</f>
        <v>-3.4764649691942928E-4</v>
      </c>
      <c r="K8" s="92">
        <f>(1+K10)/(1+$G$10)-1</f>
        <v>1.7021638962084751E-3</v>
      </c>
      <c r="L8" s="102">
        <f>(1+L10)/(1+$F$10)-1</f>
        <v>9.7340315659342203E-3</v>
      </c>
      <c r="M8" s="102">
        <f>(1+M10)/(1+$G$10)-1</f>
        <v>2.8559910260427035E-2</v>
      </c>
      <c r="N8" s="92">
        <f>(1+N10)/(1+$F$10)-1</f>
        <v>1.1800944823028736E-2</v>
      </c>
      <c r="O8" s="92">
        <f>(1+O10)/(1+$G$10)-1</f>
        <v>3.5056632115212594E-2</v>
      </c>
      <c r="P8" s="102" t="e">
        <f>(1+P10)/(1+$F$10)-1</f>
        <v>#N/A</v>
      </c>
      <c r="Q8" s="102" t="e">
        <f>(1+Q10)/(1+$G$10)-1</f>
        <v>#N/A</v>
      </c>
      <c r="R8" s="92" t="e">
        <f>(1+R10)/(1+$F$10)-1</f>
        <v>#N/A</v>
      </c>
      <c r="S8" s="92" t="e">
        <f>(1+S10)/(1+$G$10)-1</f>
        <v>#N/A</v>
      </c>
      <c r="T8" s="102" t="e">
        <f>(1+T10)/(1+$F$10)-1</f>
        <v>#N/A</v>
      </c>
      <c r="U8" s="102" t="e">
        <f>(1+U10)/(1+$G$10)-1</f>
        <v>#N/A</v>
      </c>
      <c r="V8" s="92" t="e">
        <f>(1+V10)/(1+$F$10)-1</f>
        <v>#N/A</v>
      </c>
      <c r="W8" s="92" t="e">
        <f>(1+W10)/(1+$G$10)-1</f>
        <v>#N/A</v>
      </c>
      <c r="X8" s="102" t="e">
        <f>(1+X10)/(1+$F$10)-1</f>
        <v>#N/A</v>
      </c>
      <c r="Y8" s="102" t="e">
        <f>(1+Y10)/(1+$G$10)-1</f>
        <v>#N/A</v>
      </c>
      <c r="Z8" s="92" t="e">
        <f>(1+Z10)/(1+$F$10)-1</f>
        <v>#N/A</v>
      </c>
      <c r="AA8" s="92" t="e">
        <f>(1+AA10)/(1+$G$10)-1</f>
        <v>#N/A</v>
      </c>
      <c r="AB8" s="102" t="e">
        <f>(1+AB10)/(1+$F$10)-1</f>
        <v>#N/A</v>
      </c>
      <c r="AC8" s="102" t="e">
        <f>(1+AC10)/(1+$G$10)-1</f>
        <v>#N/A</v>
      </c>
      <c r="AE8" s="193" t="e">
        <f>(1+AE10)/(1+$F$10)-1</f>
        <v>#N/A</v>
      </c>
      <c r="AF8" s="193" t="e">
        <f>(1+AF10)/(1+$G$10)-1</f>
        <v>#N/A</v>
      </c>
      <c r="AG8" s="194" t="e">
        <f>(1+AG10)/(1+$F$10)-1</f>
        <v>#N/A</v>
      </c>
      <c r="AH8" s="194" t="e">
        <f>(1+AH10)/(1+$G$10)-1</f>
        <v>#N/A</v>
      </c>
      <c r="AI8" s="193" t="e">
        <f>(1+AI10)/(1+$F$10)-1</f>
        <v>#N/A</v>
      </c>
      <c r="AJ8" s="193" t="e">
        <f>(1+AJ10)/(1+$G$10)-1</f>
        <v>#N/A</v>
      </c>
    </row>
    <row r="9" spans="1:36" x14ac:dyDescent="0.3">
      <c r="B9" t="s">
        <v>222</v>
      </c>
      <c r="C9" t="s">
        <v>232</v>
      </c>
      <c r="D9" t="s">
        <v>1</v>
      </c>
      <c r="E9" s="17">
        <f>INDEX(ResTRA,MATCH(_xlfn.CONCAT(E$2,$B9,$D9),Results_TRA_n_WaS!$A$2:$A$16684,0),MATCH(TRA_n_WaS_Report!E$3,Results_TRA_n_WaS!$A$2:$AK$2,0))</f>
        <v>5697.92</v>
      </c>
      <c r="F9" s="18">
        <f>INDEX(ResTRA,MATCH(_xlfn.CONCAT(F$2,$B9,$D9),Results_TRA_n_WaS!$A$2:$A$16684,0),MATCH(TRA_n_WaS_Report!F$3,Results_TRA_n_WaS!$A$2:$AK$2,0))</f>
        <v>6196.94</v>
      </c>
      <c r="G9" s="18">
        <f>INDEX(ResTRA,MATCH(_xlfn.CONCAT(G$2,$B9,$D9),Results_TRA_n_WaS!$A$2:$A$16684,0),MATCH(TRA_n_WaS_Report!G$3,Results_TRA_n_WaS!$A$2:$AK$2,0))</f>
        <v>7077.26</v>
      </c>
      <c r="H9" s="162"/>
      <c r="I9" s="94">
        <f>INDEX(ResTRA,MATCH(_xlfn.CONCAT(I$2,$B9,$D9),Results_TRA_n_WaS!$A$2:$A$16684,0),MATCH(TRA_n_WaS_Report!I$3,Results_TRA_n_WaS!$A$2:$AK$2,0))</f>
        <v>5697.9173378133601</v>
      </c>
      <c r="J9" s="46">
        <f>INDEX(ResTRA,MATCH(_xlfn.CONCAT(J$2,$B9,$D9),Results_TRA_n_WaS!$A$2:$A$16684,0),MATCH(TRA_n_WaS_Report!J$3,Results_TRA_n_WaS!$A$2:$AK$2,0))</f>
        <v>6194.7856555173803</v>
      </c>
      <c r="K9" s="46">
        <f>INDEX(ResTRA,MATCH(_xlfn.CONCAT(K$2,$B9,$D9),Results_TRA_n_WaS!$A$2:$A$16684,0),MATCH(TRA_n_WaS_Report!K$3,Results_TRA_n_WaS!$A$2:$AK$2,0))</f>
        <v>7089.3066564560804</v>
      </c>
      <c r="L9" s="18">
        <f>INDEX(ResTRA,MATCH(_xlfn.CONCAT(L$2,$B9,$D9),Results_TRA_n_WaS!$A$2:$A$16684,0),MATCH(TRA_n_WaS_Report!L$3,Results_TRA_n_WaS!$A$2:$AK$2,0))</f>
        <v>6257.2612095721997</v>
      </c>
      <c r="M9" s="18">
        <f>INDEX(ResTRA,MATCH(_xlfn.CONCAT(M$2,$B9,$D9),Results_TRA_n_WaS!$A$2:$A$16684,0),MATCH(TRA_n_WaS_Report!M$3,Results_TRA_n_WaS!$A$2:$AK$2,0))</f>
        <v>7279.3859104897101</v>
      </c>
      <c r="N9" s="46">
        <f>INDEX(ResTRA,MATCH(_xlfn.CONCAT(N$2,$B9,$D9),Results_TRA_n_WaS!$A$2:$A$16684,0),MATCH(TRA_n_WaS_Report!N$3,Results_TRA_n_WaS!$A$2:$AK$2,0))</f>
        <v>6270.0697470116202</v>
      </c>
      <c r="O9" s="46">
        <f>INDEX(ResTRA,MATCH(_xlfn.CONCAT(O$2,$B9,$D9),Results_TRA_n_WaS!$A$2:$A$16684,0),MATCH(TRA_n_WaS_Report!O$3,Results_TRA_n_WaS!$A$2:$AK$2,0))</f>
        <v>7325.36490020371</v>
      </c>
      <c r="P9" s="18" t="e">
        <f>INDEX(ResTRA,MATCH(_xlfn.CONCAT(P$2,$B9,$D9),Results_TRA_n_WaS!$A$2:$A$16684,0),MATCH(TRA_n_WaS_Report!P$3,Results_TRA_n_WaS!$A$2:$AK$2,0))</f>
        <v>#N/A</v>
      </c>
      <c r="Q9" s="18" t="e">
        <f>INDEX(ResTRA,MATCH(_xlfn.CONCAT(Q$2,$B9,$D9),Results_TRA_n_WaS!$A$2:$A$16684,0),MATCH(TRA_n_WaS_Report!Q$3,Results_TRA_n_WaS!$A$2:$AK$2,0))</f>
        <v>#N/A</v>
      </c>
      <c r="R9" s="46" t="e">
        <f>INDEX(ResTRA,MATCH(_xlfn.CONCAT(R$2,$B9,$D9),Results_TRA_n_WaS!$A$2:$A$16684,0),MATCH(TRA_n_WaS_Report!R$3,Results_TRA_n_WaS!$A$2:$AK$2,0))</f>
        <v>#N/A</v>
      </c>
      <c r="S9" s="46" t="e">
        <f>INDEX(ResTRA,MATCH(_xlfn.CONCAT(S$2,$B9,$D9),Results_TRA_n_WaS!$A$2:$A$16684,0),MATCH(TRA_n_WaS_Report!S$3,Results_TRA_n_WaS!$A$2:$AK$2,0))</f>
        <v>#N/A</v>
      </c>
      <c r="T9" s="18" t="e">
        <f>INDEX(ResTRA,MATCH(_xlfn.CONCAT(T$2,$B9,$D9),Results_TRA_n_WaS!$A$2:$A$16684,0),MATCH(TRA_n_WaS_Report!T$3,Results_TRA_n_WaS!$A$2:$AK$2,0))</f>
        <v>#N/A</v>
      </c>
      <c r="U9" s="18" t="e">
        <f>INDEX(ResTRA,MATCH(_xlfn.CONCAT(U$2,$B9,$D9),Results_TRA_n_WaS!$A$2:$A$16684,0),MATCH(TRA_n_WaS_Report!U$3,Results_TRA_n_WaS!$A$2:$AK$2,0))</f>
        <v>#N/A</v>
      </c>
      <c r="V9" s="46" t="e">
        <f>INDEX(ResTRA,MATCH(_xlfn.CONCAT(V$2,$B9,$D9),Results_TRA_n_WaS!$A$2:$A$16684,0),MATCH(TRA_n_WaS_Report!V$3,Results_TRA_n_WaS!$A$2:$AK$2,0))</f>
        <v>#N/A</v>
      </c>
      <c r="W9" s="46" t="e">
        <f>INDEX(ResTRA,MATCH(_xlfn.CONCAT(W$2,$B9,$D9),Results_TRA_n_WaS!$A$2:$A$16684,0),MATCH(TRA_n_WaS_Report!W$3,Results_TRA_n_WaS!$A$2:$AK$2,0))</f>
        <v>#N/A</v>
      </c>
      <c r="X9" s="18" t="e">
        <f>INDEX(ResTRA,MATCH(_xlfn.CONCAT(X$2,$B9,$D9),Results_TRA_n_WaS!$A$2:$A$16684,0),MATCH(TRA_n_WaS_Report!X$3,Results_TRA_n_WaS!$A$2:$AK$2,0))</f>
        <v>#N/A</v>
      </c>
      <c r="Y9" s="18" t="e">
        <f>INDEX(ResTRA,MATCH(_xlfn.CONCAT(Y$2,$B9,$D9),Results_TRA_n_WaS!$A$2:$A$16684,0),MATCH(TRA_n_WaS_Report!Y$3,Results_TRA_n_WaS!$A$2:$AK$2,0))</f>
        <v>#N/A</v>
      </c>
      <c r="Z9" s="46" t="e">
        <f>INDEX(ResTRA,MATCH(_xlfn.CONCAT(Z$2,$B9,$D9),Results_TRA_n_WaS!$A$2:$A$16684,0),MATCH(TRA_n_WaS_Report!Z$3,Results_TRA_n_WaS!$A$2:$AK$2,0))</f>
        <v>#N/A</v>
      </c>
      <c r="AA9" s="46" t="e">
        <f>INDEX(ResTRA,MATCH(_xlfn.CONCAT(AA$2,$B9,$D9),Results_TRA_n_WaS!$A$2:$A$16684,0),MATCH(TRA_n_WaS_Report!AA$3,Results_TRA_n_WaS!$A$2:$AK$2,0))</f>
        <v>#N/A</v>
      </c>
      <c r="AB9" s="18" t="e">
        <f>INDEX(ResTRA,MATCH(_xlfn.CONCAT(AB$2,$B9,$D9),Results_TRA_n_WaS!$A$2:$A$16684,0),MATCH(TRA_n_WaS_Report!AB$3,Results_TRA_n_WaS!$A$2:$AK$2,0))</f>
        <v>#N/A</v>
      </c>
      <c r="AC9" s="18" t="e">
        <f>INDEX(ResTRA,MATCH(_xlfn.CONCAT(AC$2,$B9,$D9),Results_TRA_n_WaS!$A$2:$A$16684,0),MATCH(TRA_n_WaS_Report!AC$3,Results_TRA_n_WaS!$A$2:$AK$2,0))</f>
        <v>#N/A</v>
      </c>
      <c r="AE9" s="195" t="e">
        <f>INDEX(ResTRA,MATCH(_xlfn.CONCAT(AE$2,$B9,$D9),Results_TRA_n_WaS!$A$2:$A$16684,0),MATCH(TRA_n_WaS_Report!AE$3,Results_TRA_n_WaS!$A$2:$AK$2,0))</f>
        <v>#N/A</v>
      </c>
      <c r="AF9" s="195" t="e">
        <f>INDEX(ResTRA,MATCH(_xlfn.CONCAT(AF$2,$B9,$D9),Results_TRA_n_WaS!$A$2:$A$16684,0),MATCH(TRA_n_WaS_Report!AF$3,Results_TRA_n_WaS!$A$2:$AK$2,0))</f>
        <v>#N/A</v>
      </c>
      <c r="AG9" s="196" t="e">
        <f>INDEX(ResTRA,MATCH(_xlfn.CONCAT(AG$2,$B9,$D9),Results_TRA_n_WaS!$A$2:$A$16684,0),MATCH(TRA_n_WaS_Report!AG$3,Results_TRA_n_WaS!$A$2:$AK$2,0))</f>
        <v>#N/A</v>
      </c>
      <c r="AH9" s="196" t="e">
        <f>INDEX(ResTRA,MATCH(_xlfn.CONCAT(AH$2,$B9,$D9),Results_TRA_n_WaS!$A$2:$A$16684,0),MATCH(TRA_n_WaS_Report!AH$3,Results_TRA_n_WaS!$A$2:$AK$2,0))</f>
        <v>#N/A</v>
      </c>
      <c r="AI9" s="195" t="e">
        <f>INDEX(ResTRA,MATCH(_xlfn.CONCAT(AI$2,$B9,$D9),Results_TRA_n_WaS!$A$2:$A$16684,0),MATCH(TRA_n_WaS_Report!AI$3,Results_TRA_n_WaS!$A$2:$AK$2,0))</f>
        <v>#N/A</v>
      </c>
      <c r="AJ9" s="195" t="e">
        <f>INDEX(ResTRA,MATCH(_xlfn.CONCAT(AJ$2,$B9,$D9),Results_TRA_n_WaS!$A$2:$A$16684,0),MATCH(TRA_n_WaS_Report!AJ$3,Results_TRA_n_WaS!$A$2:$AK$2,0))</f>
        <v>#N/A</v>
      </c>
    </row>
    <row r="10" spans="1:36" s="13" customFormat="1" x14ac:dyDescent="0.3">
      <c r="C10" s="13" t="s">
        <v>289</v>
      </c>
      <c r="E10" s="61">
        <f t="shared" ref="E10:AC10" si="9">E9/$E9-1</f>
        <v>0</v>
      </c>
      <c r="F10" s="61">
        <f t="shared" si="9"/>
        <v>8.7579327193080925E-2</v>
      </c>
      <c r="G10" s="61">
        <f t="shared" si="9"/>
        <v>0.24207781085027524</v>
      </c>
      <c r="H10" s="163"/>
      <c r="I10" s="62">
        <f t="shared" si="9"/>
        <v>-4.6722078228533803E-7</v>
      </c>
      <c r="J10" s="62">
        <f t="shared" si="9"/>
        <v>8.7201234049860243E-2</v>
      </c>
      <c r="K10" s="62">
        <f t="shared" si="9"/>
        <v>0.24419203085618624</v>
      </c>
      <c r="L10" s="61">
        <f t="shared" si="9"/>
        <v>9.8165858694435837E-2</v>
      </c>
      <c r="M10" s="61">
        <f t="shared" si="9"/>
        <v>0.27755144166462675</v>
      </c>
      <c r="N10" s="62">
        <f t="shared" si="9"/>
        <v>0.1004137908239533</v>
      </c>
      <c r="O10" s="62">
        <f t="shared" si="9"/>
        <v>0.28562087572372197</v>
      </c>
      <c r="P10" s="61" t="e">
        <f t="shared" si="9"/>
        <v>#N/A</v>
      </c>
      <c r="Q10" s="61" t="e">
        <f t="shared" si="9"/>
        <v>#N/A</v>
      </c>
      <c r="R10" s="62" t="e">
        <f t="shared" si="9"/>
        <v>#N/A</v>
      </c>
      <c r="S10" s="62" t="e">
        <f t="shared" si="9"/>
        <v>#N/A</v>
      </c>
      <c r="T10" s="61" t="e">
        <f t="shared" si="9"/>
        <v>#N/A</v>
      </c>
      <c r="U10" s="61" t="e">
        <f t="shared" si="9"/>
        <v>#N/A</v>
      </c>
      <c r="V10" s="62" t="e">
        <f t="shared" si="9"/>
        <v>#N/A</v>
      </c>
      <c r="W10" s="62" t="e">
        <f t="shared" si="9"/>
        <v>#N/A</v>
      </c>
      <c r="X10" s="61" t="e">
        <f t="shared" si="9"/>
        <v>#N/A</v>
      </c>
      <c r="Y10" s="61" t="e">
        <f t="shared" si="9"/>
        <v>#N/A</v>
      </c>
      <c r="Z10" s="62" t="e">
        <f t="shared" si="9"/>
        <v>#N/A</v>
      </c>
      <c r="AA10" s="62" t="e">
        <f t="shared" si="9"/>
        <v>#N/A</v>
      </c>
      <c r="AB10" s="61" t="e">
        <f t="shared" si="9"/>
        <v>#N/A</v>
      </c>
      <c r="AC10" s="61" t="e">
        <f t="shared" si="9"/>
        <v>#N/A</v>
      </c>
      <c r="AD10" s="183"/>
      <c r="AE10" s="197" t="e">
        <f t="shared" ref="AE10:AF10" si="10">AE9/$E9-1</f>
        <v>#N/A</v>
      </c>
      <c r="AF10" s="197" t="e">
        <f t="shared" si="10"/>
        <v>#N/A</v>
      </c>
      <c r="AG10" s="198" t="e">
        <f t="shared" ref="AG10:AH10" si="11">AG9/$E9-1</f>
        <v>#N/A</v>
      </c>
      <c r="AH10" s="198" t="e">
        <f t="shared" si="11"/>
        <v>#N/A</v>
      </c>
      <c r="AI10" s="197" t="e">
        <f t="shared" ref="AI10:AJ10" si="12">AI9/$E9-1</f>
        <v>#N/A</v>
      </c>
      <c r="AJ10" s="197" t="e">
        <f t="shared" si="12"/>
        <v>#N/A</v>
      </c>
    </row>
    <row r="11" spans="1:36" x14ac:dyDescent="0.3">
      <c r="B11" t="s">
        <v>210</v>
      </c>
      <c r="C11" t="s">
        <v>238</v>
      </c>
      <c r="D11" t="s">
        <v>1</v>
      </c>
      <c r="E11" s="21">
        <f>INDEX(ResTRA,MATCH(_xlfn.CONCAT(E$2,$B11,$D11),Results_TRA_n_WaS!$A$2:$A$16684,0),MATCH(TRA_n_WaS_Report!E$3,Results_TRA_n_WaS!$A$2:$AK$2,0))</f>
        <v>0.4</v>
      </c>
      <c r="F11" s="21">
        <f>INDEX(ResTRA,MATCH(_xlfn.CONCAT(F$2,$B11,$D11),Results_TRA_n_WaS!$A$2:$A$16684,0),MATCH(TRA_n_WaS_Report!F$3,Results_TRA_n_WaS!$A$2:$AK$2,0))</f>
        <v>0.42</v>
      </c>
      <c r="G11" s="21">
        <f>INDEX(ResTRA,MATCH(_xlfn.CONCAT(G$2,$B11,$D11),Results_TRA_n_WaS!$A$2:$A$16684,0),MATCH(TRA_n_WaS_Report!G$3,Results_TRA_n_WaS!$A$2:$AK$2,0))</f>
        <v>0.45</v>
      </c>
      <c r="H11" s="164"/>
      <c r="I11" s="95">
        <f>INDEX(ResTRA,MATCH(_xlfn.CONCAT(I$2,$B11,$D11),Results_TRA_n_WaS!$A$2:$A$16684,0),MATCH(TRA_n_WaS_Report!I$3,Results_TRA_n_WaS!$A$2:$AK$2,0))</f>
        <v>0.39841337419469502</v>
      </c>
      <c r="J11" s="47">
        <f>INDEX(ResTRA,MATCH(_xlfn.CONCAT(J$2,$B11,$D11),Results_TRA_n_WaS!$A$2:$A$16684,0),MATCH(TRA_n_WaS_Report!J$3,Results_TRA_n_WaS!$A$2:$AK$2,0))</f>
        <v>0.42187891963616803</v>
      </c>
      <c r="K11" s="47">
        <f>INDEX(ResTRA,MATCH(_xlfn.CONCAT(K$2,$B11,$D11),Results_TRA_n_WaS!$A$2:$A$16684,0),MATCH(TRA_n_WaS_Report!K$3,Results_TRA_n_WaS!$A$2:$AK$2,0))</f>
        <v>0.45022064512288701</v>
      </c>
      <c r="L11" s="21">
        <f>INDEX(ResTRA,MATCH(_xlfn.CONCAT(L$2,$B11,$D11),Results_TRA_n_WaS!$A$2:$A$16684,0),MATCH(TRA_n_WaS_Report!L$3,Results_TRA_n_WaS!$A$2:$AK$2,0))</f>
        <v>0.42455268479830699</v>
      </c>
      <c r="M11" s="21">
        <f>INDEX(ResTRA,MATCH(_xlfn.CONCAT(M$2,$B11,$D11),Results_TRA_n_WaS!$A$2:$A$16684,0),MATCH(TRA_n_WaS_Report!M$3,Results_TRA_n_WaS!$A$2:$AK$2,0))</f>
        <v>0.459478102050563</v>
      </c>
      <c r="N11" s="47">
        <f>INDEX(ResTRA,MATCH(_xlfn.CONCAT(N$2,$B11,$D11),Results_TRA_n_WaS!$A$2:$A$16684,0),MATCH(TRA_n_WaS_Report!N$3,Results_TRA_n_WaS!$A$2:$AK$2,0))</f>
        <v>0.42535809753508902</v>
      </c>
      <c r="O11" s="47">
        <f>INDEX(ResTRA,MATCH(_xlfn.CONCAT(O$2,$B11,$D11),Results_TRA_n_WaS!$A$2:$A$16684,0),MATCH(TRA_n_WaS_Report!O$3,Results_TRA_n_WaS!$A$2:$AK$2,0))</f>
        <v>0.462624580472487</v>
      </c>
      <c r="P11" s="21" t="e">
        <f>INDEX(ResTRA,MATCH(_xlfn.CONCAT(P$2,$B11,$D11),Results_TRA_n_WaS!$A$2:$A$16684,0),MATCH(TRA_n_WaS_Report!P$3,Results_TRA_n_WaS!$A$2:$AK$2,0))</f>
        <v>#N/A</v>
      </c>
      <c r="Q11" s="21" t="e">
        <f>INDEX(ResTRA,MATCH(_xlfn.CONCAT(Q$2,$B11,$D11),Results_TRA_n_WaS!$A$2:$A$16684,0),MATCH(TRA_n_WaS_Report!Q$3,Results_TRA_n_WaS!$A$2:$AK$2,0))</f>
        <v>#N/A</v>
      </c>
      <c r="R11" s="47" t="e">
        <f>INDEX(ResTRA,MATCH(_xlfn.CONCAT(R$2,$B11,$D11),Results_TRA_n_WaS!$A$2:$A$16684,0),MATCH(TRA_n_WaS_Report!R$3,Results_TRA_n_WaS!$A$2:$AK$2,0))</f>
        <v>#N/A</v>
      </c>
      <c r="S11" s="47" t="e">
        <f>INDEX(ResTRA,MATCH(_xlfn.CONCAT(S$2,$B11,$D11),Results_TRA_n_WaS!$A$2:$A$16684,0),MATCH(TRA_n_WaS_Report!S$3,Results_TRA_n_WaS!$A$2:$AK$2,0))</f>
        <v>#N/A</v>
      </c>
      <c r="T11" s="21" t="e">
        <f>INDEX(ResTRA,MATCH(_xlfn.CONCAT(T$2,$B11,$D11),Results_TRA_n_WaS!$A$2:$A$16684,0),MATCH(TRA_n_WaS_Report!T$3,Results_TRA_n_WaS!$A$2:$AK$2,0))</f>
        <v>#N/A</v>
      </c>
      <c r="U11" s="21" t="e">
        <f>INDEX(ResTRA,MATCH(_xlfn.CONCAT(U$2,$B11,$D11),Results_TRA_n_WaS!$A$2:$A$16684,0),MATCH(TRA_n_WaS_Report!U$3,Results_TRA_n_WaS!$A$2:$AK$2,0))</f>
        <v>#N/A</v>
      </c>
      <c r="V11" s="47" t="e">
        <f>INDEX(ResTRA,MATCH(_xlfn.CONCAT(V$2,$B11,$D11),Results_TRA_n_WaS!$A$2:$A$16684,0),MATCH(TRA_n_WaS_Report!V$3,Results_TRA_n_WaS!$A$2:$AK$2,0))</f>
        <v>#N/A</v>
      </c>
      <c r="W11" s="47" t="e">
        <f>INDEX(ResTRA,MATCH(_xlfn.CONCAT(W$2,$B11,$D11),Results_TRA_n_WaS!$A$2:$A$16684,0),MATCH(TRA_n_WaS_Report!W$3,Results_TRA_n_WaS!$A$2:$AK$2,0))</f>
        <v>#N/A</v>
      </c>
      <c r="X11" s="21" t="e">
        <f>INDEX(ResTRA,MATCH(_xlfn.CONCAT(X$2,$B11,$D11),Results_TRA_n_WaS!$A$2:$A$16684,0),MATCH(TRA_n_WaS_Report!X$3,Results_TRA_n_WaS!$A$2:$AK$2,0))</f>
        <v>#N/A</v>
      </c>
      <c r="Y11" s="21" t="e">
        <f>INDEX(ResTRA,MATCH(_xlfn.CONCAT(Y$2,$B11,$D11),Results_TRA_n_WaS!$A$2:$A$16684,0),MATCH(TRA_n_WaS_Report!Y$3,Results_TRA_n_WaS!$A$2:$AK$2,0))</f>
        <v>#N/A</v>
      </c>
      <c r="Z11" s="47" t="e">
        <f>INDEX(ResTRA,MATCH(_xlfn.CONCAT(Z$2,$B11,$D11),Results_TRA_n_WaS!$A$2:$A$16684,0),MATCH(TRA_n_WaS_Report!Z$3,Results_TRA_n_WaS!$A$2:$AK$2,0))</f>
        <v>#N/A</v>
      </c>
      <c r="AA11" s="47" t="e">
        <f>INDEX(ResTRA,MATCH(_xlfn.CONCAT(AA$2,$B11,$D11),Results_TRA_n_WaS!$A$2:$A$16684,0),MATCH(TRA_n_WaS_Report!AA$3,Results_TRA_n_WaS!$A$2:$AK$2,0))</f>
        <v>#N/A</v>
      </c>
      <c r="AB11" s="21" t="e">
        <f>INDEX(ResTRA,MATCH(_xlfn.CONCAT(AB$2,$B11,$D11),Results_TRA_n_WaS!$A$2:$A$16684,0),MATCH(TRA_n_WaS_Report!AB$3,Results_TRA_n_WaS!$A$2:$AK$2,0))</f>
        <v>#N/A</v>
      </c>
      <c r="AC11" s="21" t="e">
        <f>INDEX(ResTRA,MATCH(_xlfn.CONCAT(AC$2,$B11,$D11),Results_TRA_n_WaS!$A$2:$A$16684,0),MATCH(TRA_n_WaS_Report!AC$3,Results_TRA_n_WaS!$A$2:$AK$2,0))</f>
        <v>#N/A</v>
      </c>
      <c r="AE11" s="199" t="e">
        <f>INDEX(ResTRA,MATCH(_xlfn.CONCAT(AE$2,$B11,$D11),Results_TRA_n_WaS!$A$2:$A$16684,0),MATCH(TRA_n_WaS_Report!AE$3,Results_TRA_n_WaS!$A$2:$AK$2,0))</f>
        <v>#N/A</v>
      </c>
      <c r="AF11" s="199" t="e">
        <f>INDEX(ResTRA,MATCH(_xlfn.CONCAT(AF$2,$B11,$D11),Results_TRA_n_WaS!$A$2:$A$16684,0),MATCH(TRA_n_WaS_Report!AF$3,Results_TRA_n_WaS!$A$2:$AK$2,0))</f>
        <v>#N/A</v>
      </c>
      <c r="AG11" s="200" t="e">
        <f>INDEX(ResTRA,MATCH(_xlfn.CONCAT(AG$2,$B11,$D11),Results_TRA_n_WaS!$A$2:$A$16684,0),MATCH(TRA_n_WaS_Report!AG$3,Results_TRA_n_WaS!$A$2:$AK$2,0))</f>
        <v>#N/A</v>
      </c>
      <c r="AH11" s="200" t="e">
        <f>INDEX(ResTRA,MATCH(_xlfn.CONCAT(AH$2,$B11,$D11),Results_TRA_n_WaS!$A$2:$A$16684,0),MATCH(TRA_n_WaS_Report!AH$3,Results_TRA_n_WaS!$A$2:$AK$2,0))</f>
        <v>#N/A</v>
      </c>
      <c r="AI11" s="199" t="e">
        <f>INDEX(ResTRA,MATCH(_xlfn.CONCAT(AI$2,$B11,$D11),Results_TRA_n_WaS!$A$2:$A$16684,0),MATCH(TRA_n_WaS_Report!AI$3,Results_TRA_n_WaS!$A$2:$AK$2,0))</f>
        <v>#N/A</v>
      </c>
      <c r="AJ11" s="199" t="e">
        <f>INDEX(ResTRA,MATCH(_xlfn.CONCAT(AJ$2,$B11,$D11),Results_TRA_n_WaS!$A$2:$A$16684,0),MATCH(TRA_n_WaS_Report!AJ$3,Results_TRA_n_WaS!$A$2:$AK$2,0))</f>
        <v>#N/A</v>
      </c>
    </row>
    <row r="12" spans="1:36" x14ac:dyDescent="0.3">
      <c r="B12" s="13" t="s">
        <v>0</v>
      </c>
      <c r="C12" s="13" t="s">
        <v>0</v>
      </c>
      <c r="D12" t="s">
        <v>1</v>
      </c>
      <c r="E12" s="20">
        <f>INDEX(ResTRA,MATCH(_xlfn.CONCAT(E$2,$B12,$D12),Results_TRA_n_WaS!$A$2:$A$16684,0),MATCH(TRA_n_WaS_Report!E$3,Results_TRA_n_WaS!$A$2:$AK$2,0))</f>
        <v>3.7</v>
      </c>
      <c r="F12" s="20">
        <f>INDEX(ResTRA,MATCH(_xlfn.CONCAT(F$2,$B12,$D12),Results_TRA_n_WaS!$A$2:$A$16684,0),MATCH(TRA_n_WaS_Report!F$3,Results_TRA_n_WaS!$A$2:$AK$2,0))</f>
        <v>3.64</v>
      </c>
      <c r="G12" s="20">
        <f>INDEX(ResTRA,MATCH(_xlfn.CONCAT(G$2,$B12,$D12),Results_TRA_n_WaS!$A$2:$A$16684,0),MATCH(TRA_n_WaS_Report!G$3,Results_TRA_n_WaS!$A$2:$AK$2,0))</f>
        <v>3.59</v>
      </c>
      <c r="H12" s="165"/>
      <c r="I12" s="49">
        <f>INDEX(ResTRA,MATCH(_xlfn.CONCAT(I$2,$B12,$D12),Results_TRA_n_WaS!$A$2:$A$16684,0),MATCH(TRA_n_WaS_Report!I$3,Results_TRA_n_WaS!$A$2:$AK$2,0))</f>
        <v>3.7031047220524198</v>
      </c>
      <c r="J12" s="48">
        <f>INDEX(ResTRA,MATCH(_xlfn.CONCAT(J$2,$B12,$D12),Results_TRA_n_WaS!$A$2:$A$16684,0),MATCH(TRA_n_WaS_Report!J$3,Results_TRA_n_WaS!$A$2:$AK$2,0))</f>
        <v>3.6317644274397201</v>
      </c>
      <c r="K12" s="48">
        <f>INDEX(ResTRA,MATCH(_xlfn.CONCAT(K$2,$B12,$D12),Results_TRA_n_WaS!$A$2:$A$16684,0),MATCH(TRA_n_WaS_Report!K$3,Results_TRA_n_WaS!$A$2:$AK$2,0))</f>
        <v>3.58125091836814</v>
      </c>
      <c r="L12" s="20">
        <f>INDEX(ResTRA,MATCH(_xlfn.CONCAT(L$2,$B12,$D12),Results_TRA_n_WaS!$A$2:$A$16684,0),MATCH(TRA_n_WaS_Report!L$3,Results_TRA_n_WaS!$A$2:$AK$2,0))</f>
        <v>3.6565219256455199</v>
      </c>
      <c r="M12" s="20">
        <f>INDEX(ResTRA,MATCH(_xlfn.CONCAT(M$2,$B12,$D12),Results_TRA_n_WaS!$A$2:$A$16684,0),MATCH(TRA_n_WaS_Report!M$3,Results_TRA_n_WaS!$A$2:$AK$2,0))</f>
        <v>3.64895735462723</v>
      </c>
      <c r="N12" s="48">
        <f>INDEX(ResTRA,MATCH(_xlfn.CONCAT(N$2,$B12,$D12),Results_TRA_n_WaS!$A$2:$A$16684,0),MATCH(TRA_n_WaS_Report!N$3,Results_TRA_n_WaS!$A$2:$AK$2,0))</f>
        <v>3.66043577367933</v>
      </c>
      <c r="O12" s="48">
        <f>INDEX(ResTRA,MATCH(_xlfn.CONCAT(O$2,$B12,$D12),Results_TRA_n_WaS!$A$2:$A$16684,0),MATCH(TRA_n_WaS_Report!O$3,Results_TRA_n_WaS!$A$2:$AK$2,0))</f>
        <v>3.6631913160482599</v>
      </c>
      <c r="P12" s="20" t="e">
        <f>INDEX(ResTRA,MATCH(_xlfn.CONCAT(P$2,$B12,$D12),Results_TRA_n_WaS!$A$2:$A$16684,0),MATCH(TRA_n_WaS_Report!P$3,Results_TRA_n_WaS!$A$2:$AK$2,0))</f>
        <v>#N/A</v>
      </c>
      <c r="Q12" s="20" t="e">
        <f>INDEX(ResTRA,MATCH(_xlfn.CONCAT(Q$2,$B12,$D12),Results_TRA_n_WaS!$A$2:$A$16684,0),MATCH(TRA_n_WaS_Report!Q$3,Results_TRA_n_WaS!$A$2:$AK$2,0))</f>
        <v>#N/A</v>
      </c>
      <c r="R12" s="48" t="e">
        <f>INDEX(ResTRA,MATCH(_xlfn.CONCAT(R$2,$B12,$D12),Results_TRA_n_WaS!$A$2:$A$16684,0),MATCH(TRA_n_WaS_Report!R$3,Results_TRA_n_WaS!$A$2:$AK$2,0))</f>
        <v>#N/A</v>
      </c>
      <c r="S12" s="48" t="e">
        <f>INDEX(ResTRA,MATCH(_xlfn.CONCAT(S$2,$B12,$D12),Results_TRA_n_WaS!$A$2:$A$16684,0),MATCH(TRA_n_WaS_Report!S$3,Results_TRA_n_WaS!$A$2:$AK$2,0))</f>
        <v>#N/A</v>
      </c>
      <c r="T12" s="20" t="e">
        <f>INDEX(ResTRA,MATCH(_xlfn.CONCAT(T$2,$B12,$D12),Results_TRA_n_WaS!$A$2:$A$16684,0),MATCH(TRA_n_WaS_Report!T$3,Results_TRA_n_WaS!$A$2:$AK$2,0))</f>
        <v>#N/A</v>
      </c>
      <c r="U12" s="20" t="e">
        <f>INDEX(ResTRA,MATCH(_xlfn.CONCAT(U$2,$B12,$D12),Results_TRA_n_WaS!$A$2:$A$16684,0),MATCH(TRA_n_WaS_Report!U$3,Results_TRA_n_WaS!$A$2:$AK$2,0))</f>
        <v>#N/A</v>
      </c>
      <c r="V12" s="48" t="e">
        <f>INDEX(ResTRA,MATCH(_xlfn.CONCAT(V$2,$B12,$D12),Results_TRA_n_WaS!$A$2:$A$16684,0),MATCH(TRA_n_WaS_Report!V$3,Results_TRA_n_WaS!$A$2:$AK$2,0))</f>
        <v>#N/A</v>
      </c>
      <c r="W12" s="48" t="e">
        <f>INDEX(ResTRA,MATCH(_xlfn.CONCAT(W$2,$B12,$D12),Results_TRA_n_WaS!$A$2:$A$16684,0),MATCH(TRA_n_WaS_Report!W$3,Results_TRA_n_WaS!$A$2:$AK$2,0))</f>
        <v>#N/A</v>
      </c>
      <c r="X12" s="20" t="e">
        <f>INDEX(ResTRA,MATCH(_xlfn.CONCAT(X$2,$B12,$D12),Results_TRA_n_WaS!$A$2:$A$16684,0),MATCH(TRA_n_WaS_Report!X$3,Results_TRA_n_WaS!$A$2:$AK$2,0))</f>
        <v>#N/A</v>
      </c>
      <c r="Y12" s="20" t="e">
        <f>INDEX(ResTRA,MATCH(_xlfn.CONCAT(Y$2,$B12,$D12),Results_TRA_n_WaS!$A$2:$A$16684,0),MATCH(TRA_n_WaS_Report!Y$3,Results_TRA_n_WaS!$A$2:$AK$2,0))</f>
        <v>#N/A</v>
      </c>
      <c r="Z12" s="48" t="e">
        <f>INDEX(ResTRA,MATCH(_xlfn.CONCAT(Z$2,$B12,$D12),Results_TRA_n_WaS!$A$2:$A$16684,0),MATCH(TRA_n_WaS_Report!Z$3,Results_TRA_n_WaS!$A$2:$AK$2,0))</f>
        <v>#N/A</v>
      </c>
      <c r="AA12" s="48" t="e">
        <f>INDEX(ResTRA,MATCH(_xlfn.CONCAT(AA$2,$B12,$D12),Results_TRA_n_WaS!$A$2:$A$16684,0),MATCH(TRA_n_WaS_Report!AA$3,Results_TRA_n_WaS!$A$2:$AK$2,0))</f>
        <v>#N/A</v>
      </c>
      <c r="AB12" s="20" t="e">
        <f>INDEX(ResTRA,MATCH(_xlfn.CONCAT(AB$2,$B12,$D12),Results_TRA_n_WaS!$A$2:$A$16684,0),MATCH(TRA_n_WaS_Report!AB$3,Results_TRA_n_WaS!$A$2:$AK$2,0))</f>
        <v>#N/A</v>
      </c>
      <c r="AC12" s="20" t="e">
        <f>INDEX(ResTRA,MATCH(_xlfn.CONCAT(AC$2,$B12,$D12),Results_TRA_n_WaS!$A$2:$A$16684,0),MATCH(TRA_n_WaS_Report!AC$3,Results_TRA_n_WaS!$A$2:$AK$2,0))</f>
        <v>#N/A</v>
      </c>
      <c r="AE12" s="201" t="e">
        <f>INDEX(ResTRA,MATCH(_xlfn.CONCAT(AE$2,$B12,$D12),Results_TRA_n_WaS!$A$2:$A$16684,0),MATCH(TRA_n_WaS_Report!AE$3,Results_TRA_n_WaS!$A$2:$AK$2,0))</f>
        <v>#N/A</v>
      </c>
      <c r="AF12" s="201" t="e">
        <f>INDEX(ResTRA,MATCH(_xlfn.CONCAT(AF$2,$B12,$D12),Results_TRA_n_WaS!$A$2:$A$16684,0),MATCH(TRA_n_WaS_Report!AF$3,Results_TRA_n_WaS!$A$2:$AK$2,0))</f>
        <v>#N/A</v>
      </c>
      <c r="AG12" s="202" t="e">
        <f>INDEX(ResTRA,MATCH(_xlfn.CONCAT(AG$2,$B12,$D12),Results_TRA_n_WaS!$A$2:$A$16684,0),MATCH(TRA_n_WaS_Report!AG$3,Results_TRA_n_WaS!$A$2:$AK$2,0))</f>
        <v>#N/A</v>
      </c>
      <c r="AH12" s="202" t="e">
        <f>INDEX(ResTRA,MATCH(_xlfn.CONCAT(AH$2,$B12,$D12),Results_TRA_n_WaS!$A$2:$A$16684,0),MATCH(TRA_n_WaS_Report!AH$3,Results_TRA_n_WaS!$A$2:$AK$2,0))</f>
        <v>#N/A</v>
      </c>
      <c r="AI12" s="201" t="e">
        <f>INDEX(ResTRA,MATCH(_xlfn.CONCAT(AI$2,$B12,$D12),Results_TRA_n_WaS!$A$2:$A$16684,0),MATCH(TRA_n_WaS_Report!AI$3,Results_TRA_n_WaS!$A$2:$AK$2,0))</f>
        <v>#N/A</v>
      </c>
      <c r="AJ12" s="201" t="e">
        <f>INDEX(ResTRA,MATCH(_xlfn.CONCAT(AJ$2,$B12,$D12),Results_TRA_n_WaS!$A$2:$A$16684,0),MATCH(TRA_n_WaS_Report!AJ$3,Results_TRA_n_WaS!$A$2:$AK$2,0))</f>
        <v>#N/A</v>
      </c>
    </row>
    <row r="13" spans="1:36" s="30" customFormat="1" x14ac:dyDescent="0.3">
      <c r="A13"/>
      <c r="B13" s="29" t="s">
        <v>187</v>
      </c>
      <c r="C13" s="29" t="s">
        <v>234</v>
      </c>
      <c r="D13" s="29" t="s">
        <v>1</v>
      </c>
      <c r="E13" s="19">
        <f>INDEX(ResTRA,MATCH(_xlfn.CONCAT(E$2,$B13,$D13),Results_TRA_n_WaS!$A$2:$A$16684,0),MATCH(TRA_n_WaS_Report!E$3,Results_TRA_n_WaS!$A$2:$AK$2,0))</f>
        <v>0.94</v>
      </c>
      <c r="F13" s="19">
        <f>INDEX(ResTRA,MATCH(_xlfn.CONCAT(F$2,$B13,$D13),Results_TRA_n_WaS!$A$2:$A$16684,0),MATCH(TRA_n_WaS_Report!F$3,Results_TRA_n_WaS!$A$2:$AK$2,0))</f>
        <v>1.02</v>
      </c>
      <c r="G13" s="19">
        <f>INDEX(ResTRA,MATCH(_xlfn.CONCAT(G$2,$B13,$D13),Results_TRA_n_WaS!$A$2:$A$16684,0),MATCH(TRA_n_WaS_Report!G$3,Results_TRA_n_WaS!$A$2:$AK$2,0))</f>
        <v>1.18</v>
      </c>
      <c r="H13" s="166"/>
      <c r="I13" s="49">
        <f>INDEX(ResTRA,MATCH(_xlfn.CONCAT(I$2,$B13,$D13),Results_TRA_n_WaS!$A$2:$A$16684,0),MATCH(TRA_n_WaS_Report!I$3,Results_TRA_n_WaS!$A$2:$AK$2,0))</f>
        <v>0.93589299999999997</v>
      </c>
      <c r="J13" s="49">
        <f>INDEX(ResTRA,MATCH(_xlfn.CONCAT(J$2,$B13,$D13),Results_TRA_n_WaS!$A$2:$A$16684,0),MATCH(TRA_n_WaS_Report!J$3,Results_TRA_n_WaS!$A$2:$AK$2,0))</f>
        <v>1.0594049999999999</v>
      </c>
      <c r="K13" s="49">
        <f>INDEX(ResTRA,MATCH(_xlfn.CONCAT(K$2,$B13,$D13),Results_TRA_n_WaS!$A$2:$A$16684,0),MATCH(TRA_n_WaS_Report!K$3,Results_TRA_n_WaS!$A$2:$AK$2,0))</f>
        <v>1.2249239999999999</v>
      </c>
      <c r="L13" s="19">
        <f>INDEX(ResTRA,MATCH(_xlfn.CONCAT(L$2,$B13,$D13),Results_TRA_n_WaS!$A$2:$A$16684,0),MATCH(TRA_n_WaS_Report!L$3,Results_TRA_n_WaS!$A$2:$AK$2,0))</f>
        <v>1.06918</v>
      </c>
      <c r="M13" s="19">
        <f>INDEX(ResTRA,MATCH(_xlfn.CONCAT(M$2,$B13,$D13),Results_TRA_n_WaS!$A$2:$A$16684,0),MATCH(TRA_n_WaS_Report!M$3,Results_TRA_n_WaS!$A$2:$AK$2,0))</f>
        <v>1.236086</v>
      </c>
      <c r="N13" s="49">
        <f>INDEX(ResTRA,MATCH(_xlfn.CONCAT(N$2,$B13,$D13),Results_TRA_n_WaS!$A$2:$A$16684,0),MATCH(TRA_n_WaS_Report!N$3,Results_TRA_n_WaS!$A$2:$AK$2,0))</f>
        <v>1.0743940000000001</v>
      </c>
      <c r="O13" s="49">
        <f>INDEX(ResTRA,MATCH(_xlfn.CONCAT(O$2,$B13,$D13),Results_TRA_n_WaS!$A$2:$A$16684,0),MATCH(TRA_n_WaS_Report!O$3,Results_TRA_n_WaS!$A$2:$AK$2,0))</f>
        <v>1.2420389999999999</v>
      </c>
      <c r="P13" s="19" t="e">
        <f>INDEX(ResTRA,MATCH(_xlfn.CONCAT(P$2,$B13,$D13),Results_TRA_n_WaS!$A$2:$A$16684,0),MATCH(TRA_n_WaS_Report!P$3,Results_TRA_n_WaS!$A$2:$AK$2,0))</f>
        <v>#N/A</v>
      </c>
      <c r="Q13" s="19" t="e">
        <f>INDEX(ResTRA,MATCH(_xlfn.CONCAT(Q$2,$B13,$D13),Results_TRA_n_WaS!$A$2:$A$16684,0),MATCH(TRA_n_WaS_Report!Q$3,Results_TRA_n_WaS!$A$2:$AK$2,0))</f>
        <v>#N/A</v>
      </c>
      <c r="R13" s="49" t="e">
        <f>INDEX(ResTRA,MATCH(_xlfn.CONCAT(R$2,$B13,$D13),Results_TRA_n_WaS!$A$2:$A$16684,0),MATCH(TRA_n_WaS_Report!R$3,Results_TRA_n_WaS!$A$2:$AK$2,0))</f>
        <v>#N/A</v>
      </c>
      <c r="S13" s="49" t="e">
        <f>INDEX(ResTRA,MATCH(_xlfn.CONCAT(S$2,$B13,$D13),Results_TRA_n_WaS!$A$2:$A$16684,0),MATCH(TRA_n_WaS_Report!S$3,Results_TRA_n_WaS!$A$2:$AK$2,0))</f>
        <v>#N/A</v>
      </c>
      <c r="T13" s="19" t="e">
        <f>INDEX(ResTRA,MATCH(_xlfn.CONCAT(T$2,$B13,$D13),Results_TRA_n_WaS!$A$2:$A$16684,0),MATCH(TRA_n_WaS_Report!T$3,Results_TRA_n_WaS!$A$2:$AK$2,0))</f>
        <v>#N/A</v>
      </c>
      <c r="U13" s="19" t="e">
        <f>INDEX(ResTRA,MATCH(_xlfn.CONCAT(U$2,$B13,$D13),Results_TRA_n_WaS!$A$2:$A$16684,0),MATCH(TRA_n_WaS_Report!U$3,Results_TRA_n_WaS!$A$2:$AK$2,0))</f>
        <v>#N/A</v>
      </c>
      <c r="V13" s="49" t="e">
        <f>INDEX(ResTRA,MATCH(_xlfn.CONCAT(V$2,$B13,$D13),Results_TRA_n_WaS!$A$2:$A$16684,0),MATCH(TRA_n_WaS_Report!V$3,Results_TRA_n_WaS!$A$2:$AK$2,0))</f>
        <v>#N/A</v>
      </c>
      <c r="W13" s="49" t="e">
        <f>INDEX(ResTRA,MATCH(_xlfn.CONCAT(W$2,$B13,$D13),Results_TRA_n_WaS!$A$2:$A$16684,0),MATCH(TRA_n_WaS_Report!W$3,Results_TRA_n_WaS!$A$2:$AK$2,0))</f>
        <v>#N/A</v>
      </c>
      <c r="X13" s="19" t="e">
        <f>INDEX(ResTRA,MATCH(_xlfn.CONCAT(X$2,$B13,$D13),Results_TRA_n_WaS!$A$2:$A$16684,0),MATCH(TRA_n_WaS_Report!X$3,Results_TRA_n_WaS!$A$2:$AK$2,0))</f>
        <v>#N/A</v>
      </c>
      <c r="Y13" s="19" t="e">
        <f>INDEX(ResTRA,MATCH(_xlfn.CONCAT(Y$2,$B13,$D13),Results_TRA_n_WaS!$A$2:$A$16684,0),MATCH(TRA_n_WaS_Report!Y$3,Results_TRA_n_WaS!$A$2:$AK$2,0))</f>
        <v>#N/A</v>
      </c>
      <c r="Z13" s="49" t="e">
        <f>INDEX(ResTRA,MATCH(_xlfn.CONCAT(Z$2,$B13,$D13),Results_TRA_n_WaS!$A$2:$A$16684,0),MATCH(TRA_n_WaS_Report!Z$3,Results_TRA_n_WaS!$A$2:$AK$2,0))</f>
        <v>#N/A</v>
      </c>
      <c r="AA13" s="49" t="e">
        <f>INDEX(ResTRA,MATCH(_xlfn.CONCAT(AA$2,$B13,$D13),Results_TRA_n_WaS!$A$2:$A$16684,0),MATCH(TRA_n_WaS_Report!AA$3,Results_TRA_n_WaS!$A$2:$AK$2,0))</f>
        <v>#N/A</v>
      </c>
      <c r="AB13" s="19" t="e">
        <f>INDEX(ResTRA,MATCH(_xlfn.CONCAT(AB$2,$B13,$D13),Results_TRA_n_WaS!$A$2:$A$16684,0),MATCH(TRA_n_WaS_Report!AB$3,Results_TRA_n_WaS!$A$2:$AK$2,0))</f>
        <v>#N/A</v>
      </c>
      <c r="AC13" s="19" t="e">
        <f>INDEX(ResTRA,MATCH(_xlfn.CONCAT(AC$2,$B13,$D13),Results_TRA_n_WaS!$A$2:$A$16684,0),MATCH(TRA_n_WaS_Report!AC$3,Results_TRA_n_WaS!$A$2:$AK$2,0))</f>
        <v>#N/A</v>
      </c>
      <c r="AD13" s="156"/>
      <c r="AE13" s="203" t="e">
        <f>INDEX(ResTRA,MATCH(_xlfn.CONCAT(AE$2,$B13,$D13),Results_TRA_n_WaS!$A$2:$A$16684,0),MATCH(TRA_n_WaS_Report!AE$3,Results_TRA_n_WaS!$A$2:$AK$2,0))</f>
        <v>#N/A</v>
      </c>
      <c r="AF13" s="203" t="e">
        <f>INDEX(ResTRA,MATCH(_xlfn.CONCAT(AF$2,$B13,$D13),Results_TRA_n_WaS!$A$2:$A$16684,0),MATCH(TRA_n_WaS_Report!AF$3,Results_TRA_n_WaS!$A$2:$AK$2,0))</f>
        <v>#N/A</v>
      </c>
      <c r="AG13" s="204" t="e">
        <f>INDEX(ResTRA,MATCH(_xlfn.CONCAT(AG$2,$B13,$D13),Results_TRA_n_WaS!$A$2:$A$16684,0),MATCH(TRA_n_WaS_Report!AG$3,Results_TRA_n_WaS!$A$2:$AK$2,0))</f>
        <v>#N/A</v>
      </c>
      <c r="AH13" s="204" t="e">
        <f>INDEX(ResTRA,MATCH(_xlfn.CONCAT(AH$2,$B13,$D13),Results_TRA_n_WaS!$A$2:$A$16684,0),MATCH(TRA_n_WaS_Report!AH$3,Results_TRA_n_WaS!$A$2:$AK$2,0))</f>
        <v>#N/A</v>
      </c>
      <c r="AI13" s="203" t="e">
        <f>INDEX(ResTRA,MATCH(_xlfn.CONCAT(AI$2,$B13,$D13),Results_TRA_n_WaS!$A$2:$A$16684,0),MATCH(TRA_n_WaS_Report!AI$3,Results_TRA_n_WaS!$A$2:$AK$2,0))</f>
        <v>#N/A</v>
      </c>
      <c r="AJ13" s="203" t="e">
        <f>INDEX(ResTRA,MATCH(_xlfn.CONCAT(AJ$2,$B13,$D13),Results_TRA_n_WaS!$A$2:$A$16684,0),MATCH(TRA_n_WaS_Report!AJ$3,Results_TRA_n_WaS!$A$2:$AK$2,0))</f>
        <v>#N/A</v>
      </c>
    </row>
    <row r="14" spans="1:36" s="30" customFormat="1" x14ac:dyDescent="0.3">
      <c r="A14"/>
      <c r="B14" s="29" t="s">
        <v>190</v>
      </c>
      <c r="C14" s="29" t="s">
        <v>237</v>
      </c>
      <c r="D14" s="29" t="s">
        <v>1</v>
      </c>
      <c r="E14" s="19">
        <f>INDEX(ResTRA,MATCH(_xlfn.CONCAT(E$2,$B14,$D14),Results_TRA_n_WaS!$A$2:$A$16684,0),MATCH(TRA_n_WaS_Report!E$3,Results_TRA_n_WaS!$A$2:$AK$2,0))</f>
        <v>0.96</v>
      </c>
      <c r="F14" s="19">
        <f>INDEX(ResTRA,MATCH(_xlfn.CONCAT(F$2,$B14,$D14),Results_TRA_n_WaS!$A$2:$A$16684,0),MATCH(TRA_n_WaS_Report!F$3,Results_TRA_n_WaS!$A$2:$AK$2,0))</f>
        <v>1.04</v>
      </c>
      <c r="G14" s="19">
        <f>INDEX(ResTRA,MATCH(_xlfn.CONCAT(G$2,$B14,$D14),Results_TRA_n_WaS!$A$2:$A$16684,0),MATCH(TRA_n_WaS_Report!G$3,Results_TRA_n_WaS!$A$2:$AK$2,0))</f>
        <v>1.19</v>
      </c>
      <c r="H14" s="166"/>
      <c r="I14" s="49">
        <f>INDEX(ResTRA,MATCH(_xlfn.CONCAT(I$2,$B14,$D14),Results_TRA_n_WaS!$A$2:$A$16684,0),MATCH(TRA_n_WaS_Report!I$3,Results_TRA_n_WaS!$A$2:$AK$2,0))</f>
        <v>0.96368600000000004</v>
      </c>
      <c r="J14" s="49">
        <f>INDEX(ResTRA,MATCH(_xlfn.CONCAT(J$2,$B14,$D14),Results_TRA_n_WaS!$A$2:$A$16684,0),MATCH(TRA_n_WaS_Report!J$3,Results_TRA_n_WaS!$A$2:$AK$2,0))</f>
        <v>1.0743590000000001</v>
      </c>
      <c r="K14" s="49">
        <f>INDEX(ResTRA,MATCH(_xlfn.CONCAT(K$2,$B14,$D14),Results_TRA_n_WaS!$A$2:$A$16684,0),MATCH(TRA_n_WaS_Report!K$3,Results_TRA_n_WaS!$A$2:$AK$2,0))</f>
        <v>1.222002</v>
      </c>
      <c r="L14" s="19">
        <f>INDEX(ResTRA,MATCH(_xlfn.CONCAT(L$2,$B14,$D14),Results_TRA_n_WaS!$A$2:$A$16684,0),MATCH(TRA_n_WaS_Report!L$3,Results_TRA_n_WaS!$A$2:$AK$2,0))</f>
        <v>1.1103810000000001</v>
      </c>
      <c r="M14" s="19">
        <f>INDEX(ResTRA,MATCH(_xlfn.CONCAT(M$2,$B14,$D14),Results_TRA_n_WaS!$A$2:$A$16684,0),MATCH(TRA_n_WaS_Report!M$3,Results_TRA_n_WaS!$A$2:$AK$2,0))</f>
        <v>1.319888</v>
      </c>
      <c r="N14" s="49">
        <f>INDEX(ResTRA,MATCH(_xlfn.CONCAT(N$2,$B14,$D14),Results_TRA_n_WaS!$A$2:$A$16684,0),MATCH(TRA_n_WaS_Report!N$3,Results_TRA_n_WaS!$A$2:$AK$2,0))</f>
        <v>1.12592</v>
      </c>
      <c r="O14" s="49">
        <f>INDEX(ResTRA,MATCH(_xlfn.CONCAT(O$2,$B14,$D14),Results_TRA_n_WaS!$A$2:$A$16684,0),MATCH(TRA_n_WaS_Report!O$3,Results_TRA_n_WaS!$A$2:$AK$2,0))</f>
        <v>1.3676550000000001</v>
      </c>
      <c r="P14" s="19" t="e">
        <f>INDEX(ResTRA,MATCH(_xlfn.CONCAT(P$2,$B14,$D14),Results_TRA_n_WaS!$A$2:$A$16684,0),MATCH(TRA_n_WaS_Report!P$3,Results_TRA_n_WaS!$A$2:$AK$2,0))</f>
        <v>#N/A</v>
      </c>
      <c r="Q14" s="19" t="e">
        <f>INDEX(ResTRA,MATCH(_xlfn.CONCAT(Q$2,$B14,$D14),Results_TRA_n_WaS!$A$2:$A$16684,0),MATCH(TRA_n_WaS_Report!Q$3,Results_TRA_n_WaS!$A$2:$AK$2,0))</f>
        <v>#N/A</v>
      </c>
      <c r="R14" s="49" t="e">
        <f>INDEX(ResTRA,MATCH(_xlfn.CONCAT(R$2,$B14,$D14),Results_TRA_n_WaS!$A$2:$A$16684,0),MATCH(TRA_n_WaS_Report!R$3,Results_TRA_n_WaS!$A$2:$AK$2,0))</f>
        <v>#N/A</v>
      </c>
      <c r="S14" s="49" t="e">
        <f>INDEX(ResTRA,MATCH(_xlfn.CONCAT(S$2,$B14,$D14),Results_TRA_n_WaS!$A$2:$A$16684,0),MATCH(TRA_n_WaS_Report!S$3,Results_TRA_n_WaS!$A$2:$AK$2,0))</f>
        <v>#N/A</v>
      </c>
      <c r="T14" s="19" t="e">
        <f>INDEX(ResTRA,MATCH(_xlfn.CONCAT(T$2,$B14,$D14),Results_TRA_n_WaS!$A$2:$A$16684,0),MATCH(TRA_n_WaS_Report!T$3,Results_TRA_n_WaS!$A$2:$AK$2,0))</f>
        <v>#N/A</v>
      </c>
      <c r="U14" s="19" t="e">
        <f>INDEX(ResTRA,MATCH(_xlfn.CONCAT(U$2,$B14,$D14),Results_TRA_n_WaS!$A$2:$A$16684,0),MATCH(TRA_n_WaS_Report!U$3,Results_TRA_n_WaS!$A$2:$AK$2,0))</f>
        <v>#N/A</v>
      </c>
      <c r="V14" s="49" t="e">
        <f>INDEX(ResTRA,MATCH(_xlfn.CONCAT(V$2,$B14,$D14),Results_TRA_n_WaS!$A$2:$A$16684,0),MATCH(TRA_n_WaS_Report!V$3,Results_TRA_n_WaS!$A$2:$AK$2,0))</f>
        <v>#N/A</v>
      </c>
      <c r="W14" s="49" t="e">
        <f>INDEX(ResTRA,MATCH(_xlfn.CONCAT(W$2,$B14,$D14),Results_TRA_n_WaS!$A$2:$A$16684,0),MATCH(TRA_n_WaS_Report!W$3,Results_TRA_n_WaS!$A$2:$AK$2,0))</f>
        <v>#N/A</v>
      </c>
      <c r="X14" s="19" t="e">
        <f>INDEX(ResTRA,MATCH(_xlfn.CONCAT(X$2,$B14,$D14),Results_TRA_n_WaS!$A$2:$A$16684,0),MATCH(TRA_n_WaS_Report!X$3,Results_TRA_n_WaS!$A$2:$AK$2,0))</f>
        <v>#N/A</v>
      </c>
      <c r="Y14" s="19" t="e">
        <f>INDEX(ResTRA,MATCH(_xlfn.CONCAT(Y$2,$B14,$D14),Results_TRA_n_WaS!$A$2:$A$16684,0),MATCH(TRA_n_WaS_Report!Y$3,Results_TRA_n_WaS!$A$2:$AK$2,0))</f>
        <v>#N/A</v>
      </c>
      <c r="Z14" s="49" t="e">
        <f>INDEX(ResTRA,MATCH(_xlfn.CONCAT(Z$2,$B14,$D14),Results_TRA_n_WaS!$A$2:$A$16684,0),MATCH(TRA_n_WaS_Report!Z$3,Results_TRA_n_WaS!$A$2:$AK$2,0))</f>
        <v>#N/A</v>
      </c>
      <c r="AA14" s="49" t="e">
        <f>INDEX(ResTRA,MATCH(_xlfn.CONCAT(AA$2,$B14,$D14),Results_TRA_n_WaS!$A$2:$A$16684,0),MATCH(TRA_n_WaS_Report!AA$3,Results_TRA_n_WaS!$A$2:$AK$2,0))</f>
        <v>#N/A</v>
      </c>
      <c r="AB14" s="19" t="e">
        <f>INDEX(ResTRA,MATCH(_xlfn.CONCAT(AB$2,$B14,$D14),Results_TRA_n_WaS!$A$2:$A$16684,0),MATCH(TRA_n_WaS_Report!AB$3,Results_TRA_n_WaS!$A$2:$AK$2,0))</f>
        <v>#N/A</v>
      </c>
      <c r="AC14" s="19" t="e">
        <f>INDEX(ResTRA,MATCH(_xlfn.CONCAT(AC$2,$B14,$D14),Results_TRA_n_WaS!$A$2:$A$16684,0),MATCH(TRA_n_WaS_Report!AC$3,Results_TRA_n_WaS!$A$2:$AK$2,0))</f>
        <v>#N/A</v>
      </c>
      <c r="AD14" s="156"/>
      <c r="AE14" s="203" t="e">
        <f>INDEX(ResTRA,MATCH(_xlfn.CONCAT(AE$2,$B14,$D14),Results_TRA_n_WaS!$A$2:$A$16684,0),MATCH(TRA_n_WaS_Report!AE$3,Results_TRA_n_WaS!$A$2:$AK$2,0))</f>
        <v>#N/A</v>
      </c>
      <c r="AF14" s="203" t="e">
        <f>INDEX(ResTRA,MATCH(_xlfn.CONCAT(AF$2,$B14,$D14),Results_TRA_n_WaS!$A$2:$A$16684,0),MATCH(TRA_n_WaS_Report!AF$3,Results_TRA_n_WaS!$A$2:$AK$2,0))</f>
        <v>#N/A</v>
      </c>
      <c r="AG14" s="204" t="e">
        <f>INDEX(ResTRA,MATCH(_xlfn.CONCAT(AG$2,$B14,$D14),Results_TRA_n_WaS!$A$2:$A$16684,0),MATCH(TRA_n_WaS_Report!AG$3,Results_TRA_n_WaS!$A$2:$AK$2,0))</f>
        <v>#N/A</v>
      </c>
      <c r="AH14" s="204" t="e">
        <f>INDEX(ResTRA,MATCH(_xlfn.CONCAT(AH$2,$B14,$D14),Results_TRA_n_WaS!$A$2:$A$16684,0),MATCH(TRA_n_WaS_Report!AH$3,Results_TRA_n_WaS!$A$2:$AK$2,0))</f>
        <v>#N/A</v>
      </c>
      <c r="AI14" s="203" t="e">
        <f>INDEX(ResTRA,MATCH(_xlfn.CONCAT(AI$2,$B14,$D14),Results_TRA_n_WaS!$A$2:$A$16684,0),MATCH(TRA_n_WaS_Report!AI$3,Results_TRA_n_WaS!$A$2:$AK$2,0))</f>
        <v>#N/A</v>
      </c>
      <c r="AJ14" s="203" t="e">
        <f>INDEX(ResTRA,MATCH(_xlfn.CONCAT(AJ$2,$B14,$D14),Results_TRA_n_WaS!$A$2:$A$16684,0),MATCH(TRA_n_WaS_Report!AJ$3,Results_TRA_n_WaS!$A$2:$AK$2,0))</f>
        <v>#N/A</v>
      </c>
    </row>
    <row r="15" spans="1:36" s="30" customFormat="1" x14ac:dyDescent="0.3">
      <c r="A15"/>
      <c r="B15" s="29" t="s">
        <v>197</v>
      </c>
      <c r="C15" s="29" t="s">
        <v>236</v>
      </c>
      <c r="D15" s="29" t="s">
        <v>1</v>
      </c>
      <c r="E15" s="18">
        <f>INDEX(ResTRA,MATCH(_xlfn.CONCAT(E$2,$B15,$D15),Results_TRA_n_WaS!$A$2:$A$16684,0),MATCH(TRA_n_WaS_Report!E$3,Results_TRA_n_WaS!$A$2:$AK$2,0))</f>
        <v>1465.03</v>
      </c>
      <c r="F15" s="18">
        <f>INDEX(ResTRA,MATCH(_xlfn.CONCAT(F$2,$B15,$D15),Results_TRA_n_WaS!$A$2:$A$16684,0),MATCH(TRA_n_WaS_Report!F$3,Results_TRA_n_WaS!$A$2:$AK$2,0))</f>
        <v>1584.83</v>
      </c>
      <c r="G15" s="18">
        <f>INDEX(ResTRA,MATCH(_xlfn.CONCAT(G$2,$B15,$D15),Results_TRA_n_WaS!$A$2:$A$16684,0),MATCH(TRA_n_WaS_Report!G$3,Results_TRA_n_WaS!$A$2:$AK$2,0))</f>
        <v>1792.71</v>
      </c>
      <c r="H15" s="162"/>
      <c r="I15" s="94">
        <f>INDEX(ResTRA,MATCH(_xlfn.CONCAT(I$2,$B15,$D15),Results_TRA_n_WaS!$A$2:$A$16684,0),MATCH(TRA_n_WaS_Report!I$3,Results_TRA_n_WaS!$A$2:$AK$2,0))</f>
        <v>1465.03357220508</v>
      </c>
      <c r="J15" s="46">
        <f>INDEX(ResTRA,MATCH(_xlfn.CONCAT(J$2,$B15,$D15),Results_TRA_n_WaS!$A$2:$A$16684,0),MATCH(TRA_n_WaS_Report!J$3,Results_TRA_n_WaS!$A$2:$AK$2,0))</f>
        <v>1617.9576976881499</v>
      </c>
      <c r="K15" s="46">
        <f>INDEX(ResTRA,MATCH(_xlfn.CONCAT(K$2,$B15,$D15),Results_TRA_n_WaS!$A$2:$A$16684,0),MATCH(TRA_n_WaS_Report!K$3,Results_TRA_n_WaS!$A$2:$AK$2,0))</f>
        <v>1828.10188982523</v>
      </c>
      <c r="L15" s="18">
        <f>INDEX(ResTRA,MATCH(_xlfn.CONCAT(L$2,$B15,$D15),Results_TRA_n_WaS!$A$2:$A$16684,0),MATCH(TRA_n_WaS_Report!L$3,Results_TRA_n_WaS!$A$2:$AK$2,0))</f>
        <v>1656.6042080120301</v>
      </c>
      <c r="M15" s="18">
        <f>INDEX(ResTRA,MATCH(_xlfn.CONCAT(M$2,$B15,$D15),Results_TRA_n_WaS!$A$2:$A$16684,0),MATCH(TRA_n_WaS_Report!M$3,Results_TRA_n_WaS!$A$2:$AK$2,0))</f>
        <v>1927.2364588134101</v>
      </c>
      <c r="N15" s="46">
        <f>INDEX(ResTRA,MATCH(_xlfn.CONCAT(N$2,$B15,$D15),Results_TRA_n_WaS!$A$2:$A$16684,0),MATCH(TRA_n_WaS_Report!N$3,Results_TRA_n_WaS!$A$2:$AK$2,0))</f>
        <v>1674.25677327575</v>
      </c>
      <c r="O15" s="46">
        <f>INDEX(ResTRA,MATCH(_xlfn.CONCAT(O$2,$B15,$D15),Results_TRA_n_WaS!$A$2:$A$16684,0),MATCH(TRA_n_WaS_Report!O$3,Results_TRA_n_WaS!$A$2:$AK$2,0))</f>
        <v>1977.59083427583</v>
      </c>
      <c r="P15" s="18" t="e">
        <f>INDEX(ResTRA,MATCH(_xlfn.CONCAT(P$2,$B15,$D15),Results_TRA_n_WaS!$A$2:$A$16684,0),MATCH(TRA_n_WaS_Report!P$3,Results_TRA_n_WaS!$A$2:$AK$2,0))</f>
        <v>#N/A</v>
      </c>
      <c r="Q15" s="18" t="e">
        <f>INDEX(ResTRA,MATCH(_xlfn.CONCAT(Q$2,$B15,$D15),Results_TRA_n_WaS!$A$2:$A$16684,0),MATCH(TRA_n_WaS_Report!Q$3,Results_TRA_n_WaS!$A$2:$AK$2,0))</f>
        <v>#N/A</v>
      </c>
      <c r="R15" s="46" t="e">
        <f>INDEX(ResTRA,MATCH(_xlfn.CONCAT(R$2,$B15,$D15),Results_TRA_n_WaS!$A$2:$A$16684,0),MATCH(TRA_n_WaS_Report!R$3,Results_TRA_n_WaS!$A$2:$AK$2,0))</f>
        <v>#N/A</v>
      </c>
      <c r="S15" s="46" t="e">
        <f>INDEX(ResTRA,MATCH(_xlfn.CONCAT(S$2,$B15,$D15),Results_TRA_n_WaS!$A$2:$A$16684,0),MATCH(TRA_n_WaS_Report!S$3,Results_TRA_n_WaS!$A$2:$AK$2,0))</f>
        <v>#N/A</v>
      </c>
      <c r="T15" s="18" t="e">
        <f>INDEX(ResTRA,MATCH(_xlfn.CONCAT(T$2,$B15,$D15),Results_TRA_n_WaS!$A$2:$A$16684,0),MATCH(TRA_n_WaS_Report!T$3,Results_TRA_n_WaS!$A$2:$AK$2,0))</f>
        <v>#N/A</v>
      </c>
      <c r="U15" s="18" t="e">
        <f>INDEX(ResTRA,MATCH(_xlfn.CONCAT(U$2,$B15,$D15),Results_TRA_n_WaS!$A$2:$A$16684,0),MATCH(TRA_n_WaS_Report!U$3,Results_TRA_n_WaS!$A$2:$AK$2,0))</f>
        <v>#N/A</v>
      </c>
      <c r="V15" s="46" t="e">
        <f>INDEX(ResTRA,MATCH(_xlfn.CONCAT(V$2,$B15,$D15),Results_TRA_n_WaS!$A$2:$A$16684,0),MATCH(TRA_n_WaS_Report!V$3,Results_TRA_n_WaS!$A$2:$AK$2,0))</f>
        <v>#N/A</v>
      </c>
      <c r="W15" s="46" t="e">
        <f>INDEX(ResTRA,MATCH(_xlfn.CONCAT(W$2,$B15,$D15),Results_TRA_n_WaS!$A$2:$A$16684,0),MATCH(TRA_n_WaS_Report!W$3,Results_TRA_n_WaS!$A$2:$AK$2,0))</f>
        <v>#N/A</v>
      </c>
      <c r="X15" s="18" t="e">
        <f>INDEX(ResTRA,MATCH(_xlfn.CONCAT(X$2,$B15,$D15),Results_TRA_n_WaS!$A$2:$A$16684,0),MATCH(TRA_n_WaS_Report!X$3,Results_TRA_n_WaS!$A$2:$AK$2,0))</f>
        <v>#N/A</v>
      </c>
      <c r="Y15" s="18" t="e">
        <f>INDEX(ResTRA,MATCH(_xlfn.CONCAT(Y$2,$B15,$D15),Results_TRA_n_WaS!$A$2:$A$16684,0),MATCH(TRA_n_WaS_Report!Y$3,Results_TRA_n_WaS!$A$2:$AK$2,0))</f>
        <v>#N/A</v>
      </c>
      <c r="Z15" s="46" t="e">
        <f>INDEX(ResTRA,MATCH(_xlfn.CONCAT(Z$2,$B15,$D15),Results_TRA_n_WaS!$A$2:$A$16684,0),MATCH(TRA_n_WaS_Report!Z$3,Results_TRA_n_WaS!$A$2:$AK$2,0))</f>
        <v>#N/A</v>
      </c>
      <c r="AA15" s="46" t="e">
        <f>INDEX(ResTRA,MATCH(_xlfn.CONCAT(AA$2,$B15,$D15),Results_TRA_n_WaS!$A$2:$A$16684,0),MATCH(TRA_n_WaS_Report!AA$3,Results_TRA_n_WaS!$A$2:$AK$2,0))</f>
        <v>#N/A</v>
      </c>
      <c r="AB15" s="18" t="e">
        <f>INDEX(ResTRA,MATCH(_xlfn.CONCAT(AB$2,$B15,$D15),Results_TRA_n_WaS!$A$2:$A$16684,0),MATCH(TRA_n_WaS_Report!AB$3,Results_TRA_n_WaS!$A$2:$AK$2,0))</f>
        <v>#N/A</v>
      </c>
      <c r="AC15" s="18" t="e">
        <f>INDEX(ResTRA,MATCH(_xlfn.CONCAT(AC$2,$B15,$D15),Results_TRA_n_WaS!$A$2:$A$16684,0),MATCH(TRA_n_WaS_Report!AC$3,Results_TRA_n_WaS!$A$2:$AK$2,0))</f>
        <v>#N/A</v>
      </c>
      <c r="AD15" s="156"/>
      <c r="AE15" s="195" t="e">
        <f>INDEX(ResTRA,MATCH(_xlfn.CONCAT(AE$2,$B15,$D15),Results_TRA_n_WaS!$A$2:$A$16684,0),MATCH(TRA_n_WaS_Report!AE$3,Results_TRA_n_WaS!$A$2:$AK$2,0))</f>
        <v>#N/A</v>
      </c>
      <c r="AF15" s="195" t="e">
        <f>INDEX(ResTRA,MATCH(_xlfn.CONCAT(AF$2,$B15,$D15),Results_TRA_n_WaS!$A$2:$A$16684,0),MATCH(TRA_n_WaS_Report!AF$3,Results_TRA_n_WaS!$A$2:$AK$2,0))</f>
        <v>#N/A</v>
      </c>
      <c r="AG15" s="196" t="e">
        <f>INDEX(ResTRA,MATCH(_xlfn.CONCAT(AG$2,$B15,$D15),Results_TRA_n_WaS!$A$2:$A$16684,0),MATCH(TRA_n_WaS_Report!AG$3,Results_TRA_n_WaS!$A$2:$AK$2,0))</f>
        <v>#N/A</v>
      </c>
      <c r="AH15" s="196" t="e">
        <f>INDEX(ResTRA,MATCH(_xlfn.CONCAT(AH$2,$B15,$D15),Results_TRA_n_WaS!$A$2:$A$16684,0),MATCH(TRA_n_WaS_Report!AH$3,Results_TRA_n_WaS!$A$2:$AK$2,0))</f>
        <v>#N/A</v>
      </c>
      <c r="AI15" s="195" t="e">
        <f>INDEX(ResTRA,MATCH(_xlfn.CONCAT(AI$2,$B15,$D15),Results_TRA_n_WaS!$A$2:$A$16684,0),MATCH(TRA_n_WaS_Report!AI$3,Results_TRA_n_WaS!$A$2:$AK$2,0))</f>
        <v>#N/A</v>
      </c>
      <c r="AJ15" s="195" t="e">
        <f>INDEX(ResTRA,MATCH(_xlfn.CONCAT(AJ$2,$B15,$D15),Results_TRA_n_WaS!$A$2:$A$16684,0),MATCH(TRA_n_WaS_Report!AJ$3,Results_TRA_n_WaS!$A$2:$AK$2,0))</f>
        <v>#N/A</v>
      </c>
    </row>
    <row r="16" spans="1:36" x14ac:dyDescent="0.3">
      <c r="B16" s="4" t="s">
        <v>223</v>
      </c>
      <c r="C16" t="s">
        <v>245</v>
      </c>
      <c r="D16" t="s">
        <v>1</v>
      </c>
      <c r="E16" s="18">
        <f>INDEX(ResTRA,MATCH(_xlfn.CONCAT(E$2,$B16,$D16),Results_TRA_n_WaS!$A$2:$A$16684,0),MATCH(TRA_n_WaS_Report!E$3,Results_TRA_n_WaS!$A$2:$AK$2,0))</f>
        <v>1452.49</v>
      </c>
      <c r="F16" s="18">
        <f>INDEX(ResTRA,MATCH(_xlfn.CONCAT(F$2,$B16,$D16),Results_TRA_n_WaS!$A$2:$A$16684,0),MATCH(TRA_n_WaS_Report!F$3,Results_TRA_n_WaS!$A$2:$AK$2,0))</f>
        <v>1571.07</v>
      </c>
      <c r="G16" s="18">
        <f>INDEX(ResTRA,MATCH(_xlfn.CONCAT(G$2,$B16,$D16),Results_TRA_n_WaS!$A$2:$A$16684,0),MATCH(TRA_n_WaS_Report!G$3,Results_TRA_n_WaS!$A$2:$AK$2,0))</f>
        <v>1777.24</v>
      </c>
      <c r="H16" s="162"/>
      <c r="I16" s="94">
        <f>INDEX(ResTRA,MATCH(_xlfn.CONCAT(I$2,$B16,$D16),Results_TRA_n_WaS!$A$2:$A$16684,0),MATCH(TRA_n_WaS_Report!I$3,Results_TRA_n_WaS!$A$2:$AK$2,0))</f>
        <v>1452.4945195742901</v>
      </c>
      <c r="J16" s="46">
        <f>INDEX(ResTRA,MATCH(_xlfn.CONCAT(J$2,$B16,$D16),Results_TRA_n_WaS!$A$2:$A$16684,0),MATCH(TRA_n_WaS_Report!J$3,Results_TRA_n_WaS!$A$2:$AK$2,0))</f>
        <v>1657.4783570530799</v>
      </c>
      <c r="K16" s="96">
        <f>INDEX(ResTRA,MATCH(_xlfn.CONCAT(K$2,$B16,$D16),Results_TRA_n_WaS!$A$2:$A$16684,0),MATCH(TRA_n_WaS_Report!K$3,Results_TRA_n_WaS!$A$2:$AK$2,0))</f>
        <v>1868.06035795046</v>
      </c>
      <c r="L16" s="18">
        <f>INDEX(ResTRA,MATCH(_xlfn.CONCAT(L$2,$B16,$D16),Results_TRA_n_WaS!$A$2:$A$16684,0),MATCH(TRA_n_WaS_Report!L$3,Results_TRA_n_WaS!$A$2:$AK$2,0))</f>
        <v>1699.0703198538099</v>
      </c>
      <c r="M16" s="93">
        <f>INDEX(ResTRA,MATCH(_xlfn.CONCAT(M$2,$B16,$D16),Results_TRA_n_WaS!$A$2:$A$16684,0),MATCH(TRA_n_WaS_Report!M$3,Results_TRA_n_WaS!$A$2:$AK$2,0))</f>
        <v>1952.950335605</v>
      </c>
      <c r="N16" s="46">
        <f>INDEX(ResTRA,MATCH(_xlfn.CONCAT(N$2,$B16,$D16),Results_TRA_n_WaS!$A$2:$A$16684,0),MATCH(TRA_n_WaS_Report!N$3,Results_TRA_n_WaS!$A$2:$AK$2,0))</f>
        <v>1723.20443228364</v>
      </c>
      <c r="O16" s="46">
        <f>INDEX(ResTRA,MATCH(_xlfn.CONCAT(O$2,$B16,$D16),Results_TRA_n_WaS!$A$2:$A$16684,0),MATCH(TRA_n_WaS_Report!O$3,Results_TRA_n_WaS!$A$2:$AK$2,0))</f>
        <v>2009.40838122269</v>
      </c>
      <c r="P16" s="18" t="e">
        <f>INDEX(ResTRA,MATCH(_xlfn.CONCAT(P$2,$B16,$D16),Results_TRA_n_WaS!$A$2:$A$16684,0),MATCH(TRA_n_WaS_Report!P$3,Results_TRA_n_WaS!$A$2:$AK$2,0))</f>
        <v>#N/A</v>
      </c>
      <c r="Q16" s="93" t="e">
        <f>INDEX(ResTRA,MATCH(_xlfn.CONCAT(Q$2,$B16,$D16),Results_TRA_n_WaS!$A$2:$A$16684,0),MATCH(TRA_n_WaS_Report!Q$3,Results_TRA_n_WaS!$A$2:$AK$2,0))</f>
        <v>#N/A</v>
      </c>
      <c r="R16" s="46" t="e">
        <f>INDEX(ResTRA,MATCH(_xlfn.CONCAT(R$2,$B16,$D16),Results_TRA_n_WaS!$A$2:$A$16684,0),MATCH(TRA_n_WaS_Report!R$3,Results_TRA_n_WaS!$A$2:$AK$2,0))</f>
        <v>#N/A</v>
      </c>
      <c r="S16" s="46" t="e">
        <f>INDEX(ResTRA,MATCH(_xlfn.CONCAT(S$2,$B16,$D16),Results_TRA_n_WaS!$A$2:$A$16684,0),MATCH(TRA_n_WaS_Report!S$3,Results_TRA_n_WaS!$A$2:$AK$2,0))</f>
        <v>#N/A</v>
      </c>
      <c r="T16" s="18" t="e">
        <f>INDEX(ResTRA,MATCH(_xlfn.CONCAT(T$2,$B16,$D16),Results_TRA_n_WaS!$A$2:$A$16684,0),MATCH(TRA_n_WaS_Report!T$3,Results_TRA_n_WaS!$A$2:$AK$2,0))</f>
        <v>#N/A</v>
      </c>
      <c r="U16" s="18" t="e">
        <f>INDEX(ResTRA,MATCH(_xlfn.CONCAT(U$2,$B16,$D16),Results_TRA_n_WaS!$A$2:$A$16684,0),MATCH(TRA_n_WaS_Report!U$3,Results_TRA_n_WaS!$A$2:$AK$2,0))</f>
        <v>#N/A</v>
      </c>
      <c r="V16" s="46" t="e">
        <f>INDEX(ResTRA,MATCH(_xlfn.CONCAT(V$2,$B16,$D16),Results_TRA_n_WaS!$A$2:$A$16684,0),MATCH(TRA_n_WaS_Report!V$3,Results_TRA_n_WaS!$A$2:$AK$2,0))</f>
        <v>#N/A</v>
      </c>
      <c r="W16" s="46" t="e">
        <f>INDEX(ResTRA,MATCH(_xlfn.CONCAT(W$2,$B16,$D16),Results_TRA_n_WaS!$A$2:$A$16684,0),MATCH(TRA_n_WaS_Report!W$3,Results_TRA_n_WaS!$A$2:$AK$2,0))</f>
        <v>#N/A</v>
      </c>
      <c r="X16" s="18" t="e">
        <f>INDEX(ResTRA,MATCH(_xlfn.CONCAT(X$2,$B16,$D16),Results_TRA_n_WaS!$A$2:$A$16684,0),MATCH(TRA_n_WaS_Report!X$3,Results_TRA_n_WaS!$A$2:$AK$2,0))</f>
        <v>#N/A</v>
      </c>
      <c r="Y16" s="18" t="e">
        <f>INDEX(ResTRA,MATCH(_xlfn.CONCAT(Y$2,$B16,$D16),Results_TRA_n_WaS!$A$2:$A$16684,0),MATCH(TRA_n_WaS_Report!Y$3,Results_TRA_n_WaS!$A$2:$AK$2,0))</f>
        <v>#N/A</v>
      </c>
      <c r="Z16" s="46" t="e">
        <f>INDEX(ResTRA,MATCH(_xlfn.CONCAT(Z$2,$B16,$D16),Results_TRA_n_WaS!$A$2:$A$16684,0),MATCH(TRA_n_WaS_Report!Z$3,Results_TRA_n_WaS!$A$2:$AK$2,0))</f>
        <v>#N/A</v>
      </c>
      <c r="AA16" s="46" t="e">
        <f>INDEX(ResTRA,MATCH(_xlfn.CONCAT(AA$2,$B16,$D16),Results_TRA_n_WaS!$A$2:$A$16684,0),MATCH(TRA_n_WaS_Report!AA$3,Results_TRA_n_WaS!$A$2:$AK$2,0))</f>
        <v>#N/A</v>
      </c>
      <c r="AB16" s="18" t="e">
        <f>INDEX(ResTRA,MATCH(_xlfn.CONCAT(AB$2,$B16,$D16),Results_TRA_n_WaS!$A$2:$A$16684,0),MATCH(TRA_n_WaS_Report!AB$3,Results_TRA_n_WaS!$A$2:$AK$2,0))</f>
        <v>#N/A</v>
      </c>
      <c r="AC16" s="18" t="e">
        <f>INDEX(ResTRA,MATCH(_xlfn.CONCAT(AC$2,$B16,$D16),Results_TRA_n_WaS!$A$2:$A$16684,0),MATCH(TRA_n_WaS_Report!AC$3,Results_TRA_n_WaS!$A$2:$AK$2,0))</f>
        <v>#N/A</v>
      </c>
      <c r="AE16" s="195" t="e">
        <f>INDEX(ResTRA,MATCH(_xlfn.CONCAT(AE$2,$B16,$D16),Results_TRA_n_WaS!$A$2:$A$16684,0),MATCH(TRA_n_WaS_Report!AE$3,Results_TRA_n_WaS!$A$2:$AK$2,0))</f>
        <v>#N/A</v>
      </c>
      <c r="AF16" s="195" t="e">
        <f>INDEX(ResTRA,MATCH(_xlfn.CONCAT(AF$2,$B16,$D16),Results_TRA_n_WaS!$A$2:$A$16684,0),MATCH(TRA_n_WaS_Report!AF$3,Results_TRA_n_WaS!$A$2:$AK$2,0))</f>
        <v>#N/A</v>
      </c>
      <c r="AG16" s="196" t="e">
        <f>INDEX(ResTRA,MATCH(_xlfn.CONCAT(AG$2,$B16,$D16),Results_TRA_n_WaS!$A$2:$A$16684,0),MATCH(TRA_n_WaS_Report!AG$3,Results_TRA_n_WaS!$A$2:$AK$2,0))</f>
        <v>#N/A</v>
      </c>
      <c r="AH16" s="196" t="e">
        <f>INDEX(ResTRA,MATCH(_xlfn.CONCAT(AH$2,$B16,$D16),Results_TRA_n_WaS!$A$2:$A$16684,0),MATCH(TRA_n_WaS_Report!AH$3,Results_TRA_n_WaS!$A$2:$AK$2,0))</f>
        <v>#N/A</v>
      </c>
      <c r="AI16" s="195" t="e">
        <f>INDEX(ResTRA,MATCH(_xlfn.CONCAT(AI$2,$B16,$D16),Results_TRA_n_WaS!$A$2:$A$16684,0),MATCH(TRA_n_WaS_Report!AI$3,Results_TRA_n_WaS!$A$2:$AK$2,0))</f>
        <v>#N/A</v>
      </c>
      <c r="AJ16" s="195" t="e">
        <f>INDEX(ResTRA,MATCH(_xlfn.CONCAT(AJ$2,$B16,$D16),Results_TRA_n_WaS!$A$2:$A$16684,0),MATCH(TRA_n_WaS_Report!AJ$3,Results_TRA_n_WaS!$A$2:$AK$2,0))</f>
        <v>#N/A</v>
      </c>
    </row>
    <row r="17" spans="1:36" x14ac:dyDescent="0.3">
      <c r="C17" s="6" t="s">
        <v>268</v>
      </c>
      <c r="E17" s="25">
        <f t="shared" ref="E17:AC17" si="13">E16-E23</f>
        <v>681.12370946276906</v>
      </c>
      <c r="F17" s="25">
        <f t="shared" si="13"/>
        <v>746.69797762948292</v>
      </c>
      <c r="G17" s="25">
        <f t="shared" si="13"/>
        <v>861.29165254958696</v>
      </c>
      <c r="H17" s="167"/>
      <c r="I17" s="97">
        <f t="shared" si="13"/>
        <v>681.12833920724802</v>
      </c>
      <c r="J17" s="50">
        <f t="shared" si="13"/>
        <v>750.65508571235989</v>
      </c>
      <c r="K17" s="50">
        <f t="shared" si="13"/>
        <v>867.23956810643006</v>
      </c>
      <c r="L17" s="25">
        <f t="shared" si="13"/>
        <v>760.2328673086389</v>
      </c>
      <c r="M17" s="25">
        <f t="shared" si="13"/>
        <v>894.61042200688007</v>
      </c>
      <c r="N17" s="50">
        <f t="shared" ref="N17" si="14">N16-N23</f>
        <v>762.92142734251797</v>
      </c>
      <c r="O17" s="50">
        <f t="shared" ref="O17" si="15">O16-O23</f>
        <v>902.8895712773799</v>
      </c>
      <c r="P17" s="25" t="e">
        <f t="shared" si="13"/>
        <v>#N/A</v>
      </c>
      <c r="Q17" s="25" t="e">
        <f t="shared" si="13"/>
        <v>#N/A</v>
      </c>
      <c r="R17" s="50" t="e">
        <f t="shared" si="13"/>
        <v>#N/A</v>
      </c>
      <c r="S17" s="50" t="e">
        <f t="shared" si="13"/>
        <v>#N/A</v>
      </c>
      <c r="T17" s="25" t="e">
        <f t="shared" si="13"/>
        <v>#N/A</v>
      </c>
      <c r="U17" s="25" t="e">
        <f t="shared" si="13"/>
        <v>#N/A</v>
      </c>
      <c r="V17" s="50" t="e">
        <f t="shared" si="13"/>
        <v>#N/A</v>
      </c>
      <c r="W17" s="50" t="e">
        <f t="shared" si="13"/>
        <v>#N/A</v>
      </c>
      <c r="X17" s="25" t="e">
        <f t="shared" si="13"/>
        <v>#N/A</v>
      </c>
      <c r="Y17" s="25" t="e">
        <f t="shared" si="13"/>
        <v>#N/A</v>
      </c>
      <c r="Z17" s="50" t="e">
        <f t="shared" si="13"/>
        <v>#N/A</v>
      </c>
      <c r="AA17" s="50" t="e">
        <f t="shared" si="13"/>
        <v>#N/A</v>
      </c>
      <c r="AB17" s="25" t="e">
        <f t="shared" si="13"/>
        <v>#N/A</v>
      </c>
      <c r="AC17" s="25" t="e">
        <f t="shared" si="13"/>
        <v>#N/A</v>
      </c>
      <c r="AE17" s="205" t="e">
        <f t="shared" ref="AE17:AF17" si="16">AE16-AE23</f>
        <v>#N/A</v>
      </c>
      <c r="AF17" s="205" t="e">
        <f t="shared" si="16"/>
        <v>#N/A</v>
      </c>
      <c r="AG17" s="206" t="e">
        <f t="shared" ref="AG17:AH17" si="17">AG16-AG23</f>
        <v>#N/A</v>
      </c>
      <c r="AH17" s="206" t="e">
        <f t="shared" si="17"/>
        <v>#N/A</v>
      </c>
      <c r="AI17" s="205" t="e">
        <f t="shared" ref="AI17:AJ17" si="18">AI16-AI23</f>
        <v>#N/A</v>
      </c>
      <c r="AJ17" s="205" t="e">
        <f t="shared" si="18"/>
        <v>#N/A</v>
      </c>
    </row>
    <row r="18" spans="1:36" x14ac:dyDescent="0.3">
      <c r="B18" s="4" t="s">
        <v>224</v>
      </c>
      <c r="C18" t="s">
        <v>242</v>
      </c>
      <c r="D18" t="s">
        <v>218</v>
      </c>
      <c r="E18" s="18">
        <f>INDEX(ResTRA,MATCH(_xlfn.CONCAT(E$2,$B18,$D18),Results_TRA_n_WaS!$A$2:$A$16684,0),MATCH(TRA_n_WaS_Report!E$3,Results_TRA_n_WaS!$A$2:$AK$2,0))</f>
        <v>57.228720567669399</v>
      </c>
      <c r="F18" s="18">
        <f>INDEX(ResTRA,MATCH(_xlfn.CONCAT(F$2,$B18,$D18),Results_TRA_n_WaS!$A$2:$A$16684,0),MATCH(TRA_n_WaS_Report!F$3,Results_TRA_n_WaS!$A$2:$AK$2,0))</f>
        <v>57.610360597872102</v>
      </c>
      <c r="G18" s="18">
        <f>INDEX(ResTRA,MATCH(_xlfn.CONCAT(G$2,$B18,$D18),Results_TRA_n_WaS!$A$2:$A$16684,0),MATCH(TRA_n_WaS_Report!G$3,Results_TRA_n_WaS!$A$2:$AK$2,0))</f>
        <v>60.145327517920201</v>
      </c>
      <c r="H18" s="162"/>
      <c r="I18" s="94">
        <f>INDEX(ResTRA,MATCH(_xlfn.CONCAT(I$2,$B18,$D18),Results_TRA_n_WaS!$A$2:$A$16684,0),MATCH(TRA_n_WaS_Report!I$3,Results_TRA_n_WaS!$A$2:$AK$2,0))</f>
        <v>57.228719535001403</v>
      </c>
      <c r="J18" s="46">
        <f>INDEX(ResTRA,MATCH(_xlfn.CONCAT(J$2,$B18,$D18),Results_TRA_n_WaS!$A$2:$A$16684,0),MATCH(TRA_n_WaS_Report!J$3,Results_TRA_n_WaS!$A$2:$AK$2,0))</f>
        <v>57.0733539880639</v>
      </c>
      <c r="K18" s="46">
        <f>INDEX(ResTRA,MATCH(_xlfn.CONCAT(K$2,$B18,$D18),Results_TRA_n_WaS!$A$2:$A$16684,0),MATCH(TRA_n_WaS_Report!K$3,Results_TRA_n_WaS!$A$2:$AK$2,0))</f>
        <v>59.767284189254902</v>
      </c>
      <c r="L18" s="18">
        <f>INDEX(ResTRA,MATCH(_xlfn.CONCAT(L$2,$B18,$D18),Results_TRA_n_WaS!$A$2:$A$16684,0),MATCH(TRA_n_WaS_Report!L$3,Results_TRA_n_WaS!$A$2:$AK$2,0))</f>
        <v>57.6051241484451</v>
      </c>
      <c r="M18" s="18">
        <f>INDEX(ResTRA,MATCH(_xlfn.CONCAT(M$2,$B18,$D18),Results_TRA_n_WaS!$A$2:$A$16684,0),MATCH(TRA_n_WaS_Report!M$3,Results_TRA_n_WaS!$A$2:$AK$2,0))</f>
        <v>61.578240826459599</v>
      </c>
      <c r="N18" s="46">
        <f>INDEX(ResTRA,MATCH(_xlfn.CONCAT(N$2,$B18,$D18),Results_TRA_n_WaS!$A$2:$A$16684,0),MATCH(TRA_n_WaS_Report!N$3,Results_TRA_n_WaS!$A$2:$AK$2,0))</f>
        <v>57.599337631166499</v>
      </c>
      <c r="O18" s="46">
        <f>INDEX(ResTRA,MATCH(_xlfn.CONCAT(O$2,$B18,$D18),Results_TRA_n_WaS!$A$2:$A$16684,0),MATCH(TRA_n_WaS_Report!O$3,Results_TRA_n_WaS!$A$2:$AK$2,0))</f>
        <v>61.745292776543003</v>
      </c>
      <c r="P18" s="18" t="e">
        <f>INDEX(ResTRA,MATCH(_xlfn.CONCAT(P$2,$B18,$D18),Results_TRA_n_WaS!$A$2:$A$16684,0),MATCH(TRA_n_WaS_Report!P$3,Results_TRA_n_WaS!$A$2:$AK$2,0))</f>
        <v>#N/A</v>
      </c>
      <c r="Q18" s="18" t="e">
        <f>INDEX(ResTRA,MATCH(_xlfn.CONCAT(Q$2,$B18,$D18),Results_TRA_n_WaS!$A$2:$A$16684,0),MATCH(TRA_n_WaS_Report!Q$3,Results_TRA_n_WaS!$A$2:$AK$2,0))</f>
        <v>#N/A</v>
      </c>
      <c r="R18" s="46" t="e">
        <f>INDEX(ResTRA,MATCH(_xlfn.CONCAT(R$2,$B18,$D18),Results_TRA_n_WaS!$A$2:$A$16684,0),MATCH(TRA_n_WaS_Report!R$3,Results_TRA_n_WaS!$A$2:$AK$2,0))</f>
        <v>#N/A</v>
      </c>
      <c r="S18" s="46" t="e">
        <f>INDEX(ResTRA,MATCH(_xlfn.CONCAT(S$2,$B18,$D18),Results_TRA_n_WaS!$A$2:$A$16684,0),MATCH(TRA_n_WaS_Report!S$3,Results_TRA_n_WaS!$A$2:$AK$2,0))</f>
        <v>#N/A</v>
      </c>
      <c r="T18" s="18" t="e">
        <f>INDEX(ResTRA,MATCH(_xlfn.CONCAT(T$2,$B18,$D18),Results_TRA_n_WaS!$A$2:$A$16684,0),MATCH(TRA_n_WaS_Report!T$3,Results_TRA_n_WaS!$A$2:$AK$2,0))</f>
        <v>#N/A</v>
      </c>
      <c r="U18" s="18" t="e">
        <f>INDEX(ResTRA,MATCH(_xlfn.CONCAT(U$2,$B18,$D18),Results_TRA_n_WaS!$A$2:$A$16684,0),MATCH(TRA_n_WaS_Report!U$3,Results_TRA_n_WaS!$A$2:$AK$2,0))</f>
        <v>#N/A</v>
      </c>
      <c r="V18" s="46" t="e">
        <f>INDEX(ResTRA,MATCH(_xlfn.CONCAT(V$2,$B18,$D18),Results_TRA_n_WaS!$A$2:$A$16684,0),MATCH(TRA_n_WaS_Report!V$3,Results_TRA_n_WaS!$A$2:$AK$2,0))</f>
        <v>#N/A</v>
      </c>
      <c r="W18" s="46" t="e">
        <f>INDEX(ResTRA,MATCH(_xlfn.CONCAT(W$2,$B18,$D18),Results_TRA_n_WaS!$A$2:$A$16684,0),MATCH(TRA_n_WaS_Report!W$3,Results_TRA_n_WaS!$A$2:$AK$2,0))</f>
        <v>#N/A</v>
      </c>
      <c r="X18" s="18" t="e">
        <f>INDEX(ResTRA,MATCH(_xlfn.CONCAT(X$2,$B18,$D18),Results_TRA_n_WaS!$A$2:$A$16684,0),MATCH(TRA_n_WaS_Report!X$3,Results_TRA_n_WaS!$A$2:$AK$2,0))</f>
        <v>#N/A</v>
      </c>
      <c r="Y18" s="18" t="e">
        <f>INDEX(ResTRA,MATCH(_xlfn.CONCAT(Y$2,$B18,$D18),Results_TRA_n_WaS!$A$2:$A$16684,0),MATCH(TRA_n_WaS_Report!Y$3,Results_TRA_n_WaS!$A$2:$AK$2,0))</f>
        <v>#N/A</v>
      </c>
      <c r="Z18" s="46" t="e">
        <f>INDEX(ResTRA,MATCH(_xlfn.CONCAT(Z$2,$B18,$D18),Results_TRA_n_WaS!$A$2:$A$16684,0),MATCH(TRA_n_WaS_Report!Z$3,Results_TRA_n_WaS!$A$2:$AK$2,0))</f>
        <v>#N/A</v>
      </c>
      <c r="AA18" s="46" t="e">
        <f>INDEX(ResTRA,MATCH(_xlfn.CONCAT(AA$2,$B18,$D18),Results_TRA_n_WaS!$A$2:$A$16684,0),MATCH(TRA_n_WaS_Report!AA$3,Results_TRA_n_WaS!$A$2:$AK$2,0))</f>
        <v>#N/A</v>
      </c>
      <c r="AB18" s="18" t="e">
        <f>INDEX(ResTRA,MATCH(_xlfn.CONCAT(AB$2,$B18,$D18),Results_TRA_n_WaS!$A$2:$A$16684,0),MATCH(TRA_n_WaS_Report!AB$3,Results_TRA_n_WaS!$A$2:$AK$2,0))</f>
        <v>#N/A</v>
      </c>
      <c r="AC18" s="18" t="e">
        <f>INDEX(ResTRA,MATCH(_xlfn.CONCAT(AC$2,$B18,$D18),Results_TRA_n_WaS!$A$2:$A$16684,0),MATCH(TRA_n_WaS_Report!AC$3,Results_TRA_n_WaS!$A$2:$AK$2,0))</f>
        <v>#N/A</v>
      </c>
      <c r="AE18" s="195" t="e">
        <f>INDEX(ResTRA,MATCH(_xlfn.CONCAT(AE$2,$B18,$D18),Results_TRA_n_WaS!$A$2:$A$16684,0),MATCH(TRA_n_WaS_Report!AE$3,Results_TRA_n_WaS!$A$2:$AK$2,0))</f>
        <v>#N/A</v>
      </c>
      <c r="AF18" s="195" t="e">
        <f>INDEX(ResTRA,MATCH(_xlfn.CONCAT(AF$2,$B18,$D18),Results_TRA_n_WaS!$A$2:$A$16684,0),MATCH(TRA_n_WaS_Report!AF$3,Results_TRA_n_WaS!$A$2:$AK$2,0))</f>
        <v>#N/A</v>
      </c>
      <c r="AG18" s="196" t="e">
        <f>INDEX(ResTRA,MATCH(_xlfn.CONCAT(AG$2,$B18,$D18),Results_TRA_n_WaS!$A$2:$A$16684,0),MATCH(TRA_n_WaS_Report!AG$3,Results_TRA_n_WaS!$A$2:$AK$2,0))</f>
        <v>#N/A</v>
      </c>
      <c r="AH18" s="196" t="e">
        <f>INDEX(ResTRA,MATCH(_xlfn.CONCAT(AH$2,$B18,$D18),Results_TRA_n_WaS!$A$2:$A$16684,0),MATCH(TRA_n_WaS_Report!AH$3,Results_TRA_n_WaS!$A$2:$AK$2,0))</f>
        <v>#N/A</v>
      </c>
      <c r="AI18" s="195" t="e">
        <f>INDEX(ResTRA,MATCH(_xlfn.CONCAT(AI$2,$B18,$D18),Results_TRA_n_WaS!$A$2:$A$16684,0),MATCH(TRA_n_WaS_Report!AI$3,Results_TRA_n_WaS!$A$2:$AK$2,0))</f>
        <v>#N/A</v>
      </c>
      <c r="AJ18" s="195" t="e">
        <f>INDEX(ResTRA,MATCH(_xlfn.CONCAT(AJ$2,$B18,$D18),Results_TRA_n_WaS!$A$2:$A$16684,0),MATCH(TRA_n_WaS_Report!AJ$3,Results_TRA_n_WaS!$A$2:$AK$2,0))</f>
        <v>#N/A</v>
      </c>
    </row>
    <row r="19" spans="1:36" x14ac:dyDescent="0.3">
      <c r="B19" s="4" t="s">
        <v>219</v>
      </c>
      <c r="C19" t="s">
        <v>239</v>
      </c>
      <c r="D19" t="s">
        <v>218</v>
      </c>
      <c r="E19" s="18">
        <f>INDEX(ResTRA,MATCH(_xlfn.CONCAT(E$2,$B19,$D19),Results_TRA_n_WaS!$A$2:$A$16684,0),MATCH(TRA_n_WaS_Report!E$3,Results_TRA_n_WaS!$A$2:$AK$2,0))</f>
        <v>53.156780282988798</v>
      </c>
      <c r="F19" s="18">
        <f>INDEX(ResTRA,MATCH(_xlfn.CONCAT(F$2,$B19,$D19),Results_TRA_n_WaS!$A$2:$A$16684,0),MATCH(TRA_n_WaS_Report!F$3,Results_TRA_n_WaS!$A$2:$AK$2,0))</f>
        <v>57.960637204087497</v>
      </c>
      <c r="G19" s="18">
        <f>INDEX(ResTRA,MATCH(_xlfn.CONCAT(G$2,$B19,$D19),Results_TRA_n_WaS!$A$2:$A$16684,0),MATCH(TRA_n_WaS_Report!G$3,Results_TRA_n_WaS!$A$2:$AK$2,0))</f>
        <v>68.813936960509196</v>
      </c>
      <c r="H19" s="162"/>
      <c r="I19" s="94">
        <f>INDEX(ResTRA,MATCH(_xlfn.CONCAT(I$2,$B19,$D19),Results_TRA_n_WaS!$A$2:$A$16684,0),MATCH(TRA_n_WaS_Report!I$3,Results_TRA_n_WaS!$A$2:$AK$2,0))</f>
        <v>53.156780295626199</v>
      </c>
      <c r="J19" s="46">
        <f>INDEX(ResTRA,MATCH(_xlfn.CONCAT(J$2,$B19,$D19),Results_TRA_n_WaS!$A$2:$A$16684,0),MATCH(TRA_n_WaS_Report!J$3,Results_TRA_n_WaS!$A$2:$AK$2,0))</f>
        <v>58.133399779236903</v>
      </c>
      <c r="K19" s="46">
        <f>INDEX(ResTRA,MATCH(_xlfn.CONCAT(K$2,$B19,$D19),Results_TRA_n_WaS!$A$2:$A$16684,0),MATCH(TRA_n_WaS_Report!K$3,Results_TRA_n_WaS!$A$2:$AK$2,0))</f>
        <v>69.193347873455807</v>
      </c>
      <c r="L19" s="18">
        <f>INDEX(ResTRA,MATCH(_xlfn.CONCAT(L$2,$B19,$D19),Results_TRA_n_WaS!$A$2:$A$16684,0),MATCH(TRA_n_WaS_Report!L$3,Results_TRA_n_WaS!$A$2:$AK$2,0))</f>
        <v>58.7574260456094</v>
      </c>
      <c r="M19" s="18">
        <f>INDEX(ResTRA,MATCH(_xlfn.CONCAT(M$2,$B19,$D19),Results_TRA_n_WaS!$A$2:$A$16684,0),MATCH(TRA_n_WaS_Report!M$3,Results_TRA_n_WaS!$A$2:$AK$2,0))</f>
        <v>70.953936310025398</v>
      </c>
      <c r="N19" s="46">
        <f>INDEX(ResTRA,MATCH(_xlfn.CONCAT(N$2,$B19,$D19),Results_TRA_n_WaS!$A$2:$A$16684,0),MATCH(TRA_n_WaS_Report!N$3,Results_TRA_n_WaS!$A$2:$AK$2,0))</f>
        <v>58.8611454259634</v>
      </c>
      <c r="O19" s="46">
        <f>INDEX(ResTRA,MATCH(_xlfn.CONCAT(O$2,$B19,$D19),Results_TRA_n_WaS!$A$2:$A$16684,0),MATCH(TRA_n_WaS_Report!O$3,Results_TRA_n_WaS!$A$2:$AK$2,0))</f>
        <v>71.277972157434405</v>
      </c>
      <c r="P19" s="18" t="e">
        <f>INDEX(ResTRA,MATCH(_xlfn.CONCAT(P$2,$B19,$D19),Results_TRA_n_WaS!$A$2:$A$16684,0),MATCH(TRA_n_WaS_Report!P$3,Results_TRA_n_WaS!$A$2:$AK$2,0))</f>
        <v>#N/A</v>
      </c>
      <c r="Q19" s="18" t="e">
        <f>INDEX(ResTRA,MATCH(_xlfn.CONCAT(Q$2,$B19,$D19),Results_TRA_n_WaS!$A$2:$A$16684,0),MATCH(TRA_n_WaS_Report!Q$3,Results_TRA_n_WaS!$A$2:$AK$2,0))</f>
        <v>#N/A</v>
      </c>
      <c r="R19" s="46" t="e">
        <f>INDEX(ResTRA,MATCH(_xlfn.CONCAT(R$2,$B19,$D19),Results_TRA_n_WaS!$A$2:$A$16684,0),MATCH(TRA_n_WaS_Report!R$3,Results_TRA_n_WaS!$A$2:$AK$2,0))</f>
        <v>#N/A</v>
      </c>
      <c r="S19" s="46" t="e">
        <f>INDEX(ResTRA,MATCH(_xlfn.CONCAT(S$2,$B19,$D19),Results_TRA_n_WaS!$A$2:$A$16684,0),MATCH(TRA_n_WaS_Report!S$3,Results_TRA_n_WaS!$A$2:$AK$2,0))</f>
        <v>#N/A</v>
      </c>
      <c r="T19" s="18" t="e">
        <f>INDEX(ResTRA,MATCH(_xlfn.CONCAT(T$2,$B19,$D19),Results_TRA_n_WaS!$A$2:$A$16684,0),MATCH(TRA_n_WaS_Report!T$3,Results_TRA_n_WaS!$A$2:$AK$2,0))</f>
        <v>#N/A</v>
      </c>
      <c r="U19" s="18" t="e">
        <f>INDEX(ResTRA,MATCH(_xlfn.CONCAT(U$2,$B19,$D19),Results_TRA_n_WaS!$A$2:$A$16684,0),MATCH(TRA_n_WaS_Report!U$3,Results_TRA_n_WaS!$A$2:$AK$2,0))</f>
        <v>#N/A</v>
      </c>
      <c r="V19" s="46" t="e">
        <f>INDEX(ResTRA,MATCH(_xlfn.CONCAT(V$2,$B19,$D19),Results_TRA_n_WaS!$A$2:$A$16684,0),MATCH(TRA_n_WaS_Report!V$3,Results_TRA_n_WaS!$A$2:$AK$2,0))</f>
        <v>#N/A</v>
      </c>
      <c r="W19" s="46" t="e">
        <f>INDEX(ResTRA,MATCH(_xlfn.CONCAT(W$2,$B19,$D19),Results_TRA_n_WaS!$A$2:$A$16684,0),MATCH(TRA_n_WaS_Report!W$3,Results_TRA_n_WaS!$A$2:$AK$2,0))</f>
        <v>#N/A</v>
      </c>
      <c r="X19" s="18" t="e">
        <f>INDEX(ResTRA,MATCH(_xlfn.CONCAT(X$2,$B19,$D19),Results_TRA_n_WaS!$A$2:$A$16684,0),MATCH(TRA_n_WaS_Report!X$3,Results_TRA_n_WaS!$A$2:$AK$2,0))</f>
        <v>#N/A</v>
      </c>
      <c r="Y19" s="18" t="e">
        <f>INDEX(ResTRA,MATCH(_xlfn.CONCAT(Y$2,$B19,$D19),Results_TRA_n_WaS!$A$2:$A$16684,0),MATCH(TRA_n_WaS_Report!Y$3,Results_TRA_n_WaS!$A$2:$AK$2,0))</f>
        <v>#N/A</v>
      </c>
      <c r="Z19" s="46" t="e">
        <f>INDEX(ResTRA,MATCH(_xlfn.CONCAT(Z$2,$B19,$D19),Results_TRA_n_WaS!$A$2:$A$16684,0),MATCH(TRA_n_WaS_Report!Z$3,Results_TRA_n_WaS!$A$2:$AK$2,0))</f>
        <v>#N/A</v>
      </c>
      <c r="AA19" s="46" t="e">
        <f>INDEX(ResTRA,MATCH(_xlfn.CONCAT(AA$2,$B19,$D19),Results_TRA_n_WaS!$A$2:$A$16684,0),MATCH(TRA_n_WaS_Report!AA$3,Results_TRA_n_WaS!$A$2:$AK$2,0))</f>
        <v>#N/A</v>
      </c>
      <c r="AB19" s="18" t="e">
        <f>INDEX(ResTRA,MATCH(_xlfn.CONCAT(AB$2,$B19,$D19),Results_TRA_n_WaS!$A$2:$A$16684,0),MATCH(TRA_n_WaS_Report!AB$3,Results_TRA_n_WaS!$A$2:$AK$2,0))</f>
        <v>#N/A</v>
      </c>
      <c r="AC19" s="18" t="e">
        <f>INDEX(ResTRA,MATCH(_xlfn.CONCAT(AC$2,$B19,$D19),Results_TRA_n_WaS!$A$2:$A$16684,0),MATCH(TRA_n_WaS_Report!AC$3,Results_TRA_n_WaS!$A$2:$AK$2,0))</f>
        <v>#N/A</v>
      </c>
      <c r="AE19" s="195" t="e">
        <f>INDEX(ResTRA,MATCH(_xlfn.CONCAT(AE$2,$B19,$D19),Results_TRA_n_WaS!$A$2:$A$16684,0),MATCH(TRA_n_WaS_Report!AE$3,Results_TRA_n_WaS!$A$2:$AK$2,0))</f>
        <v>#N/A</v>
      </c>
      <c r="AF19" s="195" t="e">
        <f>INDEX(ResTRA,MATCH(_xlfn.CONCAT(AF$2,$B19,$D19),Results_TRA_n_WaS!$A$2:$A$16684,0),MATCH(TRA_n_WaS_Report!AF$3,Results_TRA_n_WaS!$A$2:$AK$2,0))</f>
        <v>#N/A</v>
      </c>
      <c r="AG19" s="196" t="e">
        <f>INDEX(ResTRA,MATCH(_xlfn.CONCAT(AG$2,$B19,$D19),Results_TRA_n_WaS!$A$2:$A$16684,0),MATCH(TRA_n_WaS_Report!AG$3,Results_TRA_n_WaS!$A$2:$AK$2,0))</f>
        <v>#N/A</v>
      </c>
      <c r="AH19" s="196" t="e">
        <f>INDEX(ResTRA,MATCH(_xlfn.CONCAT(AH$2,$B19,$D19),Results_TRA_n_WaS!$A$2:$A$16684,0),MATCH(TRA_n_WaS_Report!AH$3,Results_TRA_n_WaS!$A$2:$AK$2,0))</f>
        <v>#N/A</v>
      </c>
      <c r="AI19" s="195" t="e">
        <f>INDEX(ResTRA,MATCH(_xlfn.CONCAT(AI$2,$B19,$D19),Results_TRA_n_WaS!$A$2:$A$16684,0),MATCH(TRA_n_WaS_Report!AI$3,Results_TRA_n_WaS!$A$2:$AK$2,0))</f>
        <v>#N/A</v>
      </c>
      <c r="AJ19" s="195" t="e">
        <f>INDEX(ResTRA,MATCH(_xlfn.CONCAT(AJ$2,$B19,$D19),Results_TRA_n_WaS!$A$2:$A$16684,0),MATCH(TRA_n_WaS_Report!AJ$3,Results_TRA_n_WaS!$A$2:$AK$2,0))</f>
        <v>#N/A</v>
      </c>
    </row>
    <row r="20" spans="1:36" x14ac:dyDescent="0.3">
      <c r="B20" s="4" t="s">
        <v>225</v>
      </c>
      <c r="C20" t="s">
        <v>240</v>
      </c>
      <c r="D20" t="s">
        <v>218</v>
      </c>
      <c r="E20" s="18">
        <f>INDEX(ResTRA,MATCH(_xlfn.CONCAT(E$2,$B20,$D20),Results_TRA_n_WaS!$A$2:$A$16684,0),MATCH(TRA_n_WaS_Report!E$3,Results_TRA_n_WaS!$A$2:$AK$2,0))</f>
        <v>2.95585759655773E-12</v>
      </c>
      <c r="F20" s="18">
        <f>INDEX(ResTRA,MATCH(_xlfn.CONCAT(F$2,$B20,$D20),Results_TRA_n_WaS!$A$2:$A$16684,0),MATCH(TRA_n_WaS_Report!F$3,Results_TRA_n_WaS!$A$2:$AK$2,0))</f>
        <v>-2.16998670061735E-12</v>
      </c>
      <c r="G20" s="18">
        <f>INDEX(ResTRA,MATCH(_xlfn.CONCAT(G$2,$B20,$D20),Results_TRA_n_WaS!$A$2:$A$16684,0),MATCH(TRA_n_WaS_Report!G$3,Results_TRA_n_WaS!$A$2:$AK$2,0))</f>
        <v>1.70530256592611E-11</v>
      </c>
      <c r="H20" s="162"/>
      <c r="I20" s="94">
        <f>INDEX(ResTRA,MATCH(_xlfn.CONCAT(I$2,$B20,$D20),Results_TRA_n_WaS!$A$2:$A$16684,0),MATCH(TRA_n_WaS_Report!I$3,Results_TRA_n_WaS!$A$2:$AK$2,0))</f>
        <v>9.4627203032227805E-11</v>
      </c>
      <c r="J20" s="46">
        <f>INDEX(ResTRA,MATCH(_xlfn.CONCAT(J$2,$B20,$D20),Results_TRA_n_WaS!$A$2:$A$16684,0),MATCH(TRA_n_WaS_Report!J$3,Results_TRA_n_WaS!$A$2:$AK$2,0))</f>
        <v>-3.6379793386257203E-12</v>
      </c>
      <c r="K20" s="46">
        <f>INDEX(ResTRA,MATCH(_xlfn.CONCAT(K$2,$B20,$D20),Results_TRA_n_WaS!$A$2:$A$16684,0),MATCH(TRA_n_WaS_Report!K$3,Results_TRA_n_WaS!$A$2:$AK$2,0))</f>
        <v>-3.75166564507268E-12</v>
      </c>
      <c r="L20" s="18">
        <f>INDEX(ResTRA,MATCH(_xlfn.CONCAT(L$2,$B20,$D20),Results_TRA_n_WaS!$A$2:$A$16684,0),MATCH(TRA_n_WaS_Report!L$3,Results_TRA_n_WaS!$A$2:$AK$2,0))</f>
        <v>-5.6843423232022997E-14</v>
      </c>
      <c r="M20" s="18">
        <f>INDEX(ResTRA,MATCH(_xlfn.CONCAT(M$2,$B20,$D20),Results_TRA_n_WaS!$A$2:$A$16684,0),MATCH(TRA_n_WaS_Report!M$3,Results_TRA_n_WaS!$A$2:$AK$2,0))</f>
        <v>-3.1832314568270201E-12</v>
      </c>
      <c r="N20" s="46">
        <f>INDEX(ResTRA,MATCH(_xlfn.CONCAT(N$2,$B20,$D20),Results_TRA_n_WaS!$A$2:$A$16684,0),MATCH(TRA_n_WaS_Report!N$3,Results_TRA_n_WaS!$A$2:$AK$2,0))</f>
        <v>-2.2737369123483101E-13</v>
      </c>
      <c r="O20" s="46">
        <f>INDEX(ResTRA,MATCH(_xlfn.CONCAT(O$2,$B20,$D20),Results_TRA_n_WaS!$A$2:$A$16684,0),MATCH(TRA_n_WaS_Report!O$3,Results_TRA_n_WaS!$A$2:$AK$2,0))</f>
        <v>1.5684142449913802E-11</v>
      </c>
      <c r="P20" s="18" t="e">
        <f>INDEX(ResTRA,MATCH(_xlfn.CONCAT(P$2,$B20,$D20),Results_TRA_n_WaS!$A$2:$A$16684,0),MATCH(TRA_n_WaS_Report!P$3,Results_TRA_n_WaS!$A$2:$AK$2,0))</f>
        <v>#N/A</v>
      </c>
      <c r="Q20" s="18" t="e">
        <f>INDEX(ResTRA,MATCH(_xlfn.CONCAT(Q$2,$B20,$D20),Results_TRA_n_WaS!$A$2:$A$16684,0),MATCH(TRA_n_WaS_Report!Q$3,Results_TRA_n_WaS!$A$2:$AK$2,0))</f>
        <v>#N/A</v>
      </c>
      <c r="R20" s="46" t="e">
        <f>INDEX(ResTRA,MATCH(_xlfn.CONCAT(R$2,$B20,$D20),Results_TRA_n_WaS!$A$2:$A$16684,0),MATCH(TRA_n_WaS_Report!R$3,Results_TRA_n_WaS!$A$2:$AK$2,0))</f>
        <v>#N/A</v>
      </c>
      <c r="S20" s="46" t="e">
        <f>INDEX(ResTRA,MATCH(_xlfn.CONCAT(S$2,$B20,$D20),Results_TRA_n_WaS!$A$2:$A$16684,0),MATCH(TRA_n_WaS_Report!S$3,Results_TRA_n_WaS!$A$2:$AK$2,0))</f>
        <v>#N/A</v>
      </c>
      <c r="T20" s="18" t="e">
        <f>INDEX(ResTRA,MATCH(_xlfn.CONCAT(T$2,$B20,$D20),Results_TRA_n_WaS!$A$2:$A$16684,0),MATCH(TRA_n_WaS_Report!T$3,Results_TRA_n_WaS!$A$2:$AK$2,0))</f>
        <v>#N/A</v>
      </c>
      <c r="U20" s="18" t="e">
        <f>INDEX(ResTRA,MATCH(_xlfn.CONCAT(U$2,$B20,$D20),Results_TRA_n_WaS!$A$2:$A$16684,0),MATCH(TRA_n_WaS_Report!U$3,Results_TRA_n_WaS!$A$2:$AK$2,0))</f>
        <v>#N/A</v>
      </c>
      <c r="V20" s="46" t="e">
        <f>INDEX(ResTRA,MATCH(_xlfn.CONCAT(V$2,$B20,$D20),Results_TRA_n_WaS!$A$2:$A$16684,0),MATCH(TRA_n_WaS_Report!V$3,Results_TRA_n_WaS!$A$2:$AK$2,0))</f>
        <v>#N/A</v>
      </c>
      <c r="W20" s="46" t="e">
        <f>INDEX(ResTRA,MATCH(_xlfn.CONCAT(W$2,$B20,$D20),Results_TRA_n_WaS!$A$2:$A$16684,0),MATCH(TRA_n_WaS_Report!W$3,Results_TRA_n_WaS!$A$2:$AK$2,0))</f>
        <v>#N/A</v>
      </c>
      <c r="X20" s="18" t="e">
        <f>INDEX(ResTRA,MATCH(_xlfn.CONCAT(X$2,$B20,$D20),Results_TRA_n_WaS!$A$2:$A$16684,0),MATCH(TRA_n_WaS_Report!X$3,Results_TRA_n_WaS!$A$2:$AK$2,0))</f>
        <v>#N/A</v>
      </c>
      <c r="Y20" s="18" t="e">
        <f>INDEX(ResTRA,MATCH(_xlfn.CONCAT(Y$2,$B20,$D20),Results_TRA_n_WaS!$A$2:$A$16684,0),MATCH(TRA_n_WaS_Report!Y$3,Results_TRA_n_WaS!$A$2:$AK$2,0))</f>
        <v>#N/A</v>
      </c>
      <c r="Z20" s="46" t="e">
        <f>INDEX(ResTRA,MATCH(_xlfn.CONCAT(Z$2,$B20,$D20),Results_TRA_n_WaS!$A$2:$A$16684,0),MATCH(TRA_n_WaS_Report!Z$3,Results_TRA_n_WaS!$A$2:$AK$2,0))</f>
        <v>#N/A</v>
      </c>
      <c r="AA20" s="46" t="e">
        <f>INDEX(ResTRA,MATCH(_xlfn.CONCAT(AA$2,$B20,$D20),Results_TRA_n_WaS!$A$2:$A$16684,0),MATCH(TRA_n_WaS_Report!AA$3,Results_TRA_n_WaS!$A$2:$AK$2,0))</f>
        <v>#N/A</v>
      </c>
      <c r="AB20" s="18" t="e">
        <f>INDEX(ResTRA,MATCH(_xlfn.CONCAT(AB$2,$B20,$D20),Results_TRA_n_WaS!$A$2:$A$16684,0),MATCH(TRA_n_WaS_Report!AB$3,Results_TRA_n_WaS!$A$2:$AK$2,0))</f>
        <v>#N/A</v>
      </c>
      <c r="AC20" s="18" t="e">
        <f>INDEX(ResTRA,MATCH(_xlfn.CONCAT(AC$2,$B20,$D20),Results_TRA_n_WaS!$A$2:$A$16684,0),MATCH(TRA_n_WaS_Report!AC$3,Results_TRA_n_WaS!$A$2:$AK$2,0))</f>
        <v>#N/A</v>
      </c>
      <c r="AE20" s="195" t="e">
        <f>INDEX(ResTRA,MATCH(_xlfn.CONCAT(AE$2,$B20,$D20),Results_TRA_n_WaS!$A$2:$A$16684,0),MATCH(TRA_n_WaS_Report!AE$3,Results_TRA_n_WaS!$A$2:$AK$2,0))</f>
        <v>#N/A</v>
      </c>
      <c r="AF20" s="195" t="e">
        <f>INDEX(ResTRA,MATCH(_xlfn.CONCAT(AF$2,$B20,$D20),Results_TRA_n_WaS!$A$2:$A$16684,0),MATCH(TRA_n_WaS_Report!AF$3,Results_TRA_n_WaS!$A$2:$AK$2,0))</f>
        <v>#N/A</v>
      </c>
      <c r="AG20" s="196" t="e">
        <f>INDEX(ResTRA,MATCH(_xlfn.CONCAT(AG$2,$B20,$D20),Results_TRA_n_WaS!$A$2:$A$16684,0),MATCH(TRA_n_WaS_Report!AG$3,Results_TRA_n_WaS!$A$2:$AK$2,0))</f>
        <v>#N/A</v>
      </c>
      <c r="AH20" s="196" t="e">
        <f>INDEX(ResTRA,MATCH(_xlfn.CONCAT(AH$2,$B20,$D20),Results_TRA_n_WaS!$A$2:$A$16684,0),MATCH(TRA_n_WaS_Report!AH$3,Results_TRA_n_WaS!$A$2:$AK$2,0))</f>
        <v>#N/A</v>
      </c>
      <c r="AI20" s="195" t="e">
        <f>INDEX(ResTRA,MATCH(_xlfn.CONCAT(AI$2,$B20,$D20),Results_TRA_n_WaS!$A$2:$A$16684,0),MATCH(TRA_n_WaS_Report!AI$3,Results_TRA_n_WaS!$A$2:$AK$2,0))</f>
        <v>#N/A</v>
      </c>
      <c r="AJ20" s="195" t="e">
        <f>INDEX(ResTRA,MATCH(_xlfn.CONCAT(AJ$2,$B20,$D20),Results_TRA_n_WaS!$A$2:$A$16684,0),MATCH(TRA_n_WaS_Report!AJ$3,Results_TRA_n_WaS!$A$2:$AK$2,0))</f>
        <v>#N/A</v>
      </c>
    </row>
    <row r="21" spans="1:36" x14ac:dyDescent="0.3">
      <c r="B21" s="4" t="s">
        <v>217</v>
      </c>
      <c r="C21" t="s">
        <v>241</v>
      </c>
      <c r="D21" t="s">
        <v>218</v>
      </c>
      <c r="E21" s="18">
        <f>INDEX(ResTRA,MATCH(_xlfn.CONCAT(E$2,$B21,$D21),Results_TRA_n_WaS!$A$2:$A$16684,0),MATCH(TRA_n_WaS_Report!E$3,Results_TRA_n_WaS!$A$2:$AK$2,0))</f>
        <v>84.410976570283907</v>
      </c>
      <c r="F21" s="18">
        <f>INDEX(ResTRA,MATCH(_xlfn.CONCAT(F$2,$B21,$D21),Results_TRA_n_WaS!$A$2:$A$16684,0),MATCH(TRA_n_WaS_Report!F$3,Results_TRA_n_WaS!$A$2:$AK$2,0))</f>
        <v>90.895130972308607</v>
      </c>
      <c r="G21" s="18">
        <f>INDEX(ResTRA,MATCH(_xlfn.CONCAT(G$2,$B21,$D21),Results_TRA_n_WaS!$A$2:$A$16684,0),MATCH(TRA_n_WaS_Report!G$3,Results_TRA_n_WaS!$A$2:$AK$2,0))</f>
        <v>104.88696921032999</v>
      </c>
      <c r="H21" s="162"/>
      <c r="I21" s="94">
        <f>INDEX(ResTRA,MATCH(_xlfn.CONCAT(I$2,$B21,$D21),Results_TRA_n_WaS!$A$2:$A$16684,0),MATCH(TRA_n_WaS_Report!I$3,Results_TRA_n_WaS!$A$2:$AK$2,0))</f>
        <v>84.410977747354593</v>
      </c>
      <c r="J21" s="46">
        <f>INDEX(ResTRA,MATCH(_xlfn.CONCAT(J$2,$B21,$D21),Results_TRA_n_WaS!$A$2:$A$16684,0),MATCH(TRA_n_WaS_Report!J$3,Results_TRA_n_WaS!$A$2:$AK$2,0))</f>
        <v>91.808708452082897</v>
      </c>
      <c r="K21" s="46">
        <f>INDEX(ResTRA,MATCH(_xlfn.CONCAT(K$2,$B21,$D21),Results_TRA_n_WaS!$A$2:$A$16684,0),MATCH(TRA_n_WaS_Report!K$3,Results_TRA_n_WaS!$A$2:$AK$2,0))</f>
        <v>106.028929616452</v>
      </c>
      <c r="L21" s="18">
        <f>INDEX(ResTRA,MATCH(_xlfn.CONCAT(L$2,$B21,$D21),Results_TRA_n_WaS!$A$2:$A$16684,0),MATCH(TRA_n_WaS_Report!L$3,Results_TRA_n_WaS!$A$2:$AK$2,0))</f>
        <v>93.086232672007299</v>
      </c>
      <c r="M21" s="18">
        <f>INDEX(ResTRA,MATCH(_xlfn.CONCAT(M$2,$B21,$D21),Results_TRA_n_WaS!$A$2:$A$16684,0),MATCH(TRA_n_WaS_Report!M$3,Results_TRA_n_WaS!$A$2:$AK$2,0))</f>
        <v>109.575424668483</v>
      </c>
      <c r="N21" s="46">
        <f>INDEX(ResTRA,MATCH(_xlfn.CONCAT(N$2,$B21,$D21),Results_TRA_n_WaS!$A$2:$A$16684,0),MATCH(TRA_n_WaS_Report!N$3,Results_TRA_n_WaS!$A$2:$AK$2,0))</f>
        <v>93.534468948806307</v>
      </c>
      <c r="O21" s="46">
        <f>INDEX(ResTRA,MATCH(_xlfn.CONCAT(O$2,$B21,$D21),Results_TRA_n_WaS!$A$2:$A$16684,0),MATCH(TRA_n_WaS_Report!O$3,Results_TRA_n_WaS!$A$2:$AK$2,0))</f>
        <v>110.87430218835399</v>
      </c>
      <c r="P21" s="18" t="e">
        <f>INDEX(ResTRA,MATCH(_xlfn.CONCAT(P$2,$B21,$D21),Results_TRA_n_WaS!$A$2:$A$16684,0),MATCH(TRA_n_WaS_Report!P$3,Results_TRA_n_WaS!$A$2:$AK$2,0))</f>
        <v>#N/A</v>
      </c>
      <c r="Q21" s="18" t="e">
        <f>INDEX(ResTRA,MATCH(_xlfn.CONCAT(Q$2,$B21,$D21),Results_TRA_n_WaS!$A$2:$A$16684,0),MATCH(TRA_n_WaS_Report!Q$3,Results_TRA_n_WaS!$A$2:$AK$2,0))</f>
        <v>#N/A</v>
      </c>
      <c r="R21" s="46" t="e">
        <f>INDEX(ResTRA,MATCH(_xlfn.CONCAT(R$2,$B21,$D21),Results_TRA_n_WaS!$A$2:$A$16684,0),MATCH(TRA_n_WaS_Report!R$3,Results_TRA_n_WaS!$A$2:$AK$2,0))</f>
        <v>#N/A</v>
      </c>
      <c r="S21" s="46" t="e">
        <f>INDEX(ResTRA,MATCH(_xlfn.CONCAT(S$2,$B21,$D21),Results_TRA_n_WaS!$A$2:$A$16684,0),MATCH(TRA_n_WaS_Report!S$3,Results_TRA_n_WaS!$A$2:$AK$2,0))</f>
        <v>#N/A</v>
      </c>
      <c r="T21" s="18" t="e">
        <f>INDEX(ResTRA,MATCH(_xlfn.CONCAT(T$2,$B21,$D21),Results_TRA_n_WaS!$A$2:$A$16684,0),MATCH(TRA_n_WaS_Report!T$3,Results_TRA_n_WaS!$A$2:$AK$2,0))</f>
        <v>#N/A</v>
      </c>
      <c r="U21" s="18" t="e">
        <f>INDEX(ResTRA,MATCH(_xlfn.CONCAT(U$2,$B21,$D21),Results_TRA_n_WaS!$A$2:$A$16684,0),MATCH(TRA_n_WaS_Report!U$3,Results_TRA_n_WaS!$A$2:$AK$2,0))</f>
        <v>#N/A</v>
      </c>
      <c r="V21" s="46" t="e">
        <f>INDEX(ResTRA,MATCH(_xlfn.CONCAT(V$2,$B21,$D21),Results_TRA_n_WaS!$A$2:$A$16684,0),MATCH(TRA_n_WaS_Report!V$3,Results_TRA_n_WaS!$A$2:$AK$2,0))</f>
        <v>#N/A</v>
      </c>
      <c r="W21" s="46" t="e">
        <f>INDEX(ResTRA,MATCH(_xlfn.CONCAT(W$2,$B21,$D21),Results_TRA_n_WaS!$A$2:$A$16684,0),MATCH(TRA_n_WaS_Report!W$3,Results_TRA_n_WaS!$A$2:$AK$2,0))</f>
        <v>#N/A</v>
      </c>
      <c r="X21" s="18" t="e">
        <f>INDEX(ResTRA,MATCH(_xlfn.CONCAT(X$2,$B21,$D21),Results_TRA_n_WaS!$A$2:$A$16684,0),MATCH(TRA_n_WaS_Report!X$3,Results_TRA_n_WaS!$A$2:$AK$2,0))</f>
        <v>#N/A</v>
      </c>
      <c r="Y21" s="18" t="e">
        <f>INDEX(ResTRA,MATCH(_xlfn.CONCAT(Y$2,$B21,$D21),Results_TRA_n_WaS!$A$2:$A$16684,0),MATCH(TRA_n_WaS_Report!Y$3,Results_TRA_n_WaS!$A$2:$AK$2,0))</f>
        <v>#N/A</v>
      </c>
      <c r="Z21" s="46" t="e">
        <f>INDEX(ResTRA,MATCH(_xlfn.CONCAT(Z$2,$B21,$D21),Results_TRA_n_WaS!$A$2:$A$16684,0),MATCH(TRA_n_WaS_Report!Z$3,Results_TRA_n_WaS!$A$2:$AK$2,0))</f>
        <v>#N/A</v>
      </c>
      <c r="AA21" s="46" t="e">
        <f>INDEX(ResTRA,MATCH(_xlfn.CONCAT(AA$2,$B21,$D21),Results_TRA_n_WaS!$A$2:$A$16684,0),MATCH(TRA_n_WaS_Report!AA$3,Results_TRA_n_WaS!$A$2:$AK$2,0))</f>
        <v>#N/A</v>
      </c>
      <c r="AB21" s="18" t="e">
        <f>INDEX(ResTRA,MATCH(_xlfn.CONCAT(AB$2,$B21,$D21),Results_TRA_n_WaS!$A$2:$A$16684,0),MATCH(TRA_n_WaS_Report!AB$3,Results_TRA_n_WaS!$A$2:$AK$2,0))</f>
        <v>#N/A</v>
      </c>
      <c r="AC21" s="18" t="e">
        <f>INDEX(ResTRA,MATCH(_xlfn.CONCAT(AC$2,$B21,$D21),Results_TRA_n_WaS!$A$2:$A$16684,0),MATCH(TRA_n_WaS_Report!AC$3,Results_TRA_n_WaS!$A$2:$AK$2,0))</f>
        <v>#N/A</v>
      </c>
      <c r="AE21" s="195" t="e">
        <f>INDEX(ResTRA,MATCH(_xlfn.CONCAT(AE$2,$B21,$D21),Results_TRA_n_WaS!$A$2:$A$16684,0),MATCH(TRA_n_WaS_Report!AE$3,Results_TRA_n_WaS!$A$2:$AK$2,0))</f>
        <v>#N/A</v>
      </c>
      <c r="AF21" s="195" t="e">
        <f>INDEX(ResTRA,MATCH(_xlfn.CONCAT(AF$2,$B21,$D21),Results_TRA_n_WaS!$A$2:$A$16684,0),MATCH(TRA_n_WaS_Report!AF$3,Results_TRA_n_WaS!$A$2:$AK$2,0))</f>
        <v>#N/A</v>
      </c>
      <c r="AG21" s="196" t="e">
        <f>INDEX(ResTRA,MATCH(_xlfn.CONCAT(AG$2,$B21,$D21),Results_TRA_n_WaS!$A$2:$A$16684,0),MATCH(TRA_n_WaS_Report!AG$3,Results_TRA_n_WaS!$A$2:$AK$2,0))</f>
        <v>#N/A</v>
      </c>
      <c r="AH21" s="196" t="e">
        <f>INDEX(ResTRA,MATCH(_xlfn.CONCAT(AH$2,$B21,$D21),Results_TRA_n_WaS!$A$2:$A$16684,0),MATCH(TRA_n_WaS_Report!AH$3,Results_TRA_n_WaS!$A$2:$AK$2,0))</f>
        <v>#N/A</v>
      </c>
      <c r="AI21" s="195" t="e">
        <f>INDEX(ResTRA,MATCH(_xlfn.CONCAT(AI$2,$B21,$D21),Results_TRA_n_WaS!$A$2:$A$16684,0),MATCH(TRA_n_WaS_Report!AI$3,Results_TRA_n_WaS!$A$2:$AK$2,0))</f>
        <v>#N/A</v>
      </c>
      <c r="AJ21" s="195" t="e">
        <f>INDEX(ResTRA,MATCH(_xlfn.CONCAT(AJ$2,$B21,$D21),Results_TRA_n_WaS!$A$2:$A$16684,0),MATCH(TRA_n_WaS_Report!AJ$3,Results_TRA_n_WaS!$A$2:$AK$2,0))</f>
        <v>#N/A</v>
      </c>
    </row>
    <row r="22" spans="1:36" x14ac:dyDescent="0.3">
      <c r="B22" s="4" t="s">
        <v>226</v>
      </c>
      <c r="C22" t="s">
        <v>287</v>
      </c>
      <c r="D22" t="s">
        <v>218</v>
      </c>
      <c r="E22" s="18">
        <f>INDEX(ResTRA,MATCH(_xlfn.CONCAT(E$2,$B22,$D22),Results_TRA_n_WaS!$A$2:$A$16684,0),MATCH(TRA_n_WaS_Report!E$3,Results_TRA_n_WaS!$A$2:$AK$2,0))</f>
        <v>447.50594805729298</v>
      </c>
      <c r="F22" s="18">
        <f>INDEX(ResTRA,MATCH(_xlfn.CONCAT(F$2,$B22,$D22),Results_TRA_n_WaS!$A$2:$A$16684,0),MATCH(TRA_n_WaS_Report!F$3,Results_TRA_n_WaS!$A$2:$AK$2,0))</f>
        <v>478.67810921799799</v>
      </c>
      <c r="G22" s="18">
        <f>INDEX(ResTRA,MATCH(_xlfn.CONCAT(G$2,$B22,$D22),Results_TRA_n_WaS!$A$2:$A$16684,0),MATCH(TRA_n_WaS_Report!G$3,Results_TRA_n_WaS!$A$2:$AK$2,0))</f>
        <v>550.72076243415904</v>
      </c>
      <c r="H22" s="162"/>
      <c r="I22" s="94">
        <f>INDEX(ResTRA,MATCH(_xlfn.CONCAT(I$2,$B22,$D22),Results_TRA_n_WaS!$A$2:$A$16684,0),MATCH(TRA_n_WaS_Report!I$3,Results_TRA_n_WaS!$A$2:$AK$2,0))</f>
        <v>447.50594913257697</v>
      </c>
      <c r="J22" s="46">
        <f>INDEX(ResTRA,MATCH(_xlfn.CONCAT(J$2,$B22,$D22),Results_TRA_n_WaS!$A$2:$A$16684,0),MATCH(TRA_n_WaS_Report!J$3,Results_TRA_n_WaS!$A$2:$AK$2,0))</f>
        <v>481.76334296573702</v>
      </c>
      <c r="K22" s="46">
        <f>INDEX(ResTRA,MATCH(_xlfn.CONCAT(K$2,$B22,$D22),Results_TRA_n_WaS!$A$2:$A$16684,0),MATCH(TRA_n_WaS_Report!K$3,Results_TRA_n_WaS!$A$2:$AK$2,0))</f>
        <v>554.88134960886998</v>
      </c>
      <c r="L22" s="18">
        <f>INDEX(ResTRA,MATCH(_xlfn.CONCAT(L$2,$B22,$D22),Results_TRA_n_WaS!$A$2:$A$16684,0),MATCH(TRA_n_WaS_Report!L$3,Results_TRA_n_WaS!$A$2:$AK$2,0))</f>
        <v>487.809683927126</v>
      </c>
      <c r="M22" s="18">
        <f>INDEX(ResTRA,MATCH(_xlfn.CONCAT(M$2,$B22,$D22),Results_TRA_n_WaS!$A$2:$A$16684,0),MATCH(TRA_n_WaS_Report!M$3,Results_TRA_n_WaS!$A$2:$AK$2,0))</f>
        <v>571.59328576984694</v>
      </c>
      <c r="N22" s="46">
        <f>INDEX(ResTRA,MATCH(_xlfn.CONCAT(N$2,$B22,$D22),Results_TRA_n_WaS!$A$2:$A$16684,0),MATCH(TRA_n_WaS_Report!N$3,Results_TRA_n_WaS!$A$2:$AK$2,0))</f>
        <v>489.705883976802</v>
      </c>
      <c r="O22" s="46">
        <f>INDEX(ResTRA,MATCH(_xlfn.CONCAT(O$2,$B22,$D22),Results_TRA_n_WaS!$A$2:$A$16684,0),MATCH(TRA_n_WaS_Report!O$3,Results_TRA_n_WaS!$A$2:$AK$2,0))</f>
        <v>577.18124700863495</v>
      </c>
      <c r="P22" s="18" t="e">
        <f>INDEX(ResTRA,MATCH(_xlfn.CONCAT(P$2,$B22,$D22),Results_TRA_n_WaS!$A$2:$A$16684,0),MATCH(TRA_n_WaS_Report!P$3,Results_TRA_n_WaS!$A$2:$AK$2,0))</f>
        <v>#N/A</v>
      </c>
      <c r="Q22" s="18" t="e">
        <f>INDEX(ResTRA,MATCH(_xlfn.CONCAT(Q$2,$B22,$D22),Results_TRA_n_WaS!$A$2:$A$16684,0),MATCH(TRA_n_WaS_Report!Q$3,Results_TRA_n_WaS!$A$2:$AK$2,0))</f>
        <v>#N/A</v>
      </c>
      <c r="R22" s="46" t="e">
        <f>INDEX(ResTRA,MATCH(_xlfn.CONCAT(R$2,$B22,$D22),Results_TRA_n_WaS!$A$2:$A$16684,0),MATCH(TRA_n_WaS_Report!R$3,Results_TRA_n_WaS!$A$2:$AK$2,0))</f>
        <v>#N/A</v>
      </c>
      <c r="S22" s="46" t="e">
        <f>INDEX(ResTRA,MATCH(_xlfn.CONCAT(S$2,$B22,$D22),Results_TRA_n_WaS!$A$2:$A$16684,0),MATCH(TRA_n_WaS_Report!S$3,Results_TRA_n_WaS!$A$2:$AK$2,0))</f>
        <v>#N/A</v>
      </c>
      <c r="T22" s="18" t="e">
        <f>INDEX(ResTRA,MATCH(_xlfn.CONCAT(T$2,$B22,$D22),Results_TRA_n_WaS!$A$2:$A$16684,0),MATCH(TRA_n_WaS_Report!T$3,Results_TRA_n_WaS!$A$2:$AK$2,0))</f>
        <v>#N/A</v>
      </c>
      <c r="U22" s="18" t="e">
        <f>INDEX(ResTRA,MATCH(_xlfn.CONCAT(U$2,$B22,$D22),Results_TRA_n_WaS!$A$2:$A$16684,0),MATCH(TRA_n_WaS_Report!U$3,Results_TRA_n_WaS!$A$2:$AK$2,0))</f>
        <v>#N/A</v>
      </c>
      <c r="V22" s="46" t="e">
        <f>INDEX(ResTRA,MATCH(_xlfn.CONCAT(V$2,$B22,$D22),Results_TRA_n_WaS!$A$2:$A$16684,0),MATCH(TRA_n_WaS_Report!V$3,Results_TRA_n_WaS!$A$2:$AK$2,0))</f>
        <v>#N/A</v>
      </c>
      <c r="W22" s="46" t="e">
        <f>INDEX(ResTRA,MATCH(_xlfn.CONCAT(W$2,$B22,$D22),Results_TRA_n_WaS!$A$2:$A$16684,0),MATCH(TRA_n_WaS_Report!W$3,Results_TRA_n_WaS!$A$2:$AK$2,0))</f>
        <v>#N/A</v>
      </c>
      <c r="X22" s="18" t="e">
        <f>INDEX(ResTRA,MATCH(_xlfn.CONCAT(X$2,$B22,$D22),Results_TRA_n_WaS!$A$2:$A$16684,0),MATCH(TRA_n_WaS_Report!X$3,Results_TRA_n_WaS!$A$2:$AK$2,0))</f>
        <v>#N/A</v>
      </c>
      <c r="Y22" s="18" t="e">
        <f>INDEX(ResTRA,MATCH(_xlfn.CONCAT(Y$2,$B22,$D22),Results_TRA_n_WaS!$A$2:$A$16684,0),MATCH(TRA_n_WaS_Report!Y$3,Results_TRA_n_WaS!$A$2:$AK$2,0))</f>
        <v>#N/A</v>
      </c>
      <c r="Z22" s="46" t="e">
        <f>INDEX(ResTRA,MATCH(_xlfn.CONCAT(Z$2,$B22,$D22),Results_TRA_n_WaS!$A$2:$A$16684,0),MATCH(TRA_n_WaS_Report!Z$3,Results_TRA_n_WaS!$A$2:$AK$2,0))</f>
        <v>#N/A</v>
      </c>
      <c r="AA22" s="46" t="e">
        <f>INDEX(ResTRA,MATCH(_xlfn.CONCAT(AA$2,$B22,$D22),Results_TRA_n_WaS!$A$2:$A$16684,0),MATCH(TRA_n_WaS_Report!AA$3,Results_TRA_n_WaS!$A$2:$AK$2,0))</f>
        <v>#N/A</v>
      </c>
      <c r="AB22" s="18" t="e">
        <f>INDEX(ResTRA,MATCH(_xlfn.CONCAT(AB$2,$B22,$D22),Results_TRA_n_WaS!$A$2:$A$16684,0),MATCH(TRA_n_WaS_Report!AB$3,Results_TRA_n_WaS!$A$2:$AK$2,0))</f>
        <v>#N/A</v>
      </c>
      <c r="AC22" s="18" t="e">
        <f>INDEX(ResTRA,MATCH(_xlfn.CONCAT(AC$2,$B22,$D22),Results_TRA_n_WaS!$A$2:$A$16684,0),MATCH(TRA_n_WaS_Report!AC$3,Results_TRA_n_WaS!$A$2:$AK$2,0))</f>
        <v>#N/A</v>
      </c>
      <c r="AE22" s="195" t="e">
        <f>INDEX(ResTRA,MATCH(_xlfn.CONCAT(AE$2,$B22,$D22),Results_TRA_n_WaS!$A$2:$A$16684,0),MATCH(TRA_n_WaS_Report!AE$3,Results_TRA_n_WaS!$A$2:$AK$2,0))</f>
        <v>#N/A</v>
      </c>
      <c r="AF22" s="195" t="e">
        <f>INDEX(ResTRA,MATCH(_xlfn.CONCAT(AF$2,$B22,$D22),Results_TRA_n_WaS!$A$2:$A$16684,0),MATCH(TRA_n_WaS_Report!AF$3,Results_TRA_n_WaS!$A$2:$AK$2,0))</f>
        <v>#N/A</v>
      </c>
      <c r="AG22" s="196" t="e">
        <f>INDEX(ResTRA,MATCH(_xlfn.CONCAT(AG$2,$B22,$D22),Results_TRA_n_WaS!$A$2:$A$16684,0),MATCH(TRA_n_WaS_Report!AG$3,Results_TRA_n_WaS!$A$2:$AK$2,0))</f>
        <v>#N/A</v>
      </c>
      <c r="AH22" s="196" t="e">
        <f>INDEX(ResTRA,MATCH(_xlfn.CONCAT(AH$2,$B22,$D22),Results_TRA_n_WaS!$A$2:$A$16684,0),MATCH(TRA_n_WaS_Report!AH$3,Results_TRA_n_WaS!$A$2:$AK$2,0))</f>
        <v>#N/A</v>
      </c>
      <c r="AI22" s="195" t="e">
        <f>INDEX(ResTRA,MATCH(_xlfn.CONCAT(AI$2,$B22,$D22),Results_TRA_n_WaS!$A$2:$A$16684,0),MATCH(TRA_n_WaS_Report!AI$3,Results_TRA_n_WaS!$A$2:$AK$2,0))</f>
        <v>#N/A</v>
      </c>
      <c r="AJ22" s="195" t="e">
        <f>INDEX(ResTRA,MATCH(_xlfn.CONCAT(AJ$2,$B22,$D22),Results_TRA_n_WaS!$A$2:$A$16684,0),MATCH(TRA_n_WaS_Report!AJ$3,Results_TRA_n_WaS!$A$2:$AK$2,0))</f>
        <v>#N/A</v>
      </c>
    </row>
    <row r="23" spans="1:36" x14ac:dyDescent="0.3">
      <c r="B23" s="4" t="s">
        <v>227</v>
      </c>
      <c r="C23" t="s">
        <v>243</v>
      </c>
      <c r="D23" t="s">
        <v>218</v>
      </c>
      <c r="E23" s="18">
        <f>INDEX(ResTRA,MATCH(_xlfn.CONCAT(E$2,$B23,$D23),Results_TRA_n_WaS!$A$2:$A$16684,0),MATCH(TRA_n_WaS_Report!E$3,Results_TRA_n_WaS!$A$2:$AK$2,0))</f>
        <v>771.36629053723095</v>
      </c>
      <c r="F23" s="18">
        <f>INDEX(ResTRA,MATCH(_xlfn.CONCAT(F$2,$B23,$D23),Results_TRA_n_WaS!$A$2:$A$16684,0),MATCH(TRA_n_WaS_Report!F$3,Results_TRA_n_WaS!$A$2:$AK$2,0))</f>
        <v>824.37202237051702</v>
      </c>
      <c r="G23" s="18">
        <f>INDEX(ResTRA,MATCH(_xlfn.CONCAT(G$2,$B23,$D23),Results_TRA_n_WaS!$A$2:$A$16684,0),MATCH(TRA_n_WaS_Report!G$3,Results_TRA_n_WaS!$A$2:$AK$2,0))</f>
        <v>915.94834745041305</v>
      </c>
      <c r="H23" s="162"/>
      <c r="I23" s="94">
        <f>INDEX(ResTRA,MATCH(_xlfn.CONCAT(I$2,$B23,$D23),Results_TRA_n_WaS!$A$2:$A$16684,0),MATCH(TRA_n_WaS_Report!I$3,Results_TRA_n_WaS!$A$2:$AK$2,0))</f>
        <v>771.36618036704203</v>
      </c>
      <c r="J23" s="46">
        <f>INDEX(ResTRA,MATCH(_xlfn.CONCAT(J$2,$B23,$D23),Results_TRA_n_WaS!$A$2:$A$16684,0),MATCH(TRA_n_WaS_Report!J$3,Results_TRA_n_WaS!$A$2:$AK$2,0))</f>
        <v>906.82327134072</v>
      </c>
      <c r="K23" s="46">
        <f>INDEX(ResTRA,MATCH(_xlfn.CONCAT(K$2,$B23,$D23),Results_TRA_n_WaS!$A$2:$A$16684,0),MATCH(TRA_n_WaS_Report!K$3,Results_TRA_n_WaS!$A$2:$AK$2,0))</f>
        <v>1000.8207898440299</v>
      </c>
      <c r="L23" s="18">
        <f>INDEX(ResTRA,MATCH(_xlfn.CONCAT(L$2,$B23,$D23),Results_TRA_n_WaS!$A$2:$A$16684,0),MATCH(TRA_n_WaS_Report!L$3,Results_TRA_n_WaS!$A$2:$AK$2,0))</f>
        <v>938.837452545171</v>
      </c>
      <c r="M23" s="18">
        <f>INDEX(ResTRA,MATCH(_xlfn.CONCAT(M$2,$B23,$D23),Results_TRA_n_WaS!$A$2:$A$16684,0),MATCH(TRA_n_WaS_Report!M$3,Results_TRA_n_WaS!$A$2:$AK$2,0))</f>
        <v>1058.3399135981199</v>
      </c>
      <c r="N23" s="46">
        <f>INDEX(ResTRA,MATCH(_xlfn.CONCAT(N$2,$B23,$D23),Results_TRA_n_WaS!$A$2:$A$16684,0),MATCH(TRA_n_WaS_Report!N$3,Results_TRA_n_WaS!$A$2:$AK$2,0))</f>
        <v>960.28300494112204</v>
      </c>
      <c r="O23" s="46">
        <f>INDEX(ResTRA,MATCH(_xlfn.CONCAT(O$2,$B23,$D23),Results_TRA_n_WaS!$A$2:$A$16684,0),MATCH(TRA_n_WaS_Report!O$3,Results_TRA_n_WaS!$A$2:$AK$2,0))</f>
        <v>1106.5188099453101</v>
      </c>
      <c r="P23" s="18" t="e">
        <f>INDEX(ResTRA,MATCH(_xlfn.CONCAT(P$2,$B23,$D23),Results_TRA_n_WaS!$A$2:$A$16684,0),MATCH(TRA_n_WaS_Report!P$3,Results_TRA_n_WaS!$A$2:$AK$2,0))</f>
        <v>#N/A</v>
      </c>
      <c r="Q23" s="18" t="e">
        <f>INDEX(ResTRA,MATCH(_xlfn.CONCAT(Q$2,$B23,$D23),Results_TRA_n_WaS!$A$2:$A$16684,0),MATCH(TRA_n_WaS_Report!Q$3,Results_TRA_n_WaS!$A$2:$AK$2,0))</f>
        <v>#N/A</v>
      </c>
      <c r="R23" s="46" t="e">
        <f>INDEX(ResTRA,MATCH(_xlfn.CONCAT(R$2,$B23,$D23),Results_TRA_n_WaS!$A$2:$A$16684,0),MATCH(TRA_n_WaS_Report!R$3,Results_TRA_n_WaS!$A$2:$AK$2,0))</f>
        <v>#N/A</v>
      </c>
      <c r="S23" s="46" t="e">
        <f>INDEX(ResTRA,MATCH(_xlfn.CONCAT(S$2,$B23,$D23),Results_TRA_n_WaS!$A$2:$A$16684,0),MATCH(TRA_n_WaS_Report!S$3,Results_TRA_n_WaS!$A$2:$AK$2,0))</f>
        <v>#N/A</v>
      </c>
      <c r="T23" s="18" t="e">
        <f>INDEX(ResTRA,MATCH(_xlfn.CONCAT(T$2,$B23,$D23),Results_TRA_n_WaS!$A$2:$A$16684,0),MATCH(TRA_n_WaS_Report!T$3,Results_TRA_n_WaS!$A$2:$AK$2,0))</f>
        <v>#N/A</v>
      </c>
      <c r="U23" s="18" t="e">
        <f>INDEX(ResTRA,MATCH(_xlfn.CONCAT(U$2,$B23,$D23),Results_TRA_n_WaS!$A$2:$A$16684,0),MATCH(TRA_n_WaS_Report!U$3,Results_TRA_n_WaS!$A$2:$AK$2,0))</f>
        <v>#N/A</v>
      </c>
      <c r="V23" s="46" t="e">
        <f>INDEX(ResTRA,MATCH(_xlfn.CONCAT(V$2,$B23,$D23),Results_TRA_n_WaS!$A$2:$A$16684,0),MATCH(TRA_n_WaS_Report!V$3,Results_TRA_n_WaS!$A$2:$AK$2,0))</f>
        <v>#N/A</v>
      </c>
      <c r="W23" s="46" t="e">
        <f>INDEX(ResTRA,MATCH(_xlfn.CONCAT(W$2,$B23,$D23),Results_TRA_n_WaS!$A$2:$A$16684,0),MATCH(TRA_n_WaS_Report!W$3,Results_TRA_n_WaS!$A$2:$AK$2,0))</f>
        <v>#N/A</v>
      </c>
      <c r="X23" s="18" t="e">
        <f>INDEX(ResTRA,MATCH(_xlfn.CONCAT(X$2,$B23,$D23),Results_TRA_n_WaS!$A$2:$A$16684,0),MATCH(TRA_n_WaS_Report!X$3,Results_TRA_n_WaS!$A$2:$AK$2,0))</f>
        <v>#N/A</v>
      </c>
      <c r="Y23" s="18" t="e">
        <f>INDEX(ResTRA,MATCH(_xlfn.CONCAT(Y$2,$B23,$D23),Results_TRA_n_WaS!$A$2:$A$16684,0),MATCH(TRA_n_WaS_Report!Y$3,Results_TRA_n_WaS!$A$2:$AK$2,0))</f>
        <v>#N/A</v>
      </c>
      <c r="Z23" s="46" t="e">
        <f>INDEX(ResTRA,MATCH(_xlfn.CONCAT(Z$2,$B23,$D23),Results_TRA_n_WaS!$A$2:$A$16684,0),MATCH(TRA_n_WaS_Report!Z$3,Results_TRA_n_WaS!$A$2:$AK$2,0))</f>
        <v>#N/A</v>
      </c>
      <c r="AA23" s="46" t="e">
        <f>INDEX(ResTRA,MATCH(_xlfn.CONCAT(AA$2,$B23,$D23),Results_TRA_n_WaS!$A$2:$A$16684,0),MATCH(TRA_n_WaS_Report!AA$3,Results_TRA_n_WaS!$A$2:$AK$2,0))</f>
        <v>#N/A</v>
      </c>
      <c r="AB23" s="18" t="e">
        <f>INDEX(ResTRA,MATCH(_xlfn.CONCAT(AB$2,$B23,$D23),Results_TRA_n_WaS!$A$2:$A$16684,0),MATCH(TRA_n_WaS_Report!AB$3,Results_TRA_n_WaS!$A$2:$AK$2,0))</f>
        <v>#N/A</v>
      </c>
      <c r="AC23" s="18" t="e">
        <f>INDEX(ResTRA,MATCH(_xlfn.CONCAT(AC$2,$B23,$D23),Results_TRA_n_WaS!$A$2:$A$16684,0),MATCH(TRA_n_WaS_Report!AC$3,Results_TRA_n_WaS!$A$2:$AK$2,0))</f>
        <v>#N/A</v>
      </c>
      <c r="AE23" s="195" t="e">
        <f>INDEX(ResTRA,MATCH(_xlfn.CONCAT(AE$2,$B23,$D23),Results_TRA_n_WaS!$A$2:$A$16684,0),MATCH(TRA_n_WaS_Report!AE$3,Results_TRA_n_WaS!$A$2:$AK$2,0))</f>
        <v>#N/A</v>
      </c>
      <c r="AF23" s="195" t="e">
        <f>INDEX(ResTRA,MATCH(_xlfn.CONCAT(AF$2,$B23,$D23),Results_TRA_n_WaS!$A$2:$A$16684,0),MATCH(TRA_n_WaS_Report!AF$3,Results_TRA_n_WaS!$A$2:$AK$2,0))</f>
        <v>#N/A</v>
      </c>
      <c r="AG23" s="196" t="e">
        <f>INDEX(ResTRA,MATCH(_xlfn.CONCAT(AG$2,$B23,$D23),Results_TRA_n_WaS!$A$2:$A$16684,0),MATCH(TRA_n_WaS_Report!AG$3,Results_TRA_n_WaS!$A$2:$AK$2,0))</f>
        <v>#N/A</v>
      </c>
      <c r="AH23" s="196" t="e">
        <f>INDEX(ResTRA,MATCH(_xlfn.CONCAT(AH$2,$B23,$D23),Results_TRA_n_WaS!$A$2:$A$16684,0),MATCH(TRA_n_WaS_Report!AH$3,Results_TRA_n_WaS!$A$2:$AK$2,0))</f>
        <v>#N/A</v>
      </c>
      <c r="AI23" s="195" t="e">
        <f>INDEX(ResTRA,MATCH(_xlfn.CONCAT(AI$2,$B23,$D23),Results_TRA_n_WaS!$A$2:$A$16684,0),MATCH(TRA_n_WaS_Report!AI$3,Results_TRA_n_WaS!$A$2:$AK$2,0))</f>
        <v>#N/A</v>
      </c>
      <c r="AJ23" s="195" t="e">
        <f>INDEX(ResTRA,MATCH(_xlfn.CONCAT(AJ$2,$B23,$D23),Results_TRA_n_WaS!$A$2:$A$16684,0),MATCH(TRA_n_WaS_Report!AJ$3,Results_TRA_n_WaS!$A$2:$AK$2,0))</f>
        <v>#N/A</v>
      </c>
    </row>
    <row r="24" spans="1:36" s="32" customFormat="1" x14ac:dyDescent="0.3">
      <c r="A24" s="29"/>
      <c r="B24" s="32" t="s">
        <v>94</v>
      </c>
      <c r="C24" s="32" t="s">
        <v>260</v>
      </c>
      <c r="D24" s="32" t="s">
        <v>93</v>
      </c>
      <c r="E24" s="222">
        <f>INDEX(ResTRA,MATCH(_xlfn.CONCAT(E$2,$B24,$D24),Results_TRA_n_WaS!$A$2:$A$16684,0),MATCH(TRA_n_WaS_Report!E$3,Results_TRA_n_WaS!$A$2:$AK$2,0))</f>
        <v>0.2</v>
      </c>
      <c r="F24" s="222">
        <f>INDEX(ResTRA,MATCH(_xlfn.CONCAT(F$2,$B24,$D24),Results_TRA_n_WaS!$A$2:$A$16684,0),MATCH(TRA_n_WaS_Report!F$3,Results_TRA_n_WaS!$A$2:$AK$2,0))</f>
        <v>0.2</v>
      </c>
      <c r="G24" s="222">
        <f>INDEX(ResTRA,MATCH(_xlfn.CONCAT(G$2,$B24,$D24),Results_TRA_n_WaS!$A$2:$A$16684,0),MATCH(TRA_n_WaS_Report!G$3,Results_TRA_n_WaS!$A$2:$AK$2,0))</f>
        <v>0.2</v>
      </c>
      <c r="H24" s="223"/>
      <c r="I24" s="222">
        <f>INDEX(ResTRA,MATCH(_xlfn.CONCAT(I$2,$B24,$D24),Results_TRA_n_WaS!$A$2:$A$16684,0),MATCH(TRA_n_WaS_Report!I$3,Results_TRA_n_WaS!$A$2:$AK$2,0))</f>
        <v>0.20385481922731799</v>
      </c>
      <c r="J24" s="224">
        <f>INDEX(ResTRA,MATCH(_xlfn.CONCAT(J$2,$B24,$D24),Results_TRA_n_WaS!$A$2:$A$16684,0),MATCH(TRA_n_WaS_Report!J$3,Results_TRA_n_WaS!$A$2:$AK$2,0))</f>
        <v>0.22123123713100601</v>
      </c>
      <c r="K24" s="224">
        <f>INDEX(ResTRA,MATCH(_xlfn.CONCAT(K$2,$B24,$D24),Results_TRA_n_WaS!$A$2:$A$16684,0),MATCH(TRA_n_WaS_Report!K$3,Results_TRA_n_WaS!$A$2:$AK$2,0))</f>
        <v>0.213703323198564</v>
      </c>
      <c r="L24" s="224">
        <f>INDEX(ResTRA,MATCH(_xlfn.CONCAT(L$2,$B24,$D24),Results_TRA_n_WaS!$A$2:$A$16684,0),MATCH(TRA_n_WaS_Report!L$3,Results_TRA_n_WaS!$A$2:$AK$2,0))</f>
        <v>0.226627702335743</v>
      </c>
      <c r="M24" s="224">
        <f>INDEX(ResTRA,MATCH(_xlfn.CONCAT(M$2,$B24,$D24),Results_TRA_n_WaS!$A$2:$A$16684,0),MATCH(TRA_n_WaS_Report!M$3,Results_TRA_n_WaS!$A$2:$AK$2,0))</f>
        <v>0.21962151086258699</v>
      </c>
      <c r="N24" s="224">
        <f>INDEX(ResTRA,MATCH(_xlfn.CONCAT(N$2,$B24,$D24),Results_TRA_n_WaS!$A$2:$A$16684,0),MATCH(TRA_n_WaS_Report!N$3,Results_TRA_n_WaS!$A$2:$AK$2,0))</f>
        <v>0.231361274194406</v>
      </c>
      <c r="O24" s="224">
        <f>INDEX(ResTRA,MATCH(_xlfn.CONCAT(O$2,$B24,$D24),Results_TRA_n_WaS!$A$2:$A$16684,0),MATCH(TRA_n_WaS_Report!O$3,Results_TRA_n_WaS!$A$2:$AK$2,0))</f>
        <v>0.228168050687096</v>
      </c>
      <c r="P24" s="224" t="e">
        <f>INDEX(ResTRA,MATCH(_xlfn.CONCAT(P$2,$B24,$D24),Results_TRA_n_WaS!$A$2:$A$16684,0),MATCH(TRA_n_WaS_Report!P$3,Results_TRA_n_WaS!$A$2:$AK$2,0))</f>
        <v>#N/A</v>
      </c>
      <c r="Q24" s="224" t="e">
        <f>INDEX(ResTRA,MATCH(_xlfn.CONCAT(Q$2,$B24,$D24),Results_TRA_n_WaS!$A$2:$A$16684,0),MATCH(TRA_n_WaS_Report!Q$3,Results_TRA_n_WaS!$A$2:$AK$2,0))</f>
        <v>#N/A</v>
      </c>
      <c r="R24" s="224" t="e">
        <f>INDEX(ResTRA,MATCH(_xlfn.CONCAT(R$2,$B24,$D24),Results_TRA_n_WaS!$A$2:$A$16684,0),MATCH(TRA_n_WaS_Report!R$3,Results_TRA_n_WaS!$A$2:$AK$2,0))</f>
        <v>#N/A</v>
      </c>
      <c r="S24" s="224" t="e">
        <f>INDEX(ResTRA,MATCH(_xlfn.CONCAT(S$2,$B24,$D24),Results_TRA_n_WaS!$A$2:$A$16684,0),MATCH(TRA_n_WaS_Report!S$3,Results_TRA_n_WaS!$A$2:$AK$2,0))</f>
        <v>#N/A</v>
      </c>
      <c r="T24" s="224" t="e">
        <f>INDEX(ResTRA,MATCH(_xlfn.CONCAT(T$2,$B24,$D24),Results_TRA_n_WaS!$A$2:$A$16684,0),MATCH(TRA_n_WaS_Report!T$3,Results_TRA_n_WaS!$A$2:$AK$2,0))</f>
        <v>#N/A</v>
      </c>
      <c r="U24" s="224" t="e">
        <f>INDEX(ResTRA,MATCH(_xlfn.CONCAT(U$2,$B24,$D24),Results_TRA_n_WaS!$A$2:$A$16684,0),MATCH(TRA_n_WaS_Report!U$3,Results_TRA_n_WaS!$A$2:$AK$2,0))</f>
        <v>#N/A</v>
      </c>
      <c r="V24" s="224" t="e">
        <f>INDEX(ResTRA,MATCH(_xlfn.CONCAT(V$2,$B24,$D24),Results_TRA_n_WaS!$A$2:$A$16684,0),MATCH(TRA_n_WaS_Report!V$3,Results_TRA_n_WaS!$A$2:$AK$2,0))</f>
        <v>#N/A</v>
      </c>
      <c r="W24" s="224" t="e">
        <f>INDEX(ResTRA,MATCH(_xlfn.CONCAT(W$2,$B24,$D24),Results_TRA_n_WaS!$A$2:$A$16684,0),MATCH(TRA_n_WaS_Report!W$3,Results_TRA_n_WaS!$A$2:$AK$2,0))</f>
        <v>#N/A</v>
      </c>
      <c r="X24" s="224" t="e">
        <f>INDEX(ResTRA,MATCH(_xlfn.CONCAT(X$2,$B24,$D24),Results_TRA_n_WaS!$A$2:$A$16684,0),MATCH(TRA_n_WaS_Report!X$3,Results_TRA_n_WaS!$A$2:$AK$2,0))</f>
        <v>#N/A</v>
      </c>
      <c r="Y24" s="224" t="e">
        <f>INDEX(ResTRA,MATCH(_xlfn.CONCAT(Y$2,$B24,$D24),Results_TRA_n_WaS!$A$2:$A$16684,0),MATCH(TRA_n_WaS_Report!Y$3,Results_TRA_n_WaS!$A$2:$AK$2,0))</f>
        <v>#N/A</v>
      </c>
      <c r="Z24" s="224" t="e">
        <f>INDEX(ResTRA,MATCH(_xlfn.CONCAT(Z$2,$B24,$D24),Results_TRA_n_WaS!$A$2:$A$16684,0),MATCH(TRA_n_WaS_Report!Z$3,Results_TRA_n_WaS!$A$2:$AK$2,0))</f>
        <v>#N/A</v>
      </c>
      <c r="AA24" s="224" t="e">
        <f>INDEX(ResTRA,MATCH(_xlfn.CONCAT(AA$2,$B24,$D24),Results_TRA_n_WaS!$A$2:$A$16684,0),MATCH(TRA_n_WaS_Report!AA$3,Results_TRA_n_WaS!$A$2:$AK$2,0))</f>
        <v>#N/A</v>
      </c>
      <c r="AB24" s="224" t="e">
        <f>INDEX(ResTRA,MATCH(_xlfn.CONCAT(AB$2,$B24,$D24),Results_TRA_n_WaS!$A$2:$A$16684,0),MATCH(TRA_n_WaS_Report!AB$3,Results_TRA_n_WaS!$A$2:$AK$2,0))</f>
        <v>#N/A</v>
      </c>
      <c r="AC24" s="224" t="e">
        <f>INDEX(ResTRA,MATCH(_xlfn.CONCAT(AC$2,$B24,$D24),Results_TRA_n_WaS!$A$2:$A$16684,0),MATCH(TRA_n_WaS_Report!AC$3,Results_TRA_n_WaS!$A$2:$AK$2,0))</f>
        <v>#N/A</v>
      </c>
      <c r="AD24" s="225"/>
      <c r="AE24" s="224" t="e">
        <f>INDEX(ResTRA,MATCH(_xlfn.CONCAT(AE$2,$B24,$D24),Results_TRA_n_WaS!$A$2:$A$16684,0),MATCH(TRA_n_WaS_Report!AE$3,Results_TRA_n_WaS!$A$2:$AK$2,0))</f>
        <v>#N/A</v>
      </c>
      <c r="AF24" s="224" t="e">
        <f>INDEX(ResTRA,MATCH(_xlfn.CONCAT(AF$2,$B24,$D24),Results_TRA_n_WaS!$A$2:$A$16684,0),MATCH(TRA_n_WaS_Report!AF$3,Results_TRA_n_WaS!$A$2:$AK$2,0))</f>
        <v>#N/A</v>
      </c>
      <c r="AG24" s="224" t="e">
        <f>INDEX(ResTRA,MATCH(_xlfn.CONCAT(AG$2,$B24,$D24),Results_TRA_n_WaS!$A$2:$A$16684,0),MATCH(TRA_n_WaS_Report!AG$3,Results_TRA_n_WaS!$A$2:$AK$2,0))</f>
        <v>#N/A</v>
      </c>
      <c r="AH24" s="224" t="e">
        <f>INDEX(ResTRA,MATCH(_xlfn.CONCAT(AH$2,$B24,$D24),Results_TRA_n_WaS!$A$2:$A$16684,0),MATCH(TRA_n_WaS_Report!AH$3,Results_TRA_n_WaS!$A$2:$AK$2,0))</f>
        <v>#N/A</v>
      </c>
      <c r="AI24" s="224" t="e">
        <f>INDEX(ResTRA,MATCH(_xlfn.CONCAT(AI$2,$B24,$D24),Results_TRA_n_WaS!$A$2:$A$16684,0),MATCH(TRA_n_WaS_Report!AI$3,Results_TRA_n_WaS!$A$2:$AK$2,0))</f>
        <v>#N/A</v>
      </c>
      <c r="AJ24" s="224" t="e">
        <f>INDEX(ResTRA,MATCH(_xlfn.CONCAT(AJ$2,$B24,$D24),Results_TRA_n_WaS!$A$2:$A$16684,0),MATCH(TRA_n_WaS_Report!AJ$3,Results_TRA_n_WaS!$A$2:$AK$2,0))</f>
        <v>#N/A</v>
      </c>
    </row>
    <row r="25" spans="1:36" x14ac:dyDescent="0.3">
      <c r="B25" s="12"/>
      <c r="C25" s="11" t="s">
        <v>254</v>
      </c>
      <c r="D25" s="11"/>
      <c r="E25" s="24">
        <f>$E$24/E24*E23</f>
        <v>771.36629053723095</v>
      </c>
      <c r="F25" s="24">
        <f>$F$24/F24*F23</f>
        <v>824.37202237051702</v>
      </c>
      <c r="G25" s="24">
        <f>$G$24/G24*G23</f>
        <v>915.94834745041305</v>
      </c>
      <c r="H25" s="168"/>
      <c r="I25" s="98">
        <f>$E$24/I24*I23</f>
        <v>756.77993121849488</v>
      </c>
      <c r="J25" s="51">
        <f>$F$24/J24*J23</f>
        <v>819.79677291568782</v>
      </c>
      <c r="K25" s="51">
        <f>$G$24/K24*K23</f>
        <v>936.64504123233496</v>
      </c>
      <c r="L25" s="24">
        <f>$F$24/L24*L23</f>
        <v>828.52841278363042</v>
      </c>
      <c r="M25" s="24">
        <f>$G$24/M24*M23</f>
        <v>963.78529538511657</v>
      </c>
      <c r="N25" s="51">
        <f>$F$24/N24*N23</f>
        <v>830.1155915438336</v>
      </c>
      <c r="O25" s="51">
        <f>$G$24/O24*O23</f>
        <v>969.91564473043832</v>
      </c>
      <c r="P25" s="24" t="e">
        <f>$F$24/P24*P23</f>
        <v>#N/A</v>
      </c>
      <c r="Q25" s="24" t="e">
        <f>$G$24/Q24*Q23</f>
        <v>#N/A</v>
      </c>
      <c r="R25" s="51" t="e">
        <f>$F$24/R24*R23</f>
        <v>#N/A</v>
      </c>
      <c r="S25" s="51" t="e">
        <f>$G$24/S24*S23</f>
        <v>#N/A</v>
      </c>
      <c r="T25" s="24" t="e">
        <f>$F$24/T24*T23</f>
        <v>#N/A</v>
      </c>
      <c r="U25" s="24" t="e">
        <f>$G$24/U24*U23</f>
        <v>#N/A</v>
      </c>
      <c r="V25" s="51" t="e">
        <f>$F$24/V24*V23</f>
        <v>#N/A</v>
      </c>
      <c r="W25" s="51" t="e">
        <f t="shared" ref="W25:AC25" si="19">$G$24/W24*W23</f>
        <v>#N/A</v>
      </c>
      <c r="X25" s="24" t="e">
        <f t="shared" si="19"/>
        <v>#N/A</v>
      </c>
      <c r="Y25" s="24" t="e">
        <f t="shared" si="19"/>
        <v>#N/A</v>
      </c>
      <c r="Z25" s="51" t="e">
        <f t="shared" si="19"/>
        <v>#N/A</v>
      </c>
      <c r="AA25" s="51" t="e">
        <f t="shared" si="19"/>
        <v>#N/A</v>
      </c>
      <c r="AB25" s="24" t="e">
        <f t="shared" si="19"/>
        <v>#N/A</v>
      </c>
      <c r="AC25" s="24" t="e">
        <f t="shared" si="19"/>
        <v>#N/A</v>
      </c>
      <c r="AE25" s="195" t="e">
        <f t="shared" ref="AE25:AF25" si="20">$G$24/AE24*AE23</f>
        <v>#N/A</v>
      </c>
      <c r="AF25" s="195" t="e">
        <f t="shared" si="20"/>
        <v>#N/A</v>
      </c>
      <c r="AG25" s="196" t="e">
        <f t="shared" ref="AG25:AH25" si="21">$G$24/AG24*AG23</f>
        <v>#N/A</v>
      </c>
      <c r="AH25" s="196" t="e">
        <f t="shared" si="21"/>
        <v>#N/A</v>
      </c>
      <c r="AI25" s="195" t="e">
        <f t="shared" ref="AI25:AJ25" si="22">$G$24/AI24*AI23</f>
        <v>#N/A</v>
      </c>
      <c r="AJ25" s="195" t="e">
        <f t="shared" si="22"/>
        <v>#N/A</v>
      </c>
    </row>
    <row r="26" spans="1:36" x14ac:dyDescent="0.3">
      <c r="B26" s="4" t="s">
        <v>228</v>
      </c>
      <c r="C26" t="s">
        <v>244</v>
      </c>
      <c r="D26" t="s">
        <v>218</v>
      </c>
      <c r="E26" s="18">
        <f>INDEX(ResTRA,MATCH(_xlfn.CONCAT(E$2,$B26,$D26),Results_TRA_n_WaS!$A$2:$A$16684,0),MATCH(TRA_n_WaS_Report!E$3,Results_TRA_n_WaS!$A$2:$AK$2,0))</f>
        <v>101.968729814819</v>
      </c>
      <c r="F26" s="18">
        <f>INDEX(ResTRA,MATCH(_xlfn.CONCAT(F$2,$B26,$D26),Results_TRA_n_WaS!$A$2:$A$16684,0),MATCH(TRA_n_WaS_Report!F$3,Results_TRA_n_WaS!$A$2:$AK$2,0))</f>
        <v>111.822256303822</v>
      </c>
      <c r="G26" s="18">
        <f>INDEX(ResTRA,MATCH(_xlfn.CONCAT(G$2,$B26,$D26),Results_TRA_n_WaS!$A$2:$A$16684,0),MATCH(TRA_n_WaS_Report!G$3,Results_TRA_n_WaS!$A$2:$AK$2,0))</f>
        <v>129.80094115721701</v>
      </c>
      <c r="H26" s="162"/>
      <c r="I26" s="94">
        <f>INDEX(ResTRA,MATCH(_xlfn.CONCAT(I$2,$B26,$D26),Results_TRA_n_WaS!$A$2:$A$16684,0),MATCH(TRA_n_WaS_Report!I$3,Results_TRA_n_WaS!$A$2:$AK$2,0))</f>
        <v>101.96872974434601</v>
      </c>
      <c r="J26" s="46">
        <f>INDEX(ResTRA,MATCH(_xlfn.CONCAT(J$2,$B26,$D26),Results_TRA_n_WaS!$A$2:$A$16684,0),MATCH(TRA_n_WaS_Report!J$3,Results_TRA_n_WaS!$A$2:$AK$2,0))</f>
        <v>112.224617127827</v>
      </c>
      <c r="K26" s="46">
        <f>INDEX(ResTRA,MATCH(_xlfn.CONCAT(K$2,$B26,$D26),Results_TRA_n_WaS!$A$2:$A$16684,0),MATCH(TRA_n_WaS_Report!K$3,Results_TRA_n_WaS!$A$2:$AK$2,0))</f>
        <v>130.528069953021</v>
      </c>
      <c r="L26" s="18">
        <f>INDEX(ResTRA,MATCH(_xlfn.CONCAT(L$2,$B26,$D26),Results_TRA_n_WaS!$A$2:$A$16684,0),MATCH(TRA_n_WaS_Report!L$3,Results_TRA_n_WaS!$A$2:$AK$2,0))</f>
        <v>113.489874958078</v>
      </c>
      <c r="M26" s="18">
        <f>INDEX(ResTRA,MATCH(_xlfn.CONCAT(M$2,$B26,$D26),Results_TRA_n_WaS!$A$2:$A$16684,0),MATCH(TRA_n_WaS_Report!M$3,Results_TRA_n_WaS!$A$2:$AK$2,0))</f>
        <v>134.373345931437</v>
      </c>
      <c r="N26" s="46">
        <f>INDEX(ResTRA,MATCH(_xlfn.CONCAT(N$2,$B26,$D26),Results_TRA_n_WaS!$A$2:$A$16684,0),MATCH(TRA_n_WaS_Report!N$3,Results_TRA_n_WaS!$A$2:$AK$2,0))</f>
        <v>113.76606094262399</v>
      </c>
      <c r="O26" s="46">
        <f>INDEX(ResTRA,MATCH(_xlfn.CONCAT(O$2,$B26,$D26),Results_TRA_n_WaS!$A$2:$A$16684,0),MATCH(TRA_n_WaS_Report!O$3,Results_TRA_n_WaS!$A$2:$AK$2,0))</f>
        <v>135.32913497664401</v>
      </c>
      <c r="P26" s="18" t="e">
        <f>INDEX(ResTRA,MATCH(_xlfn.CONCAT(P$2,$B26,$D26),Results_TRA_n_WaS!$A$2:$A$16684,0),MATCH(TRA_n_WaS_Report!P$3,Results_TRA_n_WaS!$A$2:$AK$2,0))</f>
        <v>#N/A</v>
      </c>
      <c r="Q26" s="18" t="e">
        <f>INDEX(ResTRA,MATCH(_xlfn.CONCAT(Q$2,$B26,$D26),Results_TRA_n_WaS!$A$2:$A$16684,0),MATCH(TRA_n_WaS_Report!Q$3,Results_TRA_n_WaS!$A$2:$AK$2,0))</f>
        <v>#N/A</v>
      </c>
      <c r="R26" s="46" t="e">
        <f>INDEX(ResTRA,MATCH(_xlfn.CONCAT(R$2,$B26,$D26),Results_TRA_n_WaS!$A$2:$A$16684,0),MATCH(TRA_n_WaS_Report!R$3,Results_TRA_n_WaS!$A$2:$AK$2,0))</f>
        <v>#N/A</v>
      </c>
      <c r="S26" s="46" t="e">
        <f>INDEX(ResTRA,MATCH(_xlfn.CONCAT(S$2,$B26,$D26),Results_TRA_n_WaS!$A$2:$A$16684,0),MATCH(TRA_n_WaS_Report!S$3,Results_TRA_n_WaS!$A$2:$AK$2,0))</f>
        <v>#N/A</v>
      </c>
      <c r="T26" s="18" t="e">
        <f>INDEX(ResTRA,MATCH(_xlfn.CONCAT(T$2,$B26,$D26),Results_TRA_n_WaS!$A$2:$A$16684,0),MATCH(TRA_n_WaS_Report!T$3,Results_TRA_n_WaS!$A$2:$AK$2,0))</f>
        <v>#N/A</v>
      </c>
      <c r="U26" s="18" t="e">
        <f>INDEX(ResTRA,MATCH(_xlfn.CONCAT(U$2,$B26,$D26),Results_TRA_n_WaS!$A$2:$A$16684,0),MATCH(TRA_n_WaS_Report!U$3,Results_TRA_n_WaS!$A$2:$AK$2,0))</f>
        <v>#N/A</v>
      </c>
      <c r="V26" s="46" t="e">
        <f>INDEX(ResTRA,MATCH(_xlfn.CONCAT(V$2,$B26,$D26),Results_TRA_n_WaS!$A$2:$A$16684,0),MATCH(TRA_n_WaS_Report!V$3,Results_TRA_n_WaS!$A$2:$AK$2,0))</f>
        <v>#N/A</v>
      </c>
      <c r="W26" s="46" t="e">
        <f>INDEX(ResTRA,MATCH(_xlfn.CONCAT(W$2,$B26,$D26),Results_TRA_n_WaS!$A$2:$A$16684,0),MATCH(TRA_n_WaS_Report!W$3,Results_TRA_n_WaS!$A$2:$AK$2,0))</f>
        <v>#N/A</v>
      </c>
      <c r="X26" s="18" t="e">
        <f>INDEX(ResTRA,MATCH(_xlfn.CONCAT(X$2,$B26,$D26),Results_TRA_n_WaS!$A$2:$A$16684,0),MATCH(TRA_n_WaS_Report!X$3,Results_TRA_n_WaS!$A$2:$AK$2,0))</f>
        <v>#N/A</v>
      </c>
      <c r="Y26" s="18" t="e">
        <f>INDEX(ResTRA,MATCH(_xlfn.CONCAT(Y$2,$B26,$D26),Results_TRA_n_WaS!$A$2:$A$16684,0),MATCH(TRA_n_WaS_Report!Y$3,Results_TRA_n_WaS!$A$2:$AK$2,0))</f>
        <v>#N/A</v>
      </c>
      <c r="Z26" s="46" t="e">
        <f>INDEX(ResTRA,MATCH(_xlfn.CONCAT(Z$2,$B26,$D26),Results_TRA_n_WaS!$A$2:$A$16684,0),MATCH(TRA_n_WaS_Report!Z$3,Results_TRA_n_WaS!$A$2:$AK$2,0))</f>
        <v>#N/A</v>
      </c>
      <c r="AA26" s="46" t="e">
        <f>INDEX(ResTRA,MATCH(_xlfn.CONCAT(AA$2,$B26,$D26),Results_TRA_n_WaS!$A$2:$A$16684,0),MATCH(TRA_n_WaS_Report!AA$3,Results_TRA_n_WaS!$A$2:$AK$2,0))</f>
        <v>#N/A</v>
      </c>
      <c r="AB26" s="18" t="e">
        <f>INDEX(ResTRA,MATCH(_xlfn.CONCAT(AB$2,$B26,$D26),Results_TRA_n_WaS!$A$2:$A$16684,0),MATCH(TRA_n_WaS_Report!AB$3,Results_TRA_n_WaS!$A$2:$AK$2,0))</f>
        <v>#N/A</v>
      </c>
      <c r="AC26" s="18" t="e">
        <f>INDEX(ResTRA,MATCH(_xlfn.CONCAT(AC$2,$B26,$D26),Results_TRA_n_WaS!$A$2:$A$16684,0),MATCH(TRA_n_WaS_Report!AC$3,Results_TRA_n_WaS!$A$2:$AK$2,0))</f>
        <v>#N/A</v>
      </c>
      <c r="AE26" s="195" t="e">
        <f>INDEX(ResTRA,MATCH(_xlfn.CONCAT(AE$2,$B26,$D26),Results_TRA_n_WaS!$A$2:$A$16684,0),MATCH(TRA_n_WaS_Report!AE$3,Results_TRA_n_WaS!$A$2:$AK$2,0))</f>
        <v>#N/A</v>
      </c>
      <c r="AF26" s="195" t="e">
        <f>INDEX(ResTRA,MATCH(_xlfn.CONCAT(AF$2,$B26,$D26),Results_TRA_n_WaS!$A$2:$A$16684,0),MATCH(TRA_n_WaS_Report!AF$3,Results_TRA_n_WaS!$A$2:$AK$2,0))</f>
        <v>#N/A</v>
      </c>
      <c r="AG26" s="196" t="e">
        <f>INDEX(ResTRA,MATCH(_xlfn.CONCAT(AG$2,$B26,$D26),Results_TRA_n_WaS!$A$2:$A$16684,0),MATCH(TRA_n_WaS_Report!AG$3,Results_TRA_n_WaS!$A$2:$AK$2,0))</f>
        <v>#N/A</v>
      </c>
      <c r="AH26" s="196" t="e">
        <f>INDEX(ResTRA,MATCH(_xlfn.CONCAT(AH$2,$B26,$D26),Results_TRA_n_WaS!$A$2:$A$16684,0),MATCH(TRA_n_WaS_Report!AH$3,Results_TRA_n_WaS!$A$2:$AK$2,0))</f>
        <v>#N/A</v>
      </c>
      <c r="AI26" s="195" t="e">
        <f>INDEX(ResTRA,MATCH(_xlfn.CONCAT(AI$2,$B26,$D26),Results_TRA_n_WaS!$A$2:$A$16684,0),MATCH(TRA_n_WaS_Report!AI$3,Results_TRA_n_WaS!$A$2:$AK$2,0))</f>
        <v>#N/A</v>
      </c>
      <c r="AJ26" s="195" t="e">
        <f>INDEX(ResTRA,MATCH(_xlfn.CONCAT(AJ$2,$B26,$D26),Results_TRA_n_WaS!$A$2:$A$16684,0),MATCH(TRA_n_WaS_Report!AJ$3,Results_TRA_n_WaS!$A$2:$AK$2,0))</f>
        <v>#N/A</v>
      </c>
    </row>
    <row r="27" spans="1:36" x14ac:dyDescent="0.3">
      <c r="B27" s="12" t="s">
        <v>229</v>
      </c>
      <c r="C27" t="s">
        <v>270</v>
      </c>
      <c r="D27" t="s">
        <v>218</v>
      </c>
      <c r="E27" s="18">
        <f>INDEX(ResTRA,MATCH(_xlfn.CONCAT(E$2,$B27,$D27),Results_TRA_n_WaS!$A$2:$A$16684,0),MATCH(TRA_n_WaS_Report!E$3,Results_TRA_n_WaS!$A$2:$AK$2,0))</f>
        <v>-50.154768613862601</v>
      </c>
      <c r="F27" s="18">
        <f>INDEX(ResTRA,MATCH(_xlfn.CONCAT(F$2,$B27,$D27),Results_TRA_n_WaS!$A$2:$A$16684,0),MATCH(TRA_n_WaS_Report!F$3,Results_TRA_n_WaS!$A$2:$AK$2,0))</f>
        <v>-50.271943133417103</v>
      </c>
      <c r="G27" s="18">
        <f>INDEX(ResTRA,MATCH(_xlfn.CONCAT(G$2,$B27,$D27),Results_TRA_n_WaS!$A$2:$A$16684,0),MATCH(TRA_n_WaS_Report!G$3,Results_TRA_n_WaS!$A$2:$AK$2,0))</f>
        <v>-53.074822200605396</v>
      </c>
      <c r="H27" s="162"/>
      <c r="I27" s="94">
        <f>INDEX(ResTRA,MATCH(_xlfn.CONCAT(I$2,$B27,$D27),Results_TRA_n_WaS!$A$2:$A$16684,0),MATCH(TRA_n_WaS_Report!I$3,Results_TRA_n_WaS!$A$2:$AK$2,0))</f>
        <v>-50.154768579724703</v>
      </c>
      <c r="J27" s="46">
        <f>INDEX(ResTRA,MATCH(_xlfn.CONCAT(J$2,$B27,$D27),Results_TRA_n_WaS!$A$2:$A$16684,0),MATCH(TRA_n_WaS_Report!J$3,Results_TRA_n_WaS!$A$2:$AK$2,0))</f>
        <v>-50.348336600084302</v>
      </c>
      <c r="K27" s="46">
        <f>INDEX(ResTRA,MATCH(_xlfn.CONCAT(K$2,$B27,$D27),Results_TRA_n_WaS!$A$2:$A$16684,0),MATCH(TRA_n_WaS_Report!K$3,Results_TRA_n_WaS!$A$2:$AK$2,0))</f>
        <v>-53.159413134624998</v>
      </c>
      <c r="L27" s="18">
        <f>INDEX(ResTRA,MATCH(_xlfn.CONCAT(L$2,$B27,$D27),Results_TRA_n_WaS!$A$2:$A$16684,0),MATCH(TRA_n_WaS_Report!L$3,Results_TRA_n_WaS!$A$2:$AK$2,0))</f>
        <v>-50.515474442519597</v>
      </c>
      <c r="M27" s="18">
        <f>INDEX(ResTRA,MATCH(_xlfn.CONCAT(M$2,$B27,$D27),Results_TRA_n_WaS!$A$2:$A$16684,0),MATCH(TRA_n_WaS_Report!M$3,Results_TRA_n_WaS!$A$2:$AK$2,0))</f>
        <v>-53.463811499377698</v>
      </c>
      <c r="N27" s="46">
        <f>INDEX(ResTRA,MATCH(_xlfn.CONCAT(N$2,$B27,$D27),Results_TRA_n_WaS!$A$2:$A$16684,0),MATCH(TRA_n_WaS_Report!N$3,Results_TRA_n_WaS!$A$2:$AK$2,0))</f>
        <v>-50.545469582760298</v>
      </c>
      <c r="O27" s="46">
        <f>INDEX(ResTRA,MATCH(_xlfn.CONCAT(O$2,$B27,$D27),Results_TRA_n_WaS!$A$2:$A$16684,0),MATCH(TRA_n_WaS_Report!O$3,Results_TRA_n_WaS!$A$2:$AK$2,0))</f>
        <v>-53.518377801952198</v>
      </c>
      <c r="P27" s="18" t="e">
        <f>INDEX(ResTRA,MATCH(_xlfn.CONCAT(P$2,$B27,$D27),Results_TRA_n_WaS!$A$2:$A$16684,0),MATCH(TRA_n_WaS_Report!P$3,Results_TRA_n_WaS!$A$2:$AK$2,0))</f>
        <v>#N/A</v>
      </c>
      <c r="Q27" s="18" t="e">
        <f>INDEX(ResTRA,MATCH(_xlfn.CONCAT(Q$2,$B27,$D27),Results_TRA_n_WaS!$A$2:$A$16684,0),MATCH(TRA_n_WaS_Report!Q$3,Results_TRA_n_WaS!$A$2:$AK$2,0))</f>
        <v>#N/A</v>
      </c>
      <c r="R27" s="46" t="e">
        <f>INDEX(ResTRA,MATCH(_xlfn.CONCAT(R$2,$B27,$D27),Results_TRA_n_WaS!$A$2:$A$16684,0),MATCH(TRA_n_WaS_Report!R$3,Results_TRA_n_WaS!$A$2:$AK$2,0))</f>
        <v>#N/A</v>
      </c>
      <c r="S27" s="46" t="e">
        <f>INDEX(ResTRA,MATCH(_xlfn.CONCAT(S$2,$B27,$D27),Results_TRA_n_WaS!$A$2:$A$16684,0),MATCH(TRA_n_WaS_Report!S$3,Results_TRA_n_WaS!$A$2:$AK$2,0))</f>
        <v>#N/A</v>
      </c>
      <c r="T27" s="18" t="e">
        <f>INDEX(ResTRA,MATCH(_xlfn.CONCAT(T$2,$B27,$D27),Results_TRA_n_WaS!$A$2:$A$16684,0),MATCH(TRA_n_WaS_Report!T$3,Results_TRA_n_WaS!$A$2:$AK$2,0))</f>
        <v>#N/A</v>
      </c>
      <c r="U27" s="18" t="e">
        <f>INDEX(ResTRA,MATCH(_xlfn.CONCAT(U$2,$B27,$D27),Results_TRA_n_WaS!$A$2:$A$16684,0),MATCH(TRA_n_WaS_Report!U$3,Results_TRA_n_WaS!$A$2:$AK$2,0))</f>
        <v>#N/A</v>
      </c>
      <c r="V27" s="46" t="e">
        <f>INDEX(ResTRA,MATCH(_xlfn.CONCAT(V$2,$B27,$D27),Results_TRA_n_WaS!$A$2:$A$16684,0),MATCH(TRA_n_WaS_Report!V$3,Results_TRA_n_WaS!$A$2:$AK$2,0))</f>
        <v>#N/A</v>
      </c>
      <c r="W27" s="46" t="e">
        <f>INDEX(ResTRA,MATCH(_xlfn.CONCAT(W$2,$B27,$D27),Results_TRA_n_WaS!$A$2:$A$16684,0),MATCH(TRA_n_WaS_Report!W$3,Results_TRA_n_WaS!$A$2:$AK$2,0))</f>
        <v>#N/A</v>
      </c>
      <c r="X27" s="18" t="e">
        <f>INDEX(ResTRA,MATCH(_xlfn.CONCAT(X$2,$B27,$D27),Results_TRA_n_WaS!$A$2:$A$16684,0),MATCH(TRA_n_WaS_Report!X$3,Results_TRA_n_WaS!$A$2:$AK$2,0))</f>
        <v>#N/A</v>
      </c>
      <c r="Y27" s="18" t="e">
        <f>INDEX(ResTRA,MATCH(_xlfn.CONCAT(Y$2,$B27,$D27),Results_TRA_n_WaS!$A$2:$A$16684,0),MATCH(TRA_n_WaS_Report!Y$3,Results_TRA_n_WaS!$A$2:$AK$2,0))</f>
        <v>#N/A</v>
      </c>
      <c r="Z27" s="46" t="e">
        <f>INDEX(ResTRA,MATCH(_xlfn.CONCAT(Z$2,$B27,$D27),Results_TRA_n_WaS!$A$2:$A$16684,0),MATCH(TRA_n_WaS_Report!Z$3,Results_TRA_n_WaS!$A$2:$AK$2,0))</f>
        <v>#N/A</v>
      </c>
      <c r="AA27" s="46" t="e">
        <f>INDEX(ResTRA,MATCH(_xlfn.CONCAT(AA$2,$B27,$D27),Results_TRA_n_WaS!$A$2:$A$16684,0),MATCH(TRA_n_WaS_Report!AA$3,Results_TRA_n_WaS!$A$2:$AK$2,0))</f>
        <v>#N/A</v>
      </c>
      <c r="AB27" s="18" t="e">
        <f>INDEX(ResTRA,MATCH(_xlfn.CONCAT(AB$2,$B27,$D27),Results_TRA_n_WaS!$A$2:$A$16684,0),MATCH(TRA_n_WaS_Report!AB$3,Results_TRA_n_WaS!$A$2:$AK$2,0))</f>
        <v>#N/A</v>
      </c>
      <c r="AC27" s="18" t="e">
        <f>INDEX(ResTRA,MATCH(_xlfn.CONCAT(AC$2,$B27,$D27),Results_TRA_n_WaS!$A$2:$A$16684,0),MATCH(TRA_n_WaS_Report!AC$3,Results_TRA_n_WaS!$A$2:$AK$2,0))</f>
        <v>#N/A</v>
      </c>
      <c r="AE27" s="195" t="e">
        <f>INDEX(ResTRA,MATCH(_xlfn.CONCAT(AE$2,$B27,$D27),Results_TRA_n_WaS!$A$2:$A$16684,0),MATCH(TRA_n_WaS_Report!AE$3,Results_TRA_n_WaS!$A$2:$AK$2,0))</f>
        <v>#N/A</v>
      </c>
      <c r="AF27" s="195" t="e">
        <f>INDEX(ResTRA,MATCH(_xlfn.CONCAT(AF$2,$B27,$D27),Results_TRA_n_WaS!$A$2:$A$16684,0),MATCH(TRA_n_WaS_Report!AF$3,Results_TRA_n_WaS!$A$2:$AK$2,0))</f>
        <v>#N/A</v>
      </c>
      <c r="AG27" s="196" t="e">
        <f>INDEX(ResTRA,MATCH(_xlfn.CONCAT(AG$2,$B27,$D27),Results_TRA_n_WaS!$A$2:$A$16684,0),MATCH(TRA_n_WaS_Report!AG$3,Results_TRA_n_WaS!$A$2:$AK$2,0))</f>
        <v>#N/A</v>
      </c>
      <c r="AH27" s="196" t="e">
        <f>INDEX(ResTRA,MATCH(_xlfn.CONCAT(AH$2,$B27,$D27),Results_TRA_n_WaS!$A$2:$A$16684,0),MATCH(TRA_n_WaS_Report!AH$3,Results_TRA_n_WaS!$A$2:$AK$2,0))</f>
        <v>#N/A</v>
      </c>
      <c r="AI27" s="195" t="e">
        <f>INDEX(ResTRA,MATCH(_xlfn.CONCAT(AI$2,$B27,$D27),Results_TRA_n_WaS!$A$2:$A$16684,0),MATCH(TRA_n_WaS_Report!AI$3,Results_TRA_n_WaS!$A$2:$AK$2,0))</f>
        <v>#N/A</v>
      </c>
      <c r="AJ27" s="195" t="e">
        <f>INDEX(ResTRA,MATCH(_xlfn.CONCAT(AJ$2,$B27,$D27),Results_TRA_n_WaS!$A$2:$A$16684,0),MATCH(TRA_n_WaS_Report!AJ$3,Results_TRA_n_WaS!$A$2:$AK$2,0))</f>
        <v>#N/A</v>
      </c>
    </row>
    <row r="28" spans="1:36" x14ac:dyDescent="0.3">
      <c r="B28" s="10" t="s">
        <v>196</v>
      </c>
      <c r="C28" t="s">
        <v>271</v>
      </c>
      <c r="D28" t="s">
        <v>1</v>
      </c>
      <c r="E28" s="18">
        <f>INDEX(ResTRA,MATCH(_xlfn.CONCAT(E$2,$B28,$D28),Results_TRA_n_WaS!$A$2:$A$16684,0),MATCH(TRA_n_WaS_Report!E$3,Results_TRA_n_WaS!$A$2:$AK$2,0))</f>
        <v>397.55</v>
      </c>
      <c r="F28" s="18">
        <f>INDEX(ResTRA,MATCH(_xlfn.CONCAT(F$2,$B28,$D28),Results_TRA_n_WaS!$A$2:$A$16684,0),MATCH(TRA_n_WaS_Report!F$3,Results_TRA_n_WaS!$A$2:$AK$2,0))</f>
        <v>417.75</v>
      </c>
      <c r="G28" s="18">
        <f>INDEX(ResTRA,MATCH(_xlfn.CONCAT(G$2,$B28,$D28),Results_TRA_n_WaS!$A$2:$A$16684,0),MATCH(TRA_n_WaS_Report!G$3,Results_TRA_n_WaS!$A$2:$AK$2,0))</f>
        <v>449.73</v>
      </c>
      <c r="H28" s="162"/>
      <c r="I28" s="94">
        <f>INDEX(ResTRA,MATCH(_xlfn.CONCAT(I$2,$B28,$D28),Results_TRA_n_WaS!$A$2:$A$16684,0),MATCH(TRA_n_WaS_Report!I$3,Results_TRA_n_WaS!$A$2:$AK$2,0))</f>
        <v>397.54990810955201</v>
      </c>
      <c r="J28" s="46">
        <f>INDEX(ResTRA,MATCH(_xlfn.CONCAT(J$2,$B28,$D28),Results_TRA_n_WaS!$A$2:$A$16684,0),MATCH(TRA_n_WaS_Report!J$3,Results_TRA_n_WaS!$A$2:$AK$2,0))</f>
        <v>417.75252471125498</v>
      </c>
      <c r="K28" s="46">
        <f>INDEX(ResTRA,MATCH(_xlfn.CONCAT(K$2,$B28,$D28),Results_TRA_n_WaS!$A$2:$A$16684,0),MATCH(TRA_n_WaS_Report!K$3,Results_TRA_n_WaS!$A$2:$AK$2,0))</f>
        <v>449.73214743193603</v>
      </c>
      <c r="L28" s="18">
        <f>INDEX(ResTRA,MATCH(_xlfn.CONCAT(L$2,$B28,$D28),Results_TRA_n_WaS!$A$2:$A$16684,0),MATCH(TRA_n_WaS_Report!L$3,Results_TRA_n_WaS!$A$2:$AK$2,0))</f>
        <v>417.75252471125498</v>
      </c>
      <c r="M28" s="18">
        <f>INDEX(ResTRA,MATCH(_xlfn.CONCAT(M$2,$B28,$D28),Results_TRA_n_WaS!$A$2:$A$16684,0),MATCH(TRA_n_WaS_Report!M$3,Results_TRA_n_WaS!$A$2:$AK$2,0))</f>
        <v>449.73214743193603</v>
      </c>
      <c r="N28" s="46">
        <f>INDEX(ResTRA,MATCH(_xlfn.CONCAT(N$2,$B28,$D28),Results_TRA_n_WaS!$A$2:$A$16684,0),MATCH(TRA_n_WaS_Report!N$3,Results_TRA_n_WaS!$A$2:$AK$2,0))</f>
        <v>417.75252471125498</v>
      </c>
      <c r="O28" s="46">
        <f>INDEX(ResTRA,MATCH(_xlfn.CONCAT(O$2,$B28,$D28),Results_TRA_n_WaS!$A$2:$A$16684,0),MATCH(TRA_n_WaS_Report!O$3,Results_TRA_n_WaS!$A$2:$AK$2,0))</f>
        <v>449.73214743193603</v>
      </c>
      <c r="P28" s="18" t="e">
        <f>INDEX(ResTRA,MATCH(_xlfn.CONCAT(P$2,$B28,$D28),Results_TRA_n_WaS!$A$2:$A$16684,0),MATCH(TRA_n_WaS_Report!P$3,Results_TRA_n_WaS!$A$2:$AK$2,0))</f>
        <v>#N/A</v>
      </c>
      <c r="Q28" s="18" t="e">
        <f>INDEX(ResTRA,MATCH(_xlfn.CONCAT(Q$2,$B28,$D28),Results_TRA_n_WaS!$A$2:$A$16684,0),MATCH(TRA_n_WaS_Report!Q$3,Results_TRA_n_WaS!$A$2:$AK$2,0))</f>
        <v>#N/A</v>
      </c>
      <c r="R28" s="46" t="e">
        <f>INDEX(ResTRA,MATCH(_xlfn.CONCAT(R$2,$B28,$D28),Results_TRA_n_WaS!$A$2:$A$16684,0),MATCH(TRA_n_WaS_Report!R$3,Results_TRA_n_WaS!$A$2:$AK$2,0))</f>
        <v>#N/A</v>
      </c>
      <c r="S28" s="46" t="e">
        <f>INDEX(ResTRA,MATCH(_xlfn.CONCAT(S$2,$B28,$D28),Results_TRA_n_WaS!$A$2:$A$16684,0),MATCH(TRA_n_WaS_Report!S$3,Results_TRA_n_WaS!$A$2:$AK$2,0))</f>
        <v>#N/A</v>
      </c>
      <c r="T28" s="18" t="e">
        <f>INDEX(ResTRA,MATCH(_xlfn.CONCAT(T$2,$B28,$D28),Results_TRA_n_WaS!$A$2:$A$16684,0),MATCH(TRA_n_WaS_Report!T$3,Results_TRA_n_WaS!$A$2:$AK$2,0))</f>
        <v>#N/A</v>
      </c>
      <c r="U28" s="18" t="e">
        <f>INDEX(ResTRA,MATCH(_xlfn.CONCAT(U$2,$B28,$D28),Results_TRA_n_WaS!$A$2:$A$16684,0),MATCH(TRA_n_WaS_Report!U$3,Results_TRA_n_WaS!$A$2:$AK$2,0))</f>
        <v>#N/A</v>
      </c>
      <c r="V28" s="46" t="e">
        <f>INDEX(ResTRA,MATCH(_xlfn.CONCAT(V$2,$B28,$D28),Results_TRA_n_WaS!$A$2:$A$16684,0),MATCH(TRA_n_WaS_Report!V$3,Results_TRA_n_WaS!$A$2:$AK$2,0))</f>
        <v>#N/A</v>
      </c>
      <c r="W28" s="46" t="e">
        <f>INDEX(ResTRA,MATCH(_xlfn.CONCAT(W$2,$B28,$D28),Results_TRA_n_WaS!$A$2:$A$16684,0),MATCH(TRA_n_WaS_Report!W$3,Results_TRA_n_WaS!$A$2:$AK$2,0))</f>
        <v>#N/A</v>
      </c>
      <c r="X28" s="18" t="e">
        <f>INDEX(ResTRA,MATCH(_xlfn.CONCAT(X$2,$B28,$D28),Results_TRA_n_WaS!$A$2:$A$16684,0),MATCH(TRA_n_WaS_Report!X$3,Results_TRA_n_WaS!$A$2:$AK$2,0))</f>
        <v>#N/A</v>
      </c>
      <c r="Y28" s="18" t="e">
        <f>INDEX(ResTRA,MATCH(_xlfn.CONCAT(Y$2,$B28,$D28),Results_TRA_n_WaS!$A$2:$A$16684,0),MATCH(TRA_n_WaS_Report!Y$3,Results_TRA_n_WaS!$A$2:$AK$2,0))</f>
        <v>#N/A</v>
      </c>
      <c r="Z28" s="46" t="e">
        <f>INDEX(ResTRA,MATCH(_xlfn.CONCAT(Z$2,$B28,$D28),Results_TRA_n_WaS!$A$2:$A$16684,0),MATCH(TRA_n_WaS_Report!Z$3,Results_TRA_n_WaS!$A$2:$AK$2,0))</f>
        <v>#N/A</v>
      </c>
      <c r="AA28" s="46" t="e">
        <f>INDEX(ResTRA,MATCH(_xlfn.CONCAT(AA$2,$B28,$D28),Results_TRA_n_WaS!$A$2:$A$16684,0),MATCH(TRA_n_WaS_Report!AA$3,Results_TRA_n_WaS!$A$2:$AK$2,0))</f>
        <v>#N/A</v>
      </c>
      <c r="AB28" s="18" t="e">
        <f>INDEX(ResTRA,MATCH(_xlfn.CONCAT(AB$2,$B28,$D28),Results_TRA_n_WaS!$A$2:$A$16684,0),MATCH(TRA_n_WaS_Report!AB$3,Results_TRA_n_WaS!$A$2:$AK$2,0))</f>
        <v>#N/A</v>
      </c>
      <c r="AC28" s="18" t="e">
        <f>INDEX(ResTRA,MATCH(_xlfn.CONCAT(AC$2,$B28,$D28),Results_TRA_n_WaS!$A$2:$A$16684,0),MATCH(TRA_n_WaS_Report!AC$3,Results_TRA_n_WaS!$A$2:$AK$2,0))</f>
        <v>#N/A</v>
      </c>
      <c r="AE28" s="195" t="e">
        <f>INDEX(ResTRA,MATCH(_xlfn.CONCAT(AE$2,$B28,$D28),Results_TRA_n_WaS!$A$2:$A$16684,0),MATCH(TRA_n_WaS_Report!AE$3,Results_TRA_n_WaS!$A$2:$AK$2,0))</f>
        <v>#N/A</v>
      </c>
      <c r="AF28" s="195" t="e">
        <f>INDEX(ResTRA,MATCH(_xlfn.CONCAT(AF$2,$B28,$D28),Results_TRA_n_WaS!$A$2:$A$16684,0),MATCH(TRA_n_WaS_Report!AF$3,Results_TRA_n_WaS!$A$2:$AK$2,0))</f>
        <v>#N/A</v>
      </c>
      <c r="AG28" s="196" t="e">
        <f>INDEX(ResTRA,MATCH(_xlfn.CONCAT(AG$2,$B28,$D28),Results_TRA_n_WaS!$A$2:$A$16684,0),MATCH(TRA_n_WaS_Report!AG$3,Results_TRA_n_WaS!$A$2:$AK$2,0))</f>
        <v>#N/A</v>
      </c>
      <c r="AH28" s="196" t="e">
        <f>INDEX(ResTRA,MATCH(_xlfn.CONCAT(AH$2,$B28,$D28),Results_TRA_n_WaS!$A$2:$A$16684,0),MATCH(TRA_n_WaS_Report!AH$3,Results_TRA_n_WaS!$A$2:$AK$2,0))</f>
        <v>#N/A</v>
      </c>
      <c r="AI28" s="195" t="e">
        <f>INDEX(ResTRA,MATCH(_xlfn.CONCAT(AI$2,$B28,$D28),Results_TRA_n_WaS!$A$2:$A$16684,0),MATCH(TRA_n_WaS_Report!AI$3,Results_TRA_n_WaS!$A$2:$AK$2,0))</f>
        <v>#N/A</v>
      </c>
      <c r="AJ28" s="195" t="e">
        <f>INDEX(ResTRA,MATCH(_xlfn.CONCAT(AJ$2,$B28,$D28),Results_TRA_n_WaS!$A$2:$A$16684,0),MATCH(TRA_n_WaS_Report!AJ$3,Results_TRA_n_WaS!$A$2:$AK$2,0))</f>
        <v>#N/A</v>
      </c>
    </row>
    <row r="29" spans="1:36" x14ac:dyDescent="0.3">
      <c r="B29" s="4" t="s">
        <v>97</v>
      </c>
      <c r="C29" t="s">
        <v>247</v>
      </c>
      <c r="D29" t="s">
        <v>1</v>
      </c>
      <c r="E29" s="18">
        <f>INDEX(ResTRA,MATCH(_xlfn.CONCAT(E$2,$B29,$D29),Results_TRA_n_WaS!$A$2:$A$16684,0),MATCH(TRA_n_WaS_Report!E$3,Results_TRA_n_WaS!$A$2:$AK$2,0))</f>
        <v>185.01</v>
      </c>
      <c r="F29" s="18">
        <f>INDEX(ResTRA,MATCH(_xlfn.CONCAT(F$2,$B29,$D29),Results_TRA_n_WaS!$A$2:$A$16684,0),MATCH(TRA_n_WaS_Report!F$3,Results_TRA_n_WaS!$A$2:$AK$2,0))</f>
        <v>197.92</v>
      </c>
      <c r="G29" s="18">
        <f>INDEX(ResTRA,MATCH(_xlfn.CONCAT(G$2,$B29,$D29),Results_TRA_n_WaS!$A$2:$A$16684,0),MATCH(TRA_n_WaS_Report!G$3,Results_TRA_n_WaS!$A$2:$AK$2,0))</f>
        <v>215.32</v>
      </c>
      <c r="H29" s="162"/>
      <c r="I29" s="94">
        <f>INDEX(ResTRA,MATCH(_xlfn.CONCAT(I$2,$B29,$D29),Results_TRA_n_WaS!$A$2:$A$16684,0),MATCH(TRA_n_WaS_Report!I$3,Results_TRA_n_WaS!$A$2:$AK$2,0))</f>
        <v>184.887853540549</v>
      </c>
      <c r="J29" s="46">
        <f>INDEX(ResTRA,MATCH(_xlfn.CONCAT(J$2,$B29,$D29),Results_TRA_n_WaS!$A$2:$A$16684,0),MATCH(TRA_n_WaS_Report!J$3,Results_TRA_n_WaS!$A$2:$AK$2,0))</f>
        <v>197.784471977462</v>
      </c>
      <c r="K29" s="46">
        <f>INDEX(ResTRA,MATCH(_xlfn.CONCAT(K$2,$B29,$D29),Results_TRA_n_WaS!$A$2:$A$16684,0),MATCH(TRA_n_WaS_Report!K$3,Results_TRA_n_WaS!$A$2:$AK$2,0))</f>
        <v>215.17754924727899</v>
      </c>
      <c r="L29" s="18">
        <f>INDEX(ResTRA,MATCH(_xlfn.CONCAT(L$2,$B29,$D29),Results_TRA_n_WaS!$A$2:$A$16684,0),MATCH(TRA_n_WaS_Report!L$3,Results_TRA_n_WaS!$A$2:$AK$2,0))</f>
        <v>199.16675999090799</v>
      </c>
      <c r="M29" s="18">
        <f>INDEX(ResTRA,MATCH(_xlfn.CONCAT(M$2,$B29,$D29),Results_TRA_n_WaS!$A$2:$A$16684,0),MATCH(TRA_n_WaS_Report!M$3,Results_TRA_n_WaS!$A$2:$AK$2,0))</f>
        <v>216.68139504525001</v>
      </c>
      <c r="N29" s="46">
        <f>INDEX(ResTRA,MATCH(_xlfn.CONCAT(N$2,$B29,$D29),Results_TRA_n_WaS!$A$2:$A$16684,0),MATCH(TRA_n_WaS_Report!N$3,Results_TRA_n_WaS!$A$2:$AK$2,0))</f>
        <v>199.44433960760799</v>
      </c>
      <c r="O29" s="46">
        <f>INDEX(ResTRA,MATCH(_xlfn.CONCAT(O$2,$B29,$D29),Results_TRA_n_WaS!$A$2:$A$16684,0),MATCH(TRA_n_WaS_Report!O$3,Results_TRA_n_WaS!$A$2:$AK$2,0))</f>
        <v>216.98338488826101</v>
      </c>
      <c r="P29" s="18" t="e">
        <f>INDEX(ResTRA,MATCH(_xlfn.CONCAT(P$2,$B29,$D29),Results_TRA_n_WaS!$A$2:$A$16684,0),MATCH(TRA_n_WaS_Report!P$3,Results_TRA_n_WaS!$A$2:$AK$2,0))</f>
        <v>#N/A</v>
      </c>
      <c r="Q29" s="18" t="e">
        <f>INDEX(ResTRA,MATCH(_xlfn.CONCAT(Q$2,$B29,$D29),Results_TRA_n_WaS!$A$2:$A$16684,0),MATCH(TRA_n_WaS_Report!Q$3,Results_TRA_n_WaS!$A$2:$AK$2,0))</f>
        <v>#N/A</v>
      </c>
      <c r="R29" s="46" t="e">
        <f>INDEX(ResTRA,MATCH(_xlfn.CONCAT(R$2,$B29,$D29),Results_TRA_n_WaS!$A$2:$A$16684,0),MATCH(TRA_n_WaS_Report!R$3,Results_TRA_n_WaS!$A$2:$AK$2,0))</f>
        <v>#N/A</v>
      </c>
      <c r="S29" s="46" t="e">
        <f>INDEX(ResTRA,MATCH(_xlfn.CONCAT(S$2,$B29,$D29),Results_TRA_n_WaS!$A$2:$A$16684,0),MATCH(TRA_n_WaS_Report!S$3,Results_TRA_n_WaS!$A$2:$AK$2,0))</f>
        <v>#N/A</v>
      </c>
      <c r="T29" s="18" t="e">
        <f>INDEX(ResTRA,MATCH(_xlfn.CONCAT(T$2,$B29,$D29),Results_TRA_n_WaS!$A$2:$A$16684,0),MATCH(TRA_n_WaS_Report!T$3,Results_TRA_n_WaS!$A$2:$AK$2,0))</f>
        <v>#N/A</v>
      </c>
      <c r="U29" s="18" t="e">
        <f>INDEX(ResTRA,MATCH(_xlfn.CONCAT(U$2,$B29,$D29),Results_TRA_n_WaS!$A$2:$A$16684,0),MATCH(TRA_n_WaS_Report!U$3,Results_TRA_n_WaS!$A$2:$AK$2,0))</f>
        <v>#N/A</v>
      </c>
      <c r="V29" s="46" t="e">
        <f>INDEX(ResTRA,MATCH(_xlfn.CONCAT(V$2,$B29,$D29),Results_TRA_n_WaS!$A$2:$A$16684,0),MATCH(TRA_n_WaS_Report!V$3,Results_TRA_n_WaS!$A$2:$AK$2,0))</f>
        <v>#N/A</v>
      </c>
      <c r="W29" s="46" t="e">
        <f>INDEX(ResTRA,MATCH(_xlfn.CONCAT(W$2,$B29,$D29),Results_TRA_n_WaS!$A$2:$A$16684,0),MATCH(TRA_n_WaS_Report!W$3,Results_TRA_n_WaS!$A$2:$AK$2,0))</f>
        <v>#N/A</v>
      </c>
      <c r="X29" s="18" t="e">
        <f>INDEX(ResTRA,MATCH(_xlfn.CONCAT(X$2,$B29,$D29),Results_TRA_n_WaS!$A$2:$A$16684,0),MATCH(TRA_n_WaS_Report!X$3,Results_TRA_n_WaS!$A$2:$AK$2,0))</f>
        <v>#N/A</v>
      </c>
      <c r="Y29" s="18" t="e">
        <f>INDEX(ResTRA,MATCH(_xlfn.CONCAT(Y$2,$B29,$D29),Results_TRA_n_WaS!$A$2:$A$16684,0),MATCH(TRA_n_WaS_Report!Y$3,Results_TRA_n_WaS!$A$2:$AK$2,0))</f>
        <v>#N/A</v>
      </c>
      <c r="Z29" s="46" t="e">
        <f>INDEX(ResTRA,MATCH(_xlfn.CONCAT(Z$2,$B29,$D29),Results_TRA_n_WaS!$A$2:$A$16684,0),MATCH(TRA_n_WaS_Report!Z$3,Results_TRA_n_WaS!$A$2:$AK$2,0))</f>
        <v>#N/A</v>
      </c>
      <c r="AA29" s="46" t="e">
        <f>INDEX(ResTRA,MATCH(_xlfn.CONCAT(AA$2,$B29,$D29),Results_TRA_n_WaS!$A$2:$A$16684,0),MATCH(TRA_n_WaS_Report!AA$3,Results_TRA_n_WaS!$A$2:$AK$2,0))</f>
        <v>#N/A</v>
      </c>
      <c r="AB29" s="18" t="e">
        <f>INDEX(ResTRA,MATCH(_xlfn.CONCAT(AB$2,$B29,$D29),Results_TRA_n_WaS!$A$2:$A$16684,0),MATCH(TRA_n_WaS_Report!AB$3,Results_TRA_n_WaS!$A$2:$AK$2,0))</f>
        <v>#N/A</v>
      </c>
      <c r="AC29" s="18" t="e">
        <f>INDEX(ResTRA,MATCH(_xlfn.CONCAT(AC$2,$B29,$D29),Results_TRA_n_WaS!$A$2:$A$16684,0),MATCH(TRA_n_WaS_Report!AC$3,Results_TRA_n_WaS!$A$2:$AK$2,0))</f>
        <v>#N/A</v>
      </c>
      <c r="AE29" s="195" t="e">
        <f>INDEX(ResTRA,MATCH(_xlfn.CONCAT(AE$2,$B29,$D29),Results_TRA_n_WaS!$A$2:$A$16684,0),MATCH(TRA_n_WaS_Report!AE$3,Results_TRA_n_WaS!$A$2:$AK$2,0))</f>
        <v>#N/A</v>
      </c>
      <c r="AF29" s="195" t="e">
        <f>INDEX(ResTRA,MATCH(_xlfn.CONCAT(AF$2,$B29,$D29),Results_TRA_n_WaS!$A$2:$A$16684,0),MATCH(TRA_n_WaS_Report!AF$3,Results_TRA_n_WaS!$A$2:$AK$2,0))</f>
        <v>#N/A</v>
      </c>
      <c r="AG29" s="196" t="e">
        <f>INDEX(ResTRA,MATCH(_xlfn.CONCAT(AG$2,$B29,$D29),Results_TRA_n_WaS!$A$2:$A$16684,0),MATCH(TRA_n_WaS_Report!AG$3,Results_TRA_n_WaS!$A$2:$AK$2,0))</f>
        <v>#N/A</v>
      </c>
      <c r="AH29" s="196" t="e">
        <f>INDEX(ResTRA,MATCH(_xlfn.CONCAT(AH$2,$B29,$D29),Results_TRA_n_WaS!$A$2:$A$16684,0),MATCH(TRA_n_WaS_Report!AH$3,Results_TRA_n_WaS!$A$2:$AK$2,0))</f>
        <v>#N/A</v>
      </c>
      <c r="AI29" s="195" t="e">
        <f>INDEX(ResTRA,MATCH(_xlfn.CONCAT(AI$2,$B29,$D29),Results_TRA_n_WaS!$A$2:$A$16684,0),MATCH(TRA_n_WaS_Report!AI$3,Results_TRA_n_WaS!$A$2:$AK$2,0))</f>
        <v>#N/A</v>
      </c>
      <c r="AJ29" s="195" t="e">
        <f>INDEX(ResTRA,MATCH(_xlfn.CONCAT(AJ$2,$B29,$D29),Results_TRA_n_WaS!$A$2:$A$16684,0),MATCH(TRA_n_WaS_Report!AJ$3,Results_TRA_n_WaS!$A$2:$AK$2,0))</f>
        <v>#N/A</v>
      </c>
    </row>
    <row r="30" spans="1:36" x14ac:dyDescent="0.3">
      <c r="B30" s="4" t="s">
        <v>248</v>
      </c>
      <c r="C30" t="s">
        <v>249</v>
      </c>
      <c r="D30" t="s">
        <v>218</v>
      </c>
      <c r="E30" s="20">
        <f>INDEX(ResTRA,MATCH(_xlfn.CONCAT(E$2,$B30,$D30),Results_TRA_n_WaS!$A$2:$A$16684,0),MATCH(TRA_n_WaS_Report!E$3,Results_TRA_n_WaS!$A$2:$AK$2,0))</f>
        <v>1.03814823577205</v>
      </c>
      <c r="F30" s="20">
        <f>INDEX(ResTRA,MATCH(_xlfn.CONCAT(F$2,$B30,$D30),Results_TRA_n_WaS!$A$2:$A$16684,0),MATCH(TRA_n_WaS_Report!F$3,Results_TRA_n_WaS!$A$2:$AK$2,0))</f>
        <v>1.04057361872396</v>
      </c>
      <c r="G30" s="20">
        <f>INDEX(ResTRA,MATCH(_xlfn.CONCAT(G$2,$B30,$D30),Results_TRA_n_WaS!$A$2:$A$16684,0),MATCH(TRA_n_WaS_Report!G$3,Results_TRA_n_WaS!$A$2:$AK$2,0))</f>
        <v>1.09859011524269</v>
      </c>
      <c r="H30" s="165"/>
      <c r="I30" s="49">
        <f>INDEX(ResTRA,MATCH(_xlfn.CONCAT(I$2,$B30,$D30),Results_TRA_n_WaS!$A$2:$A$16684,0),MATCH(TRA_n_WaS_Report!I$3,Results_TRA_n_WaS!$A$2:$AK$2,0))</f>
        <v>1.0381482350654301</v>
      </c>
      <c r="J30" s="48">
        <f>INDEX(ResTRA,MATCH(_xlfn.CONCAT(J$2,$B30,$D30),Results_TRA_n_WaS!$A$2:$A$16684,0),MATCH(TRA_n_WaS_Report!J$3,Results_TRA_n_WaS!$A$2:$AK$2,0))</f>
        <v>1.04215487898768</v>
      </c>
      <c r="K30" s="48">
        <f>INDEX(ResTRA,MATCH(_xlfn.CONCAT(K$2,$B30,$D30),Results_TRA_n_WaS!$A$2:$A$16684,0),MATCH(TRA_n_WaS_Report!K$3,Results_TRA_n_WaS!$A$2:$AK$2,0))</f>
        <v>1.10034105401365</v>
      </c>
      <c r="L30" s="20">
        <f>INDEX(ResTRA,MATCH(_xlfn.CONCAT(L$2,$B30,$D30),Results_TRA_n_WaS!$A$2:$A$16684,0),MATCH(TRA_n_WaS_Report!L$3,Results_TRA_n_WaS!$A$2:$AK$2,0))</f>
        <v>1.0456144474604301</v>
      </c>
      <c r="M30" s="20">
        <f>INDEX(ResTRA,MATCH(_xlfn.CONCAT(M$2,$B30,$D30),Results_TRA_n_WaS!$A$2:$A$16684,0),MATCH(TRA_n_WaS_Report!M$3,Results_TRA_n_WaS!$A$2:$AK$2,0))</f>
        <v>1.10664176347904</v>
      </c>
      <c r="N30" s="48">
        <f>INDEX(ResTRA,MATCH(_xlfn.CONCAT(N$2,$B30,$D30),Results_TRA_n_WaS!$A$2:$A$16684,0),MATCH(TRA_n_WaS_Report!N$3,Results_TRA_n_WaS!$A$2:$AK$2,0))</f>
        <v>1.0462353136867799</v>
      </c>
      <c r="O30" s="48">
        <f>INDEX(ResTRA,MATCH(_xlfn.CONCAT(O$2,$B30,$D30),Results_TRA_n_WaS!$A$2:$A$16684,0),MATCH(TRA_n_WaS_Report!O$3,Results_TRA_n_WaS!$A$2:$AK$2,0))</f>
        <v>1.1077712255883501</v>
      </c>
      <c r="P30" s="20" t="e">
        <f>INDEX(ResTRA,MATCH(_xlfn.CONCAT(P$2,$B30,$D30),Results_TRA_n_WaS!$A$2:$A$16684,0),MATCH(TRA_n_WaS_Report!P$3,Results_TRA_n_WaS!$A$2:$AK$2,0))</f>
        <v>#N/A</v>
      </c>
      <c r="Q30" s="20" t="e">
        <f>INDEX(ResTRA,MATCH(_xlfn.CONCAT(Q$2,$B30,$D30),Results_TRA_n_WaS!$A$2:$A$16684,0),MATCH(TRA_n_WaS_Report!Q$3,Results_TRA_n_WaS!$A$2:$AK$2,0))</f>
        <v>#N/A</v>
      </c>
      <c r="R30" s="48" t="e">
        <f>INDEX(ResTRA,MATCH(_xlfn.CONCAT(R$2,$B30,$D30),Results_TRA_n_WaS!$A$2:$A$16684,0),MATCH(TRA_n_WaS_Report!R$3,Results_TRA_n_WaS!$A$2:$AK$2,0))</f>
        <v>#N/A</v>
      </c>
      <c r="S30" s="48" t="e">
        <f>INDEX(ResTRA,MATCH(_xlfn.CONCAT(S$2,$B30,$D30),Results_TRA_n_WaS!$A$2:$A$16684,0),MATCH(TRA_n_WaS_Report!S$3,Results_TRA_n_WaS!$A$2:$AK$2,0))</f>
        <v>#N/A</v>
      </c>
      <c r="T30" s="20" t="e">
        <f>INDEX(ResTRA,MATCH(_xlfn.CONCAT(T$2,$B30,$D30),Results_TRA_n_WaS!$A$2:$A$16684,0),MATCH(TRA_n_WaS_Report!T$3,Results_TRA_n_WaS!$A$2:$AK$2,0))</f>
        <v>#N/A</v>
      </c>
      <c r="U30" s="20" t="e">
        <f>INDEX(ResTRA,MATCH(_xlfn.CONCAT(U$2,$B30,$D30),Results_TRA_n_WaS!$A$2:$A$16684,0),MATCH(TRA_n_WaS_Report!U$3,Results_TRA_n_WaS!$A$2:$AK$2,0))</f>
        <v>#N/A</v>
      </c>
      <c r="V30" s="48" t="e">
        <f>INDEX(ResTRA,MATCH(_xlfn.CONCAT(V$2,$B30,$D30),Results_TRA_n_WaS!$A$2:$A$16684,0),MATCH(TRA_n_WaS_Report!V$3,Results_TRA_n_WaS!$A$2:$AK$2,0))</f>
        <v>#N/A</v>
      </c>
      <c r="W30" s="48" t="e">
        <f>INDEX(ResTRA,MATCH(_xlfn.CONCAT(W$2,$B30,$D30),Results_TRA_n_WaS!$A$2:$A$16684,0),MATCH(TRA_n_WaS_Report!W$3,Results_TRA_n_WaS!$A$2:$AK$2,0))</f>
        <v>#N/A</v>
      </c>
      <c r="X30" s="20" t="e">
        <f>INDEX(ResTRA,MATCH(_xlfn.CONCAT(X$2,$B30,$D30),Results_TRA_n_WaS!$A$2:$A$16684,0),MATCH(TRA_n_WaS_Report!X$3,Results_TRA_n_WaS!$A$2:$AK$2,0))</f>
        <v>#N/A</v>
      </c>
      <c r="Y30" s="20" t="e">
        <f>INDEX(ResTRA,MATCH(_xlfn.CONCAT(Y$2,$B30,$D30),Results_TRA_n_WaS!$A$2:$A$16684,0),MATCH(TRA_n_WaS_Report!Y$3,Results_TRA_n_WaS!$A$2:$AK$2,0))</f>
        <v>#N/A</v>
      </c>
      <c r="Z30" s="48" t="e">
        <f>INDEX(ResTRA,MATCH(_xlfn.CONCAT(Z$2,$B30,$D30),Results_TRA_n_WaS!$A$2:$A$16684,0),MATCH(TRA_n_WaS_Report!Z$3,Results_TRA_n_WaS!$A$2:$AK$2,0))</f>
        <v>#N/A</v>
      </c>
      <c r="AA30" s="48" t="e">
        <f>INDEX(ResTRA,MATCH(_xlfn.CONCAT(AA$2,$B30,$D30),Results_TRA_n_WaS!$A$2:$A$16684,0),MATCH(TRA_n_WaS_Report!AA$3,Results_TRA_n_WaS!$A$2:$AK$2,0))</f>
        <v>#N/A</v>
      </c>
      <c r="AB30" s="20" t="e">
        <f>INDEX(ResTRA,MATCH(_xlfn.CONCAT(AB$2,$B30,$D30),Results_TRA_n_WaS!$A$2:$A$16684,0),MATCH(TRA_n_WaS_Report!AB$3,Results_TRA_n_WaS!$A$2:$AK$2,0))</f>
        <v>#N/A</v>
      </c>
      <c r="AC30" s="20" t="e">
        <f>INDEX(ResTRA,MATCH(_xlfn.CONCAT(AC$2,$B30,$D30),Results_TRA_n_WaS!$A$2:$A$16684,0),MATCH(TRA_n_WaS_Report!AC$3,Results_TRA_n_WaS!$A$2:$AK$2,0))</f>
        <v>#N/A</v>
      </c>
      <c r="AE30" s="201" t="e">
        <f>INDEX(ResTRA,MATCH(_xlfn.CONCAT(AE$2,$B30,$D30),Results_TRA_n_WaS!$A$2:$A$16684,0),MATCH(TRA_n_WaS_Report!AE$3,Results_TRA_n_WaS!$A$2:$AK$2,0))</f>
        <v>#N/A</v>
      </c>
      <c r="AF30" s="201" t="e">
        <f>INDEX(ResTRA,MATCH(_xlfn.CONCAT(AF$2,$B30,$D30),Results_TRA_n_WaS!$A$2:$A$16684,0),MATCH(TRA_n_WaS_Report!AF$3,Results_TRA_n_WaS!$A$2:$AK$2,0))</f>
        <v>#N/A</v>
      </c>
      <c r="AG30" s="202" t="e">
        <f>INDEX(ResTRA,MATCH(_xlfn.CONCAT(AG$2,$B30,$D30),Results_TRA_n_WaS!$A$2:$A$16684,0),MATCH(TRA_n_WaS_Report!AG$3,Results_TRA_n_WaS!$A$2:$AK$2,0))</f>
        <v>#N/A</v>
      </c>
      <c r="AH30" s="202" t="e">
        <f>INDEX(ResTRA,MATCH(_xlfn.CONCAT(AH$2,$B30,$D30),Results_TRA_n_WaS!$A$2:$A$16684,0),MATCH(TRA_n_WaS_Report!AH$3,Results_TRA_n_WaS!$A$2:$AK$2,0))</f>
        <v>#N/A</v>
      </c>
      <c r="AI30" s="201" t="e">
        <f>INDEX(ResTRA,MATCH(_xlfn.CONCAT(AI$2,$B30,$D30),Results_TRA_n_WaS!$A$2:$A$16684,0),MATCH(TRA_n_WaS_Report!AI$3,Results_TRA_n_WaS!$A$2:$AK$2,0))</f>
        <v>#N/A</v>
      </c>
      <c r="AJ30" s="201" t="e">
        <f>INDEX(ResTRA,MATCH(_xlfn.CONCAT(AJ$2,$B30,$D30),Results_TRA_n_WaS!$A$2:$A$16684,0),MATCH(TRA_n_WaS_Report!AJ$3,Results_TRA_n_WaS!$A$2:$AK$2,0))</f>
        <v>#N/A</v>
      </c>
    </row>
    <row r="31" spans="1:36" x14ac:dyDescent="0.3">
      <c r="C31" s="53" t="s">
        <v>250</v>
      </c>
      <c r="D31" s="53"/>
      <c r="E31" s="54">
        <f t="shared" ref="E31:AC31" si="23">E29*E30</f>
        <v>192.06780510018694</v>
      </c>
      <c r="F31" s="54">
        <f t="shared" si="23"/>
        <v>205.95033061784616</v>
      </c>
      <c r="G31" s="54">
        <f t="shared" si="23"/>
        <v>236.54842361405602</v>
      </c>
      <c r="H31" s="169"/>
      <c r="I31" s="55">
        <f t="shared" si="23"/>
        <v>191.94099883815667</v>
      </c>
      <c r="J31" s="55">
        <f t="shared" si="23"/>
        <v>206.12205245931409</v>
      </c>
      <c r="K31" s="55">
        <f t="shared" si="23"/>
        <v>236.76869133882505</v>
      </c>
      <c r="L31" s="54">
        <f t="shared" si="23"/>
        <v>208.25164170037735</v>
      </c>
      <c r="M31" s="54">
        <f t="shared" si="23"/>
        <v>239.78868112597399</v>
      </c>
      <c r="N31" s="55">
        <f t="shared" ref="N31:O31" si="24">N29*N30</f>
        <v>208.66571121241842</v>
      </c>
      <c r="O31" s="55">
        <f t="shared" si="24"/>
        <v>240.36795020997758</v>
      </c>
      <c r="P31" s="54" t="e">
        <f t="shared" ref="P31" si="25">P29*P30</f>
        <v>#N/A</v>
      </c>
      <c r="Q31" s="54" t="e">
        <f t="shared" ref="Q31" si="26">Q29*Q30</f>
        <v>#N/A</v>
      </c>
      <c r="R31" s="55" t="e">
        <f t="shared" si="23"/>
        <v>#N/A</v>
      </c>
      <c r="S31" s="55" t="e">
        <f t="shared" si="23"/>
        <v>#N/A</v>
      </c>
      <c r="T31" s="54" t="e">
        <f t="shared" si="23"/>
        <v>#N/A</v>
      </c>
      <c r="U31" s="54" t="e">
        <f t="shared" si="23"/>
        <v>#N/A</v>
      </c>
      <c r="V31" s="55" t="e">
        <f t="shared" ref="V31:W31" si="27">V29*V30</f>
        <v>#N/A</v>
      </c>
      <c r="W31" s="55" t="e">
        <f t="shared" si="27"/>
        <v>#N/A</v>
      </c>
      <c r="X31" s="54" t="e">
        <f t="shared" si="23"/>
        <v>#N/A</v>
      </c>
      <c r="Y31" s="54" t="e">
        <f t="shared" si="23"/>
        <v>#N/A</v>
      </c>
      <c r="Z31" s="55" t="e">
        <f t="shared" si="23"/>
        <v>#N/A</v>
      </c>
      <c r="AA31" s="55" t="e">
        <f t="shared" si="23"/>
        <v>#N/A</v>
      </c>
      <c r="AB31" s="54" t="e">
        <f t="shared" si="23"/>
        <v>#N/A</v>
      </c>
      <c r="AC31" s="54" t="e">
        <f t="shared" si="23"/>
        <v>#N/A</v>
      </c>
      <c r="AE31" s="207" t="e">
        <f t="shared" ref="AE31:AF31" si="28">AE29*AE30</f>
        <v>#N/A</v>
      </c>
      <c r="AF31" s="207" t="e">
        <f t="shared" si="28"/>
        <v>#N/A</v>
      </c>
      <c r="AG31" s="208" t="e">
        <f t="shared" ref="AG31:AH31" si="29">AG29*AG30</f>
        <v>#N/A</v>
      </c>
      <c r="AH31" s="208" t="e">
        <f t="shared" si="29"/>
        <v>#N/A</v>
      </c>
      <c r="AI31" s="207" t="e">
        <f t="shared" ref="AI31:AJ31" si="30">AI29*AI30</f>
        <v>#N/A</v>
      </c>
      <c r="AJ31" s="207" t="e">
        <f t="shared" si="30"/>
        <v>#N/A</v>
      </c>
    </row>
    <row r="32" spans="1:36" x14ac:dyDescent="0.3">
      <c r="B32" s="4" t="s">
        <v>96</v>
      </c>
      <c r="C32" t="s">
        <v>246</v>
      </c>
      <c r="D32" t="s">
        <v>1</v>
      </c>
      <c r="E32" s="18">
        <f>INDEX(ResTRA,MATCH(_xlfn.CONCAT(E$2,$B32,$D32),Results_TRA_n_WaS!$A$2:$A$16684,0),MATCH(TRA_n_WaS_Report!E$3,Results_TRA_n_WaS!$A$2:$AK$2,0))</f>
        <v>729.51</v>
      </c>
      <c r="F32" s="18">
        <f>INDEX(ResTRA,MATCH(_xlfn.CONCAT(F$2,$B32,$D32),Results_TRA_n_WaS!$A$2:$A$16684,0),MATCH(TRA_n_WaS_Report!F$3,Results_TRA_n_WaS!$A$2:$AK$2,0))</f>
        <v>799.39</v>
      </c>
      <c r="G32" s="18">
        <f>INDEX(ResTRA,MATCH(_xlfn.CONCAT(G$2,$B32,$D32),Results_TRA_n_WaS!$A$2:$A$16684,0),MATCH(TRA_n_WaS_Report!G$3,Results_TRA_n_WaS!$A$2:$AK$2,0))</f>
        <v>917.34</v>
      </c>
      <c r="H32" s="162"/>
      <c r="I32" s="94">
        <f>INDEX(ResTRA,MATCH(_xlfn.CONCAT(I$2,$B32,$D32),Results_TRA_n_WaS!$A$2:$A$16684,0),MATCH(TRA_n_WaS_Report!I$3,Results_TRA_n_WaS!$A$2:$AK$2,0))</f>
        <v>729.50513220831601</v>
      </c>
      <c r="J32" s="46">
        <f>INDEX(ResTRA,MATCH(_xlfn.CONCAT(J$2,$B32,$D32),Results_TRA_n_WaS!$A$2:$A$16684,0),MATCH(TRA_n_WaS_Report!J$3,Results_TRA_n_WaS!$A$2:$AK$2,0))</f>
        <v>784.61369872890702</v>
      </c>
      <c r="K32" s="46">
        <f>INDEX(ResTRA,MATCH(_xlfn.CONCAT(K$2,$B32,$D32),Results_TRA_n_WaS!$A$2:$A$16684,0),MATCH(TRA_n_WaS_Report!K$3,Results_TRA_n_WaS!$A$2:$AK$2,0))</f>
        <v>904.49217937138997</v>
      </c>
      <c r="L32" s="18">
        <f>INDEX(ResTRA,MATCH(_xlfn.CONCAT(L$2,$B32,$D32),Results_TRA_n_WaS!$A$2:$A$16684,0),MATCH(TRA_n_WaS_Report!L$3,Results_TRA_n_WaS!$A$2:$AK$2,0))</f>
        <v>788.76062826409395</v>
      </c>
      <c r="M32" s="18">
        <f>INDEX(ResTRA,MATCH(_xlfn.CONCAT(M$2,$B32,$D32),Results_TRA_n_WaS!$A$2:$A$16684,0),MATCH(TRA_n_WaS_Report!M$3,Results_TRA_n_WaS!$A$2:$AK$2,0))</f>
        <v>925.40091606332305</v>
      </c>
      <c r="N32" s="46">
        <f>INDEX(ResTRA,MATCH(_xlfn.CONCAT(N$2,$B32,$D32),Results_TRA_n_WaS!$A$2:$A$16684,0),MATCH(TRA_n_WaS_Report!N$3,Results_TRA_n_WaS!$A$2:$AK$2,0))</f>
        <v>786.72421865004196</v>
      </c>
      <c r="O32" s="46">
        <f>INDEX(ResTRA,MATCH(_xlfn.CONCAT(O$2,$B32,$D32),Results_TRA_n_WaS!$A$2:$A$16684,0),MATCH(TRA_n_WaS_Report!O$3,Results_TRA_n_WaS!$A$2:$AK$2,0))</f>
        <v>923.73313781517402</v>
      </c>
      <c r="P32" s="18" t="e">
        <f>INDEX(ResTRA,MATCH(_xlfn.CONCAT(P$2,$B32,$D32),Results_TRA_n_WaS!$A$2:$A$16684,0),MATCH(TRA_n_WaS_Report!P$3,Results_TRA_n_WaS!$A$2:$AK$2,0))</f>
        <v>#N/A</v>
      </c>
      <c r="Q32" s="18" t="e">
        <f>INDEX(ResTRA,MATCH(_xlfn.CONCAT(Q$2,$B32,$D32),Results_TRA_n_WaS!$A$2:$A$16684,0),MATCH(TRA_n_WaS_Report!Q$3,Results_TRA_n_WaS!$A$2:$AK$2,0))</f>
        <v>#N/A</v>
      </c>
      <c r="R32" s="46" t="e">
        <f>INDEX(ResTRA,MATCH(_xlfn.CONCAT(R$2,$B32,$D32),Results_TRA_n_WaS!$A$2:$A$16684,0),MATCH(TRA_n_WaS_Report!R$3,Results_TRA_n_WaS!$A$2:$AK$2,0))</f>
        <v>#N/A</v>
      </c>
      <c r="S32" s="46" t="e">
        <f>INDEX(ResTRA,MATCH(_xlfn.CONCAT(S$2,$B32,$D32),Results_TRA_n_WaS!$A$2:$A$16684,0),MATCH(TRA_n_WaS_Report!S$3,Results_TRA_n_WaS!$A$2:$AK$2,0))</f>
        <v>#N/A</v>
      </c>
      <c r="T32" s="18" t="e">
        <f>INDEX(ResTRA,MATCH(_xlfn.CONCAT(T$2,$B32,$D32),Results_TRA_n_WaS!$A$2:$A$16684,0),MATCH(TRA_n_WaS_Report!T$3,Results_TRA_n_WaS!$A$2:$AK$2,0))</f>
        <v>#N/A</v>
      </c>
      <c r="U32" s="18" t="e">
        <f>INDEX(ResTRA,MATCH(_xlfn.CONCAT(U$2,$B32,$D32),Results_TRA_n_WaS!$A$2:$A$16684,0),MATCH(TRA_n_WaS_Report!U$3,Results_TRA_n_WaS!$A$2:$AK$2,0))</f>
        <v>#N/A</v>
      </c>
      <c r="V32" s="46" t="e">
        <f>INDEX(ResTRA,MATCH(_xlfn.CONCAT(V$2,$B32,$D32),Results_TRA_n_WaS!$A$2:$A$16684,0),MATCH(TRA_n_WaS_Report!V$3,Results_TRA_n_WaS!$A$2:$AK$2,0))</f>
        <v>#N/A</v>
      </c>
      <c r="W32" s="46" t="e">
        <f>INDEX(ResTRA,MATCH(_xlfn.CONCAT(W$2,$B32,$D32),Results_TRA_n_WaS!$A$2:$A$16684,0),MATCH(TRA_n_WaS_Report!W$3,Results_TRA_n_WaS!$A$2:$AK$2,0))</f>
        <v>#N/A</v>
      </c>
      <c r="X32" s="18" t="e">
        <f>INDEX(ResTRA,MATCH(_xlfn.CONCAT(X$2,$B32,$D32),Results_TRA_n_WaS!$A$2:$A$16684,0),MATCH(TRA_n_WaS_Report!X$3,Results_TRA_n_WaS!$A$2:$AK$2,0))</f>
        <v>#N/A</v>
      </c>
      <c r="Y32" s="18" t="e">
        <f>INDEX(ResTRA,MATCH(_xlfn.CONCAT(Y$2,$B32,$D32),Results_TRA_n_WaS!$A$2:$A$16684,0),MATCH(TRA_n_WaS_Report!Y$3,Results_TRA_n_WaS!$A$2:$AK$2,0))</f>
        <v>#N/A</v>
      </c>
      <c r="Z32" s="46" t="e">
        <f>INDEX(ResTRA,MATCH(_xlfn.CONCAT(Z$2,$B32,$D32),Results_TRA_n_WaS!$A$2:$A$16684,0),MATCH(TRA_n_WaS_Report!Z$3,Results_TRA_n_WaS!$A$2:$AK$2,0))</f>
        <v>#N/A</v>
      </c>
      <c r="AA32" s="46" t="e">
        <f>INDEX(ResTRA,MATCH(_xlfn.CONCAT(AA$2,$B32,$D32),Results_TRA_n_WaS!$A$2:$A$16684,0),MATCH(TRA_n_WaS_Report!AA$3,Results_TRA_n_WaS!$A$2:$AK$2,0))</f>
        <v>#N/A</v>
      </c>
      <c r="AB32" s="18" t="e">
        <f>INDEX(ResTRA,MATCH(_xlfn.CONCAT(AB$2,$B32,$D32),Results_TRA_n_WaS!$A$2:$A$16684,0),MATCH(TRA_n_WaS_Report!AB$3,Results_TRA_n_WaS!$A$2:$AK$2,0))</f>
        <v>#N/A</v>
      </c>
      <c r="AC32" s="18" t="e">
        <f>INDEX(ResTRA,MATCH(_xlfn.CONCAT(AC$2,$B32,$D32),Results_TRA_n_WaS!$A$2:$A$16684,0),MATCH(TRA_n_WaS_Report!AC$3,Results_TRA_n_WaS!$A$2:$AK$2,0))</f>
        <v>#N/A</v>
      </c>
      <c r="AE32" s="195" t="e">
        <f>INDEX(ResTRA,MATCH(_xlfn.CONCAT(AE$2,$B32,$D32),Results_TRA_n_WaS!$A$2:$A$16684,0),MATCH(TRA_n_WaS_Report!AE$3,Results_TRA_n_WaS!$A$2:$AK$2,0))</f>
        <v>#N/A</v>
      </c>
      <c r="AF32" s="195" t="e">
        <f>INDEX(ResTRA,MATCH(_xlfn.CONCAT(AF$2,$B32,$D32),Results_TRA_n_WaS!$A$2:$A$16684,0),MATCH(TRA_n_WaS_Report!AF$3,Results_TRA_n_WaS!$A$2:$AK$2,0))</f>
        <v>#N/A</v>
      </c>
      <c r="AG32" s="196" t="e">
        <f>INDEX(ResTRA,MATCH(_xlfn.CONCAT(AG$2,$B32,$D32),Results_TRA_n_WaS!$A$2:$A$16684,0),MATCH(TRA_n_WaS_Report!AG$3,Results_TRA_n_WaS!$A$2:$AK$2,0))</f>
        <v>#N/A</v>
      </c>
      <c r="AH32" s="196" t="e">
        <f>INDEX(ResTRA,MATCH(_xlfn.CONCAT(AH$2,$B32,$D32),Results_TRA_n_WaS!$A$2:$A$16684,0),MATCH(TRA_n_WaS_Report!AH$3,Results_TRA_n_WaS!$A$2:$AK$2,0))</f>
        <v>#N/A</v>
      </c>
      <c r="AI32" s="195" t="e">
        <f>INDEX(ResTRA,MATCH(_xlfn.CONCAT(AI$2,$B32,$D32),Results_TRA_n_WaS!$A$2:$A$16684,0),MATCH(TRA_n_WaS_Report!AI$3,Results_TRA_n_WaS!$A$2:$AK$2,0))</f>
        <v>#N/A</v>
      </c>
      <c r="AJ32" s="195" t="e">
        <f>INDEX(ResTRA,MATCH(_xlfn.CONCAT(AJ$2,$B32,$D32),Results_TRA_n_WaS!$A$2:$A$16684,0),MATCH(TRA_n_WaS_Report!AJ$3,Results_TRA_n_WaS!$A$2:$AK$2,0))</f>
        <v>#N/A</v>
      </c>
    </row>
    <row r="33" spans="1:36" s="32" customFormat="1" x14ac:dyDescent="0.3">
      <c r="A33" s="29"/>
      <c r="B33" s="32" t="s">
        <v>98</v>
      </c>
      <c r="C33" s="32" t="s">
        <v>235</v>
      </c>
      <c r="D33" s="32" t="s">
        <v>1</v>
      </c>
      <c r="E33" s="31">
        <f>INDEX(ResTRA,MATCH(_xlfn.CONCAT(E$2,$B33,$D33),Results_TRA_n_WaS!$A$2:$A$16684,0),MATCH(TRA_n_WaS_Report!E$3,Results_TRA_n_WaS!$A$2:$AK$2,0))</f>
        <v>-12.54</v>
      </c>
      <c r="F33" s="31">
        <f>INDEX(ResTRA,MATCH(_xlfn.CONCAT(F$2,$B33,$D33),Results_TRA_n_WaS!$A$2:$A$16684,0),MATCH(TRA_n_WaS_Report!F$3,Results_TRA_n_WaS!$A$2:$AK$2,0))</f>
        <v>-13.77</v>
      </c>
      <c r="G33" s="31">
        <f>INDEX(ResTRA,MATCH(_xlfn.CONCAT(G$2,$B33,$D33),Results_TRA_n_WaS!$A$2:$A$16684,0),MATCH(TRA_n_WaS_Report!G$3,Results_TRA_n_WaS!$A$2:$AK$2,0))</f>
        <v>-15.47</v>
      </c>
      <c r="H33" s="170"/>
      <c r="I33" s="31">
        <f>INDEX(ResTRA,MATCH(_xlfn.CONCAT(I$2,$B33,$D33),Results_TRA_n_WaS!$A$2:$A$16684,0),MATCH(TRA_n_WaS_Report!I$3,Results_TRA_n_WaS!$A$2:$AK$2,0))</f>
        <v>-12.539052630794901</v>
      </c>
      <c r="J33" s="31">
        <f>INDEX(ResTRA,MATCH(_xlfn.CONCAT(J$2,$B33,$D33),Results_TRA_n_WaS!$A$2:$A$16684,0),MATCH(TRA_n_WaS_Report!J$3,Results_TRA_n_WaS!$A$2:$AK$2,0))</f>
        <v>39.520659364927297</v>
      </c>
      <c r="K33" s="31">
        <f>INDEX(ResTRA,MATCH(_xlfn.CONCAT(K$2,$B33,$D33),Results_TRA_n_WaS!$A$2:$A$16684,0),MATCH(TRA_n_WaS_Report!K$3,Results_TRA_n_WaS!$A$2:$AK$2,0))</f>
        <v>39.958468125227498</v>
      </c>
      <c r="L33" s="31">
        <f>INDEX(ResTRA,MATCH(_xlfn.CONCAT(L$2,$B33,$D33),Results_TRA_n_WaS!$A$2:$A$16684,0),MATCH(TRA_n_WaS_Report!L$3,Results_TRA_n_WaS!$A$2:$AK$2,0))</f>
        <v>42.466111841779401</v>
      </c>
      <c r="M33" s="31">
        <f>INDEX(ResTRA,MATCH(_xlfn.CONCAT(M$2,$B33,$D33),Results_TRA_n_WaS!$A$2:$A$16684,0),MATCH(TRA_n_WaS_Report!M$3,Results_TRA_n_WaS!$A$2:$AK$2,0))</f>
        <v>25.7138767915906</v>
      </c>
      <c r="N33" s="31">
        <f>INDEX(ResTRA,MATCH(_xlfn.CONCAT(N$2,$B33,$D33),Results_TRA_n_WaS!$A$2:$A$16684,0),MATCH(TRA_n_WaS_Report!N$3,Results_TRA_n_WaS!$A$2:$AK$2,0))</f>
        <v>48.947659007891403</v>
      </c>
      <c r="O33" s="31">
        <f>INDEX(ResTRA,MATCH(_xlfn.CONCAT(O$2,$B33,$D33),Results_TRA_n_WaS!$A$2:$A$16684,0),MATCH(TRA_n_WaS_Report!O$3,Results_TRA_n_WaS!$A$2:$AK$2,0))</f>
        <v>31.817546946859</v>
      </c>
      <c r="P33" s="31" t="e">
        <f>INDEX(ResTRA,MATCH(_xlfn.CONCAT(P$2,$B33,$D33),Results_TRA_n_WaS!$A$2:$A$16684,0),MATCH(TRA_n_WaS_Report!P$3,Results_TRA_n_WaS!$A$2:$AK$2,0))</f>
        <v>#N/A</v>
      </c>
      <c r="Q33" s="31" t="e">
        <f>INDEX(ResTRA,MATCH(_xlfn.CONCAT(Q$2,$B33,$D33),Results_TRA_n_WaS!$A$2:$A$16684,0),MATCH(TRA_n_WaS_Report!Q$3,Results_TRA_n_WaS!$A$2:$AK$2,0))</f>
        <v>#N/A</v>
      </c>
      <c r="R33" s="31" t="e">
        <f>INDEX(ResTRA,MATCH(_xlfn.CONCAT(R$2,$B33,$D33),Results_TRA_n_WaS!$A$2:$A$16684,0),MATCH(TRA_n_WaS_Report!R$3,Results_TRA_n_WaS!$A$2:$AK$2,0))</f>
        <v>#N/A</v>
      </c>
      <c r="S33" s="31" t="e">
        <f>INDEX(ResTRA,MATCH(_xlfn.CONCAT(S$2,$B33,$D33),Results_TRA_n_WaS!$A$2:$A$16684,0),MATCH(TRA_n_WaS_Report!S$3,Results_TRA_n_WaS!$A$2:$AK$2,0))</f>
        <v>#N/A</v>
      </c>
      <c r="T33" s="31" t="e">
        <f>INDEX(ResTRA,MATCH(_xlfn.CONCAT(T$2,$B33,$D33),Results_TRA_n_WaS!$A$2:$A$16684,0),MATCH(TRA_n_WaS_Report!T$3,Results_TRA_n_WaS!$A$2:$AK$2,0))</f>
        <v>#N/A</v>
      </c>
      <c r="U33" s="31" t="e">
        <f>INDEX(ResTRA,MATCH(_xlfn.CONCAT(U$2,$B33,$D33),Results_TRA_n_WaS!$A$2:$A$16684,0),MATCH(TRA_n_WaS_Report!U$3,Results_TRA_n_WaS!$A$2:$AK$2,0))</f>
        <v>#N/A</v>
      </c>
      <c r="V33" s="31" t="e">
        <f>INDEX(ResTRA,MATCH(_xlfn.CONCAT(V$2,$B33,$D33),Results_TRA_n_WaS!$A$2:$A$16684,0),MATCH(TRA_n_WaS_Report!V$3,Results_TRA_n_WaS!$A$2:$AK$2,0))</f>
        <v>#N/A</v>
      </c>
      <c r="W33" s="31" t="e">
        <f>INDEX(ResTRA,MATCH(_xlfn.CONCAT(W$2,$B33,$D33),Results_TRA_n_WaS!$A$2:$A$16684,0),MATCH(TRA_n_WaS_Report!W$3,Results_TRA_n_WaS!$A$2:$AK$2,0))</f>
        <v>#N/A</v>
      </c>
      <c r="X33" s="31" t="e">
        <f>INDEX(ResTRA,MATCH(_xlfn.CONCAT(X$2,$B33,$D33),Results_TRA_n_WaS!$A$2:$A$16684,0),MATCH(TRA_n_WaS_Report!X$3,Results_TRA_n_WaS!$A$2:$AK$2,0))</f>
        <v>#N/A</v>
      </c>
      <c r="Y33" s="31" t="e">
        <f>INDEX(ResTRA,MATCH(_xlfn.CONCAT(Y$2,$B33,$D33),Results_TRA_n_WaS!$A$2:$A$16684,0),MATCH(TRA_n_WaS_Report!Y$3,Results_TRA_n_WaS!$A$2:$AK$2,0))</f>
        <v>#N/A</v>
      </c>
      <c r="Z33" s="31" t="e">
        <f>INDEX(ResTRA,MATCH(_xlfn.CONCAT(Z$2,$B33,$D33),Results_TRA_n_WaS!$A$2:$A$16684,0),MATCH(TRA_n_WaS_Report!Z$3,Results_TRA_n_WaS!$A$2:$AK$2,0))</f>
        <v>#N/A</v>
      </c>
      <c r="AA33" s="31" t="e">
        <f>INDEX(ResTRA,MATCH(_xlfn.CONCAT(AA$2,$B33,$D33),Results_TRA_n_WaS!$A$2:$A$16684,0),MATCH(TRA_n_WaS_Report!AA$3,Results_TRA_n_WaS!$A$2:$AK$2,0))</f>
        <v>#N/A</v>
      </c>
      <c r="AB33" s="31" t="e">
        <f>INDEX(ResTRA,MATCH(_xlfn.CONCAT(AB$2,$B33,$D33),Results_TRA_n_WaS!$A$2:$A$16684,0),MATCH(TRA_n_WaS_Report!AB$3,Results_TRA_n_WaS!$A$2:$AK$2,0))</f>
        <v>#N/A</v>
      </c>
      <c r="AC33" s="31" t="e">
        <f>INDEX(ResTRA,MATCH(_xlfn.CONCAT(AC$2,$B33,$D33),Results_TRA_n_WaS!$A$2:$A$16684,0),MATCH(TRA_n_WaS_Report!AC$3,Results_TRA_n_WaS!$A$2:$AK$2,0))</f>
        <v>#N/A</v>
      </c>
      <c r="AD33" s="184"/>
      <c r="AE33" s="209" t="e">
        <f>INDEX(ResTRA,MATCH(_xlfn.CONCAT(AE$2,$B33,$D33),Results_TRA_n_WaS!$A$2:$A$16684,0),MATCH(TRA_n_WaS_Report!AE$3,Results_TRA_n_WaS!$A$2:$AK$2,0))</f>
        <v>#N/A</v>
      </c>
      <c r="AF33" s="209" t="e">
        <f>INDEX(ResTRA,MATCH(_xlfn.CONCAT(AF$2,$B33,$D33),Results_TRA_n_WaS!$A$2:$A$16684,0),MATCH(TRA_n_WaS_Report!AF$3,Results_TRA_n_WaS!$A$2:$AK$2,0))</f>
        <v>#N/A</v>
      </c>
      <c r="AG33" s="209" t="e">
        <f>INDEX(ResTRA,MATCH(_xlfn.CONCAT(AG$2,$B33,$D33),Results_TRA_n_WaS!$A$2:$A$16684,0),MATCH(TRA_n_WaS_Report!AG$3,Results_TRA_n_WaS!$A$2:$AK$2,0))</f>
        <v>#N/A</v>
      </c>
      <c r="AH33" s="209" t="e">
        <f>INDEX(ResTRA,MATCH(_xlfn.CONCAT(AH$2,$B33,$D33),Results_TRA_n_WaS!$A$2:$A$16684,0),MATCH(TRA_n_WaS_Report!AH$3,Results_TRA_n_WaS!$A$2:$AK$2,0))</f>
        <v>#N/A</v>
      </c>
      <c r="AI33" s="209" t="e">
        <f>INDEX(ResTRA,MATCH(_xlfn.CONCAT(AI$2,$B33,$D33),Results_TRA_n_WaS!$A$2:$A$16684,0),MATCH(TRA_n_WaS_Report!AI$3,Results_TRA_n_WaS!$A$2:$AK$2,0))</f>
        <v>#N/A</v>
      </c>
      <c r="AJ33" s="209" t="e">
        <f>INDEX(ResTRA,MATCH(_xlfn.CONCAT(AJ$2,$B33,$D33),Results_TRA_n_WaS!$A$2:$A$16684,0),MATCH(TRA_n_WaS_Report!AJ$3,Results_TRA_n_WaS!$A$2:$AK$2,0))</f>
        <v>#N/A</v>
      </c>
    </row>
    <row r="34" spans="1:36" x14ac:dyDescent="0.3">
      <c r="B34" s="4" t="s">
        <v>251</v>
      </c>
      <c r="C34" t="s">
        <v>252</v>
      </c>
      <c r="D34" t="s">
        <v>1</v>
      </c>
      <c r="E34" s="18">
        <f>INDEX(ResTRA,MATCH(_xlfn.CONCAT(E$2,$B34,$D34),Results_TRA_n_WaS!$A$2:$A$16684,0),MATCH(TRA_n_WaS_Report!E$3,Results_TRA_n_WaS!$A$2:$AK$2,0))</f>
        <v>901.98</v>
      </c>
      <c r="F34" s="18">
        <f>INDEX(ResTRA,MATCH(_xlfn.CONCAT(F$2,$B34,$D34),Results_TRA_n_WaS!$A$2:$A$16684,0),MATCH(TRA_n_WaS_Report!F$3,Results_TRA_n_WaS!$A$2:$AK$2,0))</f>
        <v>983.54</v>
      </c>
      <c r="G34" s="18">
        <f>INDEX(ResTRA,MATCH(_xlfn.CONCAT(G$2,$B34,$D34),Results_TRA_n_WaS!$A$2:$A$16684,0),MATCH(TRA_n_WaS_Report!G$3,Results_TRA_n_WaS!$A$2:$AK$2,0))</f>
        <v>1117.19</v>
      </c>
      <c r="H34" s="162"/>
      <c r="I34" s="94">
        <f>INDEX(ResTRA,MATCH(_xlfn.CONCAT(I$2,$B34,$D34),Results_TRA_n_WaS!$A$2:$A$16684,0),MATCH(TRA_n_WaS_Report!I$3,Results_TRA_n_WaS!$A$2:$AK$2,0))</f>
        <v>901.85393311807002</v>
      </c>
      <c r="J34" s="46">
        <f>INDEX(ResTRA,MATCH(_xlfn.CONCAT(J$2,$B34,$D34),Results_TRA_n_WaS!$A$2:$A$16684,0),MATCH(TRA_n_WaS_Report!J$3,Results_TRA_n_WaS!$A$2:$AK$2,0))</f>
        <v>1021.9188300713</v>
      </c>
      <c r="K34" s="46">
        <f>INDEX(ResTRA,MATCH(_xlfn.CONCAT(K$2,$B34,$D34),Results_TRA_n_WaS!$A$2:$A$16684,0),MATCH(TRA_n_WaS_Report!K$3,Results_TRA_n_WaS!$A$2:$AK$2,0))</f>
        <v>1159.6281967438999</v>
      </c>
      <c r="L34" s="18">
        <f>INDEX(ResTRA,MATCH(_xlfn.CONCAT(L$2,$B34,$D34),Results_TRA_n_WaS!$A$2:$A$16684,0),MATCH(TRA_n_WaS_Report!L$3,Results_TRA_n_WaS!$A$2:$AK$2,0))</f>
        <v>1030.3935000967799</v>
      </c>
      <c r="M34" s="18">
        <f>INDEX(ResTRA,MATCH(_xlfn.CONCAT(M$2,$B34,$D34),Results_TRA_n_WaS!$A$2:$A$16684,0),MATCH(TRA_n_WaS_Report!M$3,Results_TRA_n_WaS!$A$2:$AK$2,0))</f>
        <v>1167.79618790016</v>
      </c>
      <c r="N34" s="46">
        <f>INDEX(ResTRA,MATCH(_xlfn.CONCAT(N$2,$B34,$D34),Results_TRA_n_WaS!$A$2:$A$16684,0),MATCH(TRA_n_WaS_Report!N$3,Results_TRA_n_WaS!$A$2:$AK$2,0))</f>
        <v>1035.1162172655399</v>
      </c>
      <c r="O34" s="46">
        <f>INDEX(ResTRA,MATCH(_xlfn.CONCAT(O$2,$B34,$D34),Results_TRA_n_WaS!$A$2:$A$16684,0),MATCH(TRA_n_WaS_Report!O$3,Results_TRA_n_WaS!$A$2:$AK$2,0))</f>
        <v>1172.5340696502899</v>
      </c>
      <c r="P34" s="18" t="e">
        <f>INDEX(ResTRA,MATCH(_xlfn.CONCAT(P$2,$B34,$D34),Results_TRA_n_WaS!$A$2:$A$16684,0),MATCH(TRA_n_WaS_Report!P$3,Results_TRA_n_WaS!$A$2:$AK$2,0))</f>
        <v>#N/A</v>
      </c>
      <c r="Q34" s="18" t="e">
        <f>INDEX(ResTRA,MATCH(_xlfn.CONCAT(Q$2,$B34,$D34),Results_TRA_n_WaS!$A$2:$A$16684,0),MATCH(TRA_n_WaS_Report!Q$3,Results_TRA_n_WaS!$A$2:$AK$2,0))</f>
        <v>#N/A</v>
      </c>
      <c r="R34" s="46" t="e">
        <f>INDEX(ResTRA,MATCH(_xlfn.CONCAT(R$2,$B34,$D34),Results_TRA_n_WaS!$A$2:$A$16684,0),MATCH(TRA_n_WaS_Report!R$3,Results_TRA_n_WaS!$A$2:$AK$2,0))</f>
        <v>#N/A</v>
      </c>
      <c r="S34" s="46" t="e">
        <f>INDEX(ResTRA,MATCH(_xlfn.CONCAT(S$2,$B34,$D34),Results_TRA_n_WaS!$A$2:$A$16684,0),MATCH(TRA_n_WaS_Report!S$3,Results_TRA_n_WaS!$A$2:$AK$2,0))</f>
        <v>#N/A</v>
      </c>
      <c r="T34" s="18" t="e">
        <f>INDEX(ResTRA,MATCH(_xlfn.CONCAT(T$2,$B34,$D34),Results_TRA_n_WaS!$A$2:$A$16684,0),MATCH(TRA_n_WaS_Report!T$3,Results_TRA_n_WaS!$A$2:$AK$2,0))</f>
        <v>#N/A</v>
      </c>
      <c r="U34" s="18" t="e">
        <f>INDEX(ResTRA,MATCH(_xlfn.CONCAT(U$2,$B34,$D34),Results_TRA_n_WaS!$A$2:$A$16684,0),MATCH(TRA_n_WaS_Report!U$3,Results_TRA_n_WaS!$A$2:$AK$2,0))</f>
        <v>#N/A</v>
      </c>
      <c r="V34" s="46" t="e">
        <f>INDEX(ResTRA,MATCH(_xlfn.CONCAT(V$2,$B34,$D34),Results_TRA_n_WaS!$A$2:$A$16684,0),MATCH(TRA_n_WaS_Report!V$3,Results_TRA_n_WaS!$A$2:$AK$2,0))</f>
        <v>#N/A</v>
      </c>
      <c r="W34" s="46" t="e">
        <f>INDEX(ResTRA,MATCH(_xlfn.CONCAT(W$2,$B34,$D34),Results_TRA_n_WaS!$A$2:$A$16684,0),MATCH(TRA_n_WaS_Report!W$3,Results_TRA_n_WaS!$A$2:$AK$2,0))</f>
        <v>#N/A</v>
      </c>
      <c r="X34" s="18" t="e">
        <f>INDEX(ResTRA,MATCH(_xlfn.CONCAT(X$2,$B34,$D34),Results_TRA_n_WaS!$A$2:$A$16684,0),MATCH(TRA_n_WaS_Report!X$3,Results_TRA_n_WaS!$A$2:$AK$2,0))</f>
        <v>#N/A</v>
      </c>
      <c r="Y34" s="18" t="e">
        <f>INDEX(ResTRA,MATCH(_xlfn.CONCAT(Y$2,$B34,$D34),Results_TRA_n_WaS!$A$2:$A$16684,0),MATCH(TRA_n_WaS_Report!Y$3,Results_TRA_n_WaS!$A$2:$AK$2,0))</f>
        <v>#N/A</v>
      </c>
      <c r="Z34" s="46" t="e">
        <f>INDEX(ResTRA,MATCH(_xlfn.CONCAT(Z$2,$B34,$D34),Results_TRA_n_WaS!$A$2:$A$16684,0),MATCH(TRA_n_WaS_Report!Z$3,Results_TRA_n_WaS!$A$2:$AK$2,0))</f>
        <v>#N/A</v>
      </c>
      <c r="AA34" s="46" t="e">
        <f>INDEX(ResTRA,MATCH(_xlfn.CONCAT(AA$2,$B34,$D34),Results_TRA_n_WaS!$A$2:$A$16684,0),MATCH(TRA_n_WaS_Report!AA$3,Results_TRA_n_WaS!$A$2:$AK$2,0))</f>
        <v>#N/A</v>
      </c>
      <c r="AB34" s="18" t="e">
        <f>INDEX(ResTRA,MATCH(_xlfn.CONCAT(AB$2,$B34,$D34),Results_TRA_n_WaS!$A$2:$A$16684,0),MATCH(TRA_n_WaS_Report!AB$3,Results_TRA_n_WaS!$A$2:$AK$2,0))</f>
        <v>#N/A</v>
      </c>
      <c r="AC34" s="18" t="e">
        <f>INDEX(ResTRA,MATCH(_xlfn.CONCAT(AC$2,$B34,$D34),Results_TRA_n_WaS!$A$2:$A$16684,0),MATCH(TRA_n_WaS_Report!AC$3,Results_TRA_n_WaS!$A$2:$AK$2,0))</f>
        <v>#N/A</v>
      </c>
      <c r="AE34" s="195" t="e">
        <f>INDEX(ResTRA,MATCH(_xlfn.CONCAT(AE$2,$B34,$D34),Results_TRA_n_WaS!$A$2:$A$16684,0),MATCH(TRA_n_WaS_Report!AE$3,Results_TRA_n_WaS!$A$2:$AK$2,0))</f>
        <v>#N/A</v>
      </c>
      <c r="AF34" s="195" t="e">
        <f>INDEX(ResTRA,MATCH(_xlfn.CONCAT(AF$2,$B34,$D34),Results_TRA_n_WaS!$A$2:$A$16684,0),MATCH(TRA_n_WaS_Report!AF$3,Results_TRA_n_WaS!$A$2:$AK$2,0))</f>
        <v>#N/A</v>
      </c>
      <c r="AG34" s="196" t="e">
        <f>INDEX(ResTRA,MATCH(_xlfn.CONCAT(AG$2,$B34,$D34),Results_TRA_n_WaS!$A$2:$A$16684,0),MATCH(TRA_n_WaS_Report!AG$3,Results_TRA_n_WaS!$A$2:$AK$2,0))</f>
        <v>#N/A</v>
      </c>
      <c r="AH34" s="196" t="e">
        <f>INDEX(ResTRA,MATCH(_xlfn.CONCAT(AH$2,$B34,$D34),Results_TRA_n_WaS!$A$2:$A$16684,0),MATCH(TRA_n_WaS_Report!AH$3,Results_TRA_n_WaS!$A$2:$AK$2,0))</f>
        <v>#N/A</v>
      </c>
      <c r="AI34" s="195" t="e">
        <f>INDEX(ResTRA,MATCH(_xlfn.CONCAT(AI$2,$B34,$D34),Results_TRA_n_WaS!$A$2:$A$16684,0),MATCH(TRA_n_WaS_Report!AI$3,Results_TRA_n_WaS!$A$2:$AK$2,0))</f>
        <v>#N/A</v>
      </c>
      <c r="AJ34" s="195" t="e">
        <f>INDEX(ResTRA,MATCH(_xlfn.CONCAT(AJ$2,$B34,$D34),Results_TRA_n_WaS!$A$2:$A$16684,0),MATCH(TRA_n_WaS_Report!AJ$3,Results_TRA_n_WaS!$A$2:$AK$2,0))</f>
        <v>#N/A</v>
      </c>
    </row>
    <row r="35" spans="1:36" x14ac:dyDescent="0.3">
      <c r="B35" t="s">
        <v>186</v>
      </c>
      <c r="C35" t="s">
        <v>253</v>
      </c>
      <c r="D35" t="s">
        <v>1</v>
      </c>
      <c r="E35" s="18">
        <f>INDEX(ResTRA,MATCH(_xlfn.CONCAT(E$2,$B35,$D35),Results_TRA_n_WaS!$A$2:$A$16684,0),MATCH(TRA_n_WaS_Report!E$3,Results_TRA_n_WaS!$A$2:$AK$2,0))</f>
        <v>884.94</v>
      </c>
      <c r="F35" s="18">
        <f>INDEX(ResTRA,MATCH(_xlfn.CONCAT(F$2,$B35,$D35),Results_TRA_n_WaS!$A$2:$A$16684,0),MATCH(TRA_n_WaS_Report!F$3,Results_TRA_n_WaS!$A$2:$AK$2,0))</f>
        <v>964.83</v>
      </c>
      <c r="G35" s="18">
        <f>INDEX(ResTRA,MATCH(_xlfn.CONCAT(G$2,$B35,$D35),Results_TRA_n_WaS!$A$2:$A$16684,0),MATCH(TRA_n_WaS_Report!G$3,Results_TRA_n_WaS!$A$2:$AK$2,0))</f>
        <v>1110.8800000000001</v>
      </c>
      <c r="H35" s="162"/>
      <c r="I35" s="94">
        <f>INDEX(ResTRA,MATCH(_xlfn.CONCAT(I$2,$B35,$D35),Results_TRA_n_WaS!$A$2:$A$16684,0),MATCH(TRA_n_WaS_Report!I$3,Results_TRA_n_WaS!$A$2:$AK$2,0))</f>
        <v>884.93503938402603</v>
      </c>
      <c r="J35" s="46">
        <f>INDEX(ResTRA,MATCH(_xlfn.CONCAT(J$2,$B35,$D35),Results_TRA_n_WaS!$A$2:$A$16684,0),MATCH(TRA_n_WaS_Report!J$3,Results_TRA_n_WaS!$A$2:$AK$2,0))</f>
        <v>1003.66175303442</v>
      </c>
      <c r="K35" s="46">
        <f>INDEX(ResTRA,MATCH(_xlfn.CONCAT(K$2,$B35,$D35),Results_TRA_n_WaS!$A$2:$A$16684,0),MATCH(TRA_n_WaS_Report!K$3,Results_TRA_n_WaS!$A$2:$AK$2,0))</f>
        <v>1153.82666811841</v>
      </c>
      <c r="L35" s="18">
        <f>INDEX(ResTRA,MATCH(_xlfn.CONCAT(L$2,$B35,$D35),Results_TRA_n_WaS!$A$2:$A$16684,0),MATCH(TRA_n_WaS_Report!L$3,Results_TRA_n_WaS!$A$2:$AK$2,0))</f>
        <v>1011.51366963879</v>
      </c>
      <c r="M35" s="18">
        <f>INDEX(ResTRA,MATCH(_xlfn.CONCAT(M$2,$B35,$D35),Results_TRA_n_WaS!$A$2:$A$16684,0),MATCH(TRA_n_WaS_Report!M$3,Results_TRA_n_WaS!$A$2:$AK$2,0))</f>
        <v>1161.8371237582201</v>
      </c>
      <c r="N35" s="46">
        <f>INDEX(ResTRA,MATCH(_xlfn.CONCAT(N$2,$B35,$D35),Results_TRA_n_WaS!$A$2:$A$16684,0),MATCH(TRA_n_WaS_Report!N$3,Results_TRA_n_WaS!$A$2:$AK$2,0))</f>
        <v>1016.09772342694</v>
      </c>
      <c r="O35" s="46">
        <f>INDEX(ResTRA,MATCH(_xlfn.CONCAT(O$2,$B35,$D35),Results_TRA_n_WaS!$A$2:$A$16684,0),MATCH(TRA_n_WaS_Report!O$3,Results_TRA_n_WaS!$A$2:$AK$2,0))</f>
        <v>1166.51705730905</v>
      </c>
      <c r="P35" s="18" t="e">
        <f>INDEX(ResTRA,MATCH(_xlfn.CONCAT(P$2,$B35,$D35),Results_TRA_n_WaS!$A$2:$A$16684,0),MATCH(TRA_n_WaS_Report!P$3,Results_TRA_n_WaS!$A$2:$AK$2,0))</f>
        <v>#N/A</v>
      </c>
      <c r="Q35" s="18" t="e">
        <f>INDEX(ResTRA,MATCH(_xlfn.CONCAT(Q$2,$B35,$D35),Results_TRA_n_WaS!$A$2:$A$16684,0),MATCH(TRA_n_WaS_Report!Q$3,Results_TRA_n_WaS!$A$2:$AK$2,0))</f>
        <v>#N/A</v>
      </c>
      <c r="R35" s="46" t="e">
        <f>INDEX(ResTRA,MATCH(_xlfn.CONCAT(R$2,$B35,$D35),Results_TRA_n_WaS!$A$2:$A$16684,0),MATCH(TRA_n_WaS_Report!R$3,Results_TRA_n_WaS!$A$2:$AK$2,0))</f>
        <v>#N/A</v>
      </c>
      <c r="S35" s="46" t="e">
        <f>INDEX(ResTRA,MATCH(_xlfn.CONCAT(S$2,$B35,$D35),Results_TRA_n_WaS!$A$2:$A$16684,0),MATCH(TRA_n_WaS_Report!S$3,Results_TRA_n_WaS!$A$2:$AK$2,0))</f>
        <v>#N/A</v>
      </c>
      <c r="T35" s="18" t="e">
        <f>INDEX(ResTRA,MATCH(_xlfn.CONCAT(T$2,$B35,$D35),Results_TRA_n_WaS!$A$2:$A$16684,0),MATCH(TRA_n_WaS_Report!T$3,Results_TRA_n_WaS!$A$2:$AK$2,0))</f>
        <v>#N/A</v>
      </c>
      <c r="U35" s="18" t="e">
        <f>INDEX(ResTRA,MATCH(_xlfn.CONCAT(U$2,$B35,$D35),Results_TRA_n_WaS!$A$2:$A$16684,0),MATCH(TRA_n_WaS_Report!U$3,Results_TRA_n_WaS!$A$2:$AK$2,0))</f>
        <v>#N/A</v>
      </c>
      <c r="V35" s="46" t="e">
        <f>INDEX(ResTRA,MATCH(_xlfn.CONCAT(V$2,$B35,$D35),Results_TRA_n_WaS!$A$2:$A$16684,0),MATCH(TRA_n_WaS_Report!V$3,Results_TRA_n_WaS!$A$2:$AK$2,0))</f>
        <v>#N/A</v>
      </c>
      <c r="W35" s="46" t="e">
        <f>INDEX(ResTRA,MATCH(_xlfn.CONCAT(W$2,$B35,$D35),Results_TRA_n_WaS!$A$2:$A$16684,0),MATCH(TRA_n_WaS_Report!W$3,Results_TRA_n_WaS!$A$2:$AK$2,0))</f>
        <v>#N/A</v>
      </c>
      <c r="X35" s="18" t="e">
        <f>INDEX(ResTRA,MATCH(_xlfn.CONCAT(X$2,$B35,$D35),Results_TRA_n_WaS!$A$2:$A$16684,0),MATCH(TRA_n_WaS_Report!X$3,Results_TRA_n_WaS!$A$2:$AK$2,0))</f>
        <v>#N/A</v>
      </c>
      <c r="Y35" s="18" t="e">
        <f>INDEX(ResTRA,MATCH(_xlfn.CONCAT(Y$2,$B35,$D35),Results_TRA_n_WaS!$A$2:$A$16684,0),MATCH(TRA_n_WaS_Report!Y$3,Results_TRA_n_WaS!$A$2:$AK$2,0))</f>
        <v>#N/A</v>
      </c>
      <c r="Z35" s="46" t="e">
        <f>INDEX(ResTRA,MATCH(_xlfn.CONCAT(Z$2,$B35,$D35),Results_TRA_n_WaS!$A$2:$A$16684,0),MATCH(TRA_n_WaS_Report!Z$3,Results_TRA_n_WaS!$A$2:$AK$2,0))</f>
        <v>#N/A</v>
      </c>
      <c r="AA35" s="46" t="e">
        <f>INDEX(ResTRA,MATCH(_xlfn.CONCAT(AA$2,$B35,$D35),Results_TRA_n_WaS!$A$2:$A$16684,0),MATCH(TRA_n_WaS_Report!AA$3,Results_TRA_n_WaS!$A$2:$AK$2,0))</f>
        <v>#N/A</v>
      </c>
      <c r="AB35" s="18" t="e">
        <f>INDEX(ResTRA,MATCH(_xlfn.CONCAT(AB$2,$B35,$D35),Results_TRA_n_WaS!$A$2:$A$16684,0),MATCH(TRA_n_WaS_Report!AB$3,Results_TRA_n_WaS!$A$2:$AK$2,0))</f>
        <v>#N/A</v>
      </c>
      <c r="AC35" s="18" t="e">
        <f>INDEX(ResTRA,MATCH(_xlfn.CONCAT(AC$2,$B35,$D35),Results_TRA_n_WaS!$A$2:$A$16684,0),MATCH(TRA_n_WaS_Report!AC$3,Results_TRA_n_WaS!$A$2:$AK$2,0))</f>
        <v>#N/A</v>
      </c>
      <c r="AE35" s="195" t="e">
        <f>INDEX(ResTRA,MATCH(_xlfn.CONCAT(AE$2,$B35,$D35),Results_TRA_n_WaS!$A$2:$A$16684,0),MATCH(TRA_n_WaS_Report!AE$3,Results_TRA_n_WaS!$A$2:$AK$2,0))</f>
        <v>#N/A</v>
      </c>
      <c r="AF35" s="195" t="e">
        <f>INDEX(ResTRA,MATCH(_xlfn.CONCAT(AF$2,$B35,$D35),Results_TRA_n_WaS!$A$2:$A$16684,0),MATCH(TRA_n_WaS_Report!AF$3,Results_TRA_n_WaS!$A$2:$AK$2,0))</f>
        <v>#N/A</v>
      </c>
      <c r="AG35" s="196" t="e">
        <f>INDEX(ResTRA,MATCH(_xlfn.CONCAT(AG$2,$B35,$D35),Results_TRA_n_WaS!$A$2:$A$16684,0),MATCH(TRA_n_WaS_Report!AG$3,Results_TRA_n_WaS!$A$2:$AK$2,0))</f>
        <v>#N/A</v>
      </c>
      <c r="AH35" s="196" t="e">
        <f>INDEX(ResTRA,MATCH(_xlfn.CONCAT(AH$2,$B35,$D35),Results_TRA_n_WaS!$A$2:$A$16684,0),MATCH(TRA_n_WaS_Report!AH$3,Results_TRA_n_WaS!$A$2:$AK$2,0))</f>
        <v>#N/A</v>
      </c>
      <c r="AI35" s="195" t="e">
        <f>INDEX(ResTRA,MATCH(_xlfn.CONCAT(AI$2,$B35,$D35),Results_TRA_n_WaS!$A$2:$A$16684,0),MATCH(TRA_n_WaS_Report!AI$3,Results_TRA_n_WaS!$A$2:$AK$2,0))</f>
        <v>#N/A</v>
      </c>
      <c r="AJ35" s="195" t="e">
        <f>INDEX(ResTRA,MATCH(_xlfn.CONCAT(AJ$2,$B35,$D35),Results_TRA_n_WaS!$A$2:$A$16684,0),MATCH(TRA_n_WaS_Report!AJ$3,Results_TRA_n_WaS!$A$2:$AK$2,0))</f>
        <v>#N/A</v>
      </c>
    </row>
    <row r="36" spans="1:36" x14ac:dyDescent="0.3">
      <c r="C36" s="26" t="s">
        <v>299</v>
      </c>
      <c r="D36" s="26"/>
      <c r="E36" s="27"/>
      <c r="F36" s="28"/>
      <c r="G36" s="28"/>
      <c r="H36" s="171"/>
      <c r="I36" s="99">
        <v>0</v>
      </c>
      <c r="J36" s="52">
        <f>J35-$F$35</f>
        <v>38.831753034419989</v>
      </c>
      <c r="K36" s="52">
        <f>K35-$G$35</f>
        <v>42.946668118409889</v>
      </c>
      <c r="L36" s="52">
        <f>L35-$F$35</f>
        <v>46.683669638789979</v>
      </c>
      <c r="M36" s="52">
        <f>M35-$G$35</f>
        <v>50.95712375821995</v>
      </c>
      <c r="N36" s="52">
        <f>N35-$F$35</f>
        <v>51.267723426939938</v>
      </c>
      <c r="O36" s="52">
        <f>O35-$G$35</f>
        <v>55.637057309049851</v>
      </c>
      <c r="P36" s="52" t="e">
        <f>P35-$F$35</f>
        <v>#N/A</v>
      </c>
      <c r="Q36" s="52" t="e">
        <f>Q35-$G$35</f>
        <v>#N/A</v>
      </c>
      <c r="R36" s="52" t="e">
        <f>R35-$F$35</f>
        <v>#N/A</v>
      </c>
      <c r="S36" s="52" t="e">
        <f>S35-$G$35</f>
        <v>#N/A</v>
      </c>
      <c r="T36" s="52" t="e">
        <f>T35-$F$35</f>
        <v>#N/A</v>
      </c>
      <c r="U36" s="52" t="e">
        <f>U35-$G$35</f>
        <v>#N/A</v>
      </c>
      <c r="V36" s="52" t="e">
        <f>V35-$F$35</f>
        <v>#N/A</v>
      </c>
      <c r="W36" s="52" t="e">
        <f>W35-$G$35</f>
        <v>#N/A</v>
      </c>
      <c r="X36" s="52" t="e">
        <f>X35-$F$35</f>
        <v>#N/A</v>
      </c>
      <c r="Y36" s="52" t="e">
        <f>Y35-$G$35</f>
        <v>#N/A</v>
      </c>
      <c r="Z36" s="52" t="e">
        <f>Z35-$F$35</f>
        <v>#N/A</v>
      </c>
      <c r="AA36" s="52" t="e">
        <f>AA35-$G$35</f>
        <v>#N/A</v>
      </c>
      <c r="AB36" s="52" t="e">
        <f>AB35-$F$35</f>
        <v>#N/A</v>
      </c>
      <c r="AC36" s="52" t="e">
        <f>AC35-$G$35</f>
        <v>#N/A</v>
      </c>
      <c r="AE36" s="52" t="e">
        <f>AE35-$F$35</f>
        <v>#N/A</v>
      </c>
      <c r="AF36" s="52" t="e">
        <f>AF35-$G$35</f>
        <v>#N/A</v>
      </c>
      <c r="AG36" s="52" t="e">
        <f>AG35-$F$35</f>
        <v>#N/A</v>
      </c>
      <c r="AH36" s="52" t="e">
        <f>AH35-$G$35</f>
        <v>#N/A</v>
      </c>
      <c r="AI36" s="52" t="e">
        <f>AI35-$F$35</f>
        <v>#N/A</v>
      </c>
      <c r="AJ36" s="52" t="e">
        <f>AJ35-$G$35</f>
        <v>#N/A</v>
      </c>
    </row>
    <row r="37" spans="1:36" x14ac:dyDescent="0.3">
      <c r="B37" t="s">
        <v>188</v>
      </c>
      <c r="C37" t="s">
        <v>261</v>
      </c>
      <c r="D37" t="s">
        <v>1</v>
      </c>
      <c r="E37" s="18">
        <f>INDEX(ResTRA,MATCH(_xlfn.CONCAT(E$2,$B37,$D37),Results_TRA_n_WaS!$A$2:$A$16684,0),MATCH(TRA_n_WaS_Report!E$3,Results_TRA_n_WaS!$A$2:$AK$2,0))</f>
        <v>945.55</v>
      </c>
      <c r="F37" s="18">
        <f>INDEX(ResTRA,MATCH(_xlfn.CONCAT(F$2,$B37,$D37),Results_TRA_n_WaS!$A$2:$A$16684,0),MATCH(TRA_n_WaS_Report!F$3,Results_TRA_n_WaS!$A$2:$AK$2,0))</f>
        <v>948.05</v>
      </c>
      <c r="G37" s="18">
        <f>INDEX(ResTRA,MATCH(_xlfn.CONCAT(G$2,$B37,$D37),Results_TRA_n_WaS!$A$2:$A$16684,0),MATCH(TRA_n_WaS_Report!G$3,Results_TRA_n_WaS!$A$2:$AK$2,0))</f>
        <v>943.58</v>
      </c>
      <c r="H37" s="162"/>
      <c r="I37" s="94">
        <f>INDEX(ResTRA,MATCH(_xlfn.CONCAT(I$2,$B37,$D37),Results_TRA_n_WaS!$A$2:$A$16684,0),MATCH(TRA_n_WaS_Report!I$3,Results_TRA_n_WaS!$A$2:$AK$2,0))</f>
        <v>945.55151003803496</v>
      </c>
      <c r="J37" s="46">
        <f>INDEX(ResTRA,MATCH(_xlfn.CONCAT(J$2,$B37,$D37),Results_TRA_n_WaS!$A$2:$A$16684,0),MATCH(TRA_n_WaS_Report!J$3,Results_TRA_n_WaS!$A$2:$AK$2,0))</f>
        <v>947.38249586741802</v>
      </c>
      <c r="K37" s="46">
        <f>INDEX(ResTRA,MATCH(_xlfn.CONCAT(K$2,$B37,$D37),Results_TRA_n_WaS!$A$2:$A$16684,0),MATCH(TRA_n_WaS_Report!K$3,Results_TRA_n_WaS!$A$2:$AK$2,0))</f>
        <v>941.95776074141202</v>
      </c>
      <c r="L37" s="18">
        <f>INDEX(ResTRA,MATCH(_xlfn.CONCAT(L$2,$B37,$D37),Results_TRA_n_WaS!$A$2:$A$16684,0),MATCH(TRA_n_WaS_Report!L$3,Results_TRA_n_WaS!$A$2:$AK$2,0))</f>
        <v>946.06489986606005</v>
      </c>
      <c r="M37" s="18">
        <f>INDEX(ResTRA,MATCH(_xlfn.CONCAT(M$2,$B37,$D37),Results_TRA_n_WaS!$A$2:$A$16684,0),MATCH(TRA_n_WaS_Report!M$3,Results_TRA_n_WaS!$A$2:$AK$2,0))</f>
        <v>939.93227312518502</v>
      </c>
      <c r="N37" s="46">
        <f>INDEX(ResTRA,MATCH(_xlfn.CONCAT(N$2,$B37,$D37),Results_TRA_n_WaS!$A$2:$A$16684,0),MATCH(TRA_n_WaS_Report!N$3,Results_TRA_n_WaS!$A$2:$AK$2,0))</f>
        <v>945.74031819513505</v>
      </c>
      <c r="O37" s="46">
        <f>INDEX(ResTRA,MATCH(_xlfn.CONCAT(O$2,$B37,$D37),Results_TRA_n_WaS!$A$2:$A$16684,0),MATCH(TRA_n_WaS_Report!O$3,Results_TRA_n_WaS!$A$2:$AK$2,0))</f>
        <v>939.19519218723894</v>
      </c>
      <c r="P37" s="18" t="e">
        <f>INDEX(ResTRA,MATCH(_xlfn.CONCAT(P$2,$B37,$D37),Results_TRA_n_WaS!$A$2:$A$16684,0),MATCH(TRA_n_WaS_Report!P$3,Results_TRA_n_WaS!$A$2:$AK$2,0))</f>
        <v>#N/A</v>
      </c>
      <c r="Q37" s="18" t="e">
        <f>INDEX(ResTRA,MATCH(_xlfn.CONCAT(Q$2,$B37,$D37),Results_TRA_n_WaS!$A$2:$A$16684,0),MATCH(TRA_n_WaS_Report!Q$3,Results_TRA_n_WaS!$A$2:$AK$2,0))</f>
        <v>#N/A</v>
      </c>
      <c r="R37" s="46" t="e">
        <f>INDEX(ResTRA,MATCH(_xlfn.CONCAT(R$2,$B37,$D37),Results_TRA_n_WaS!$A$2:$A$16684,0),MATCH(TRA_n_WaS_Report!R$3,Results_TRA_n_WaS!$A$2:$AK$2,0))</f>
        <v>#N/A</v>
      </c>
      <c r="S37" s="46" t="e">
        <f>INDEX(ResTRA,MATCH(_xlfn.CONCAT(S$2,$B37,$D37),Results_TRA_n_WaS!$A$2:$A$16684,0),MATCH(TRA_n_WaS_Report!S$3,Results_TRA_n_WaS!$A$2:$AK$2,0))</f>
        <v>#N/A</v>
      </c>
      <c r="T37" s="18" t="e">
        <f>INDEX(ResTRA,MATCH(_xlfn.CONCAT(T$2,$B37,$D37),Results_TRA_n_WaS!$A$2:$A$16684,0),MATCH(TRA_n_WaS_Report!T$3,Results_TRA_n_WaS!$A$2:$AK$2,0))</f>
        <v>#N/A</v>
      </c>
      <c r="U37" s="18" t="e">
        <f>INDEX(ResTRA,MATCH(_xlfn.CONCAT(U$2,$B37,$D37),Results_TRA_n_WaS!$A$2:$A$16684,0),MATCH(TRA_n_WaS_Report!U$3,Results_TRA_n_WaS!$A$2:$AK$2,0))</f>
        <v>#N/A</v>
      </c>
      <c r="V37" s="46" t="e">
        <f>INDEX(ResTRA,MATCH(_xlfn.CONCAT(V$2,$B37,$D37),Results_TRA_n_WaS!$A$2:$A$16684,0),MATCH(TRA_n_WaS_Report!V$3,Results_TRA_n_WaS!$A$2:$AK$2,0))</f>
        <v>#N/A</v>
      </c>
      <c r="W37" s="46" t="e">
        <f>INDEX(ResTRA,MATCH(_xlfn.CONCAT(W$2,$B37,$D37),Results_TRA_n_WaS!$A$2:$A$16684,0),MATCH(TRA_n_WaS_Report!W$3,Results_TRA_n_WaS!$A$2:$AK$2,0))</f>
        <v>#N/A</v>
      </c>
      <c r="X37" s="18" t="e">
        <f>INDEX(ResTRA,MATCH(_xlfn.CONCAT(X$2,$B37,$D37),Results_TRA_n_WaS!$A$2:$A$16684,0),MATCH(TRA_n_WaS_Report!X$3,Results_TRA_n_WaS!$A$2:$AK$2,0))</f>
        <v>#N/A</v>
      </c>
      <c r="Y37" s="18" t="e">
        <f>INDEX(ResTRA,MATCH(_xlfn.CONCAT(Y$2,$B37,$D37),Results_TRA_n_WaS!$A$2:$A$16684,0),MATCH(TRA_n_WaS_Report!Y$3,Results_TRA_n_WaS!$A$2:$AK$2,0))</f>
        <v>#N/A</v>
      </c>
      <c r="Z37" s="46" t="e">
        <f>INDEX(ResTRA,MATCH(_xlfn.CONCAT(Z$2,$B37,$D37),Results_TRA_n_WaS!$A$2:$A$16684,0),MATCH(TRA_n_WaS_Report!Z$3,Results_TRA_n_WaS!$A$2:$AK$2,0))</f>
        <v>#N/A</v>
      </c>
      <c r="AA37" s="46" t="e">
        <f>INDEX(ResTRA,MATCH(_xlfn.CONCAT(AA$2,$B37,$D37),Results_TRA_n_WaS!$A$2:$A$16684,0),MATCH(TRA_n_WaS_Report!AA$3,Results_TRA_n_WaS!$A$2:$AK$2,0))</f>
        <v>#N/A</v>
      </c>
      <c r="AB37" s="18" t="e">
        <f>INDEX(ResTRA,MATCH(_xlfn.CONCAT(AB$2,$B37,$D37),Results_TRA_n_WaS!$A$2:$A$16684,0),MATCH(TRA_n_WaS_Report!AB$3,Results_TRA_n_WaS!$A$2:$AK$2,0))</f>
        <v>#N/A</v>
      </c>
      <c r="AC37" s="18" t="e">
        <f>INDEX(ResTRA,MATCH(_xlfn.CONCAT(AC$2,$B37,$D37),Results_TRA_n_WaS!$A$2:$A$16684,0),MATCH(TRA_n_WaS_Report!AC$3,Results_TRA_n_WaS!$A$2:$AK$2,0))</f>
        <v>#N/A</v>
      </c>
      <c r="AE37" s="195" t="e">
        <f>INDEX(ResTRA,MATCH(_xlfn.CONCAT(AE$2,$B37,$D37),Results_TRA_n_WaS!$A$2:$A$16684,0),MATCH(TRA_n_WaS_Report!AE$3,Results_TRA_n_WaS!$A$2:$AK$2,0))</f>
        <v>#N/A</v>
      </c>
      <c r="AF37" s="195" t="e">
        <f>INDEX(ResTRA,MATCH(_xlfn.CONCAT(AF$2,$B37,$D37),Results_TRA_n_WaS!$A$2:$A$16684,0),MATCH(TRA_n_WaS_Report!AF$3,Results_TRA_n_WaS!$A$2:$AK$2,0))</f>
        <v>#N/A</v>
      </c>
      <c r="AG37" s="196" t="e">
        <f>INDEX(ResTRA,MATCH(_xlfn.CONCAT(AG$2,$B37,$D37),Results_TRA_n_WaS!$A$2:$A$16684,0),MATCH(TRA_n_WaS_Report!AG$3,Results_TRA_n_WaS!$A$2:$AK$2,0))</f>
        <v>#N/A</v>
      </c>
      <c r="AH37" s="196" t="e">
        <f>INDEX(ResTRA,MATCH(_xlfn.CONCAT(AH$2,$B37,$D37),Results_TRA_n_WaS!$A$2:$A$16684,0),MATCH(TRA_n_WaS_Report!AH$3,Results_TRA_n_WaS!$A$2:$AK$2,0))</f>
        <v>#N/A</v>
      </c>
      <c r="AI37" s="195" t="e">
        <f>INDEX(ResTRA,MATCH(_xlfn.CONCAT(AI$2,$B37,$D37),Results_TRA_n_WaS!$A$2:$A$16684,0),MATCH(TRA_n_WaS_Report!AI$3,Results_TRA_n_WaS!$A$2:$AK$2,0))</f>
        <v>#N/A</v>
      </c>
      <c r="AJ37" s="195" t="e">
        <f>INDEX(ResTRA,MATCH(_xlfn.CONCAT(AJ$2,$B37,$D37),Results_TRA_n_WaS!$A$2:$A$16684,0),MATCH(TRA_n_WaS_Report!AJ$3,Results_TRA_n_WaS!$A$2:$AK$2,0))</f>
        <v>#N/A</v>
      </c>
    </row>
    <row r="38" spans="1:36" s="69" customFormat="1" x14ac:dyDescent="0.3">
      <c r="B38" s="85" t="s">
        <v>283</v>
      </c>
      <c r="C38" s="82"/>
      <c r="D38" s="82"/>
      <c r="E38" s="86"/>
      <c r="F38" s="86"/>
      <c r="G38" s="86"/>
      <c r="H38" s="172"/>
      <c r="I38" s="100"/>
      <c r="J38" s="87"/>
      <c r="K38" s="87"/>
      <c r="L38" s="86"/>
      <c r="M38" s="86"/>
      <c r="N38" s="87"/>
      <c r="O38" s="87"/>
      <c r="P38" s="86"/>
      <c r="Q38" s="86"/>
      <c r="R38" s="87"/>
      <c r="S38" s="87"/>
      <c r="T38" s="86"/>
      <c r="U38" s="86"/>
      <c r="V38" s="87"/>
      <c r="W38" s="87"/>
      <c r="X38" s="86"/>
      <c r="Y38" s="86"/>
      <c r="Z38" s="87"/>
      <c r="AA38" s="87"/>
      <c r="AB38" s="86"/>
      <c r="AC38" s="86"/>
      <c r="AD38" s="185"/>
      <c r="AE38" s="210"/>
      <c r="AF38" s="210"/>
      <c r="AG38" s="211"/>
      <c r="AH38" s="211"/>
      <c r="AI38" s="210"/>
      <c r="AJ38" s="210"/>
    </row>
    <row r="39" spans="1:36" s="69" customFormat="1" x14ac:dyDescent="0.3">
      <c r="C39" s="78" t="s">
        <v>282</v>
      </c>
      <c r="D39" s="78" t="s">
        <v>281</v>
      </c>
      <c r="E39" s="79">
        <f>E34-$E34-E40-E43</f>
        <v>0</v>
      </c>
      <c r="F39" s="79">
        <f>F34-$F34-F40-F43</f>
        <v>0</v>
      </c>
      <c r="G39" s="79">
        <f>G34-$G34-G40-G43</f>
        <v>0</v>
      </c>
      <c r="H39" s="173"/>
      <c r="I39" s="81">
        <f>I34-$E34-I40-I43</f>
        <v>-0.12606688193000082</v>
      </c>
      <c r="J39" s="81">
        <f>J34-$F34-J40-J43</f>
        <v>-15.083551135095163</v>
      </c>
      <c r="K39" s="81">
        <f>K34-$G34-K40-K43</f>
        <v>-13.210539106096647</v>
      </c>
      <c r="L39" s="80">
        <f>L34-$F34-L40-L43</f>
        <v>-11.683922827530637</v>
      </c>
      <c r="M39" s="80">
        <f>M34-$G34-M40-M43</f>
        <v>6.182053596651393</v>
      </c>
      <c r="N39" s="81">
        <f>N34-$F34-N40-N43</f>
        <v>-13.85682233692367</v>
      </c>
      <c r="O39" s="81">
        <f>O34-$G34-O40-O43</f>
        <v>4.2369961075092775</v>
      </c>
      <c r="P39" s="80" t="e">
        <f>P34-$F34-P40-P43</f>
        <v>#N/A</v>
      </c>
      <c r="Q39" s="80" t="e">
        <f>Q34-$G34-Q40-Q43</f>
        <v>#N/A</v>
      </c>
      <c r="R39" s="81" t="e">
        <f>R34-$F34-R40-R43</f>
        <v>#N/A</v>
      </c>
      <c r="S39" s="81" t="e">
        <f>S34-$G34-S40-S43</f>
        <v>#N/A</v>
      </c>
      <c r="T39" s="80" t="e">
        <f>T34-$F34-T40-T43</f>
        <v>#N/A</v>
      </c>
      <c r="U39" s="80" t="e">
        <f>U34-$G34-U40-U43</f>
        <v>#N/A</v>
      </c>
      <c r="V39" s="81" t="e">
        <f>V34-$F34-V40-V43</f>
        <v>#N/A</v>
      </c>
      <c r="W39" s="81" t="e">
        <f>W34-$G34-W40-W43</f>
        <v>#N/A</v>
      </c>
      <c r="X39" s="79" t="e">
        <f>X34-$F34-X40-X43</f>
        <v>#N/A</v>
      </c>
      <c r="Y39" s="79" t="e">
        <f>Y34-$G34-Y40-Y43</f>
        <v>#N/A</v>
      </c>
      <c r="Z39" s="132" t="e">
        <f>Z34-$F34-Z40-Z43</f>
        <v>#N/A</v>
      </c>
      <c r="AA39" s="132" t="e">
        <f>AA34-$G34-AA40-AA43</f>
        <v>#N/A</v>
      </c>
      <c r="AB39" s="79" t="e">
        <f>AB34-$F34-AB40-AB43</f>
        <v>#N/A</v>
      </c>
      <c r="AC39" s="79" t="e">
        <f>AC34-$G34-AC40-AC43</f>
        <v>#N/A</v>
      </c>
      <c r="AD39" s="185"/>
      <c r="AE39" s="212" t="e">
        <f>AE34-$F34-AE40-AE43</f>
        <v>#N/A</v>
      </c>
      <c r="AF39" s="212" t="e">
        <f>AF34-$G34-AF40-AF43</f>
        <v>#N/A</v>
      </c>
      <c r="AG39" s="213" t="e">
        <f>AG34-$F34-AG40-AG43</f>
        <v>#N/A</v>
      </c>
      <c r="AH39" s="213" t="e">
        <f>AH34-$G34-AH40-AH43</f>
        <v>#N/A</v>
      </c>
      <c r="AI39" s="212" t="e">
        <f>AI34-$F34-AI40-AI43</f>
        <v>#N/A</v>
      </c>
      <c r="AJ39" s="212" t="e">
        <f>AJ34-$G34-AJ40-AJ43</f>
        <v>#N/A</v>
      </c>
    </row>
    <row r="40" spans="1:36" s="69" customFormat="1" x14ac:dyDescent="0.3">
      <c r="C40" s="82" t="s">
        <v>269</v>
      </c>
      <c r="D40" s="82" t="s">
        <v>281</v>
      </c>
      <c r="E40" s="83">
        <f>E31-$E31</f>
        <v>0</v>
      </c>
      <c r="F40" s="83">
        <f>F31-$F31</f>
        <v>0</v>
      </c>
      <c r="G40" s="83">
        <f>G31-$G31</f>
        <v>0</v>
      </c>
      <c r="H40" s="174"/>
      <c r="I40" s="84">
        <v>0</v>
      </c>
      <c r="J40" s="84">
        <f>J31-$F31</f>
        <v>0.17172184146792802</v>
      </c>
      <c r="K40" s="84">
        <f>K31-$G31</f>
        <v>0.22026772476903034</v>
      </c>
      <c r="L40" s="83">
        <f>L31-$F31</f>
        <v>2.3013110825311855</v>
      </c>
      <c r="M40" s="83">
        <f>M31-$G31</f>
        <v>3.2402575119179744</v>
      </c>
      <c r="N40" s="84">
        <f>N31-$F31</f>
        <v>2.7153805945722524</v>
      </c>
      <c r="O40" s="84">
        <f>O31-$G31</f>
        <v>3.819526595921559</v>
      </c>
      <c r="P40" s="83" t="e">
        <f>P31-$F31</f>
        <v>#N/A</v>
      </c>
      <c r="Q40" s="83" t="e">
        <f>Q31-$G31</f>
        <v>#N/A</v>
      </c>
      <c r="R40" s="84" t="e">
        <f>R31-$F31</f>
        <v>#N/A</v>
      </c>
      <c r="S40" s="84" t="e">
        <f>S31-$G31</f>
        <v>#N/A</v>
      </c>
      <c r="T40" s="83" t="e">
        <f>T31-$F31</f>
        <v>#N/A</v>
      </c>
      <c r="U40" s="83" t="e">
        <f>U31-$G31</f>
        <v>#N/A</v>
      </c>
      <c r="V40" s="84" t="e">
        <f>V31-$F31</f>
        <v>#N/A</v>
      </c>
      <c r="W40" s="84" t="e">
        <f>W31-$G31</f>
        <v>#N/A</v>
      </c>
      <c r="X40" s="83" t="e">
        <f>X31-$F31</f>
        <v>#N/A</v>
      </c>
      <c r="Y40" s="83" t="e">
        <f>Y31-$G31</f>
        <v>#N/A</v>
      </c>
      <c r="Z40" s="84" t="e">
        <f>Z31-$F31</f>
        <v>#N/A</v>
      </c>
      <c r="AA40" s="84" t="e">
        <f>AA31-$G31</f>
        <v>#N/A</v>
      </c>
      <c r="AB40" s="83" t="e">
        <f>AB31-$F31</f>
        <v>#N/A</v>
      </c>
      <c r="AC40" s="83" t="e">
        <f>AC31-$G31</f>
        <v>#N/A</v>
      </c>
      <c r="AD40" s="185"/>
      <c r="AE40" s="214" t="e">
        <f>AE31-$F31</f>
        <v>#N/A</v>
      </c>
      <c r="AF40" s="214" t="e">
        <f>AF31-$G31</f>
        <v>#N/A</v>
      </c>
      <c r="AG40" s="215" t="e">
        <f>AG31-$F31</f>
        <v>#N/A</v>
      </c>
      <c r="AH40" s="215" t="e">
        <f>AH31-$G31</f>
        <v>#N/A</v>
      </c>
      <c r="AI40" s="214" t="e">
        <f>AI31-$F31</f>
        <v>#N/A</v>
      </c>
      <c r="AJ40" s="214" t="e">
        <f>AJ31-$G31</f>
        <v>#N/A</v>
      </c>
    </row>
    <row r="41" spans="1:36" s="69" customFormat="1" x14ac:dyDescent="0.3">
      <c r="B41" s="13" t="s">
        <v>290</v>
      </c>
      <c r="C41" s="133" t="s">
        <v>285</v>
      </c>
      <c r="D41" s="133" t="s">
        <v>281</v>
      </c>
      <c r="E41" s="134">
        <f>SUM(E43,E39:E40)</f>
        <v>0</v>
      </c>
      <c r="F41" s="134">
        <f t="shared" ref="F41:AC41" si="31">SUM(F43,F39:F40)</f>
        <v>0</v>
      </c>
      <c r="G41" s="134">
        <f t="shared" si="31"/>
        <v>0</v>
      </c>
      <c r="H41" s="175"/>
      <c r="I41" s="135">
        <f t="shared" si="31"/>
        <v>-0.12606688193000082</v>
      </c>
      <c r="J41" s="135">
        <f t="shared" si="31"/>
        <v>38.378830071300058</v>
      </c>
      <c r="K41" s="135">
        <f t="shared" si="31"/>
        <v>42.43819674389988</v>
      </c>
      <c r="L41" s="134">
        <f t="shared" si="31"/>
        <v>46.853500096779953</v>
      </c>
      <c r="M41" s="134">
        <f t="shared" si="31"/>
        <v>50.606187900159966</v>
      </c>
      <c r="N41" s="135">
        <f t="shared" ref="N41" si="32">SUM(N43,N39:N40)</f>
        <v>51.576217265539981</v>
      </c>
      <c r="O41" s="135">
        <f t="shared" ref="O41" si="33">SUM(O43,O39:O40)</f>
        <v>55.344069650289839</v>
      </c>
      <c r="P41" s="134" t="e">
        <f t="shared" si="31"/>
        <v>#N/A</v>
      </c>
      <c r="Q41" s="134" t="e">
        <f t="shared" si="31"/>
        <v>#N/A</v>
      </c>
      <c r="R41" s="135" t="e">
        <f t="shared" si="31"/>
        <v>#N/A</v>
      </c>
      <c r="S41" s="135" t="e">
        <f t="shared" si="31"/>
        <v>#N/A</v>
      </c>
      <c r="T41" s="134" t="e">
        <f t="shared" si="31"/>
        <v>#N/A</v>
      </c>
      <c r="U41" s="134" t="e">
        <f t="shared" si="31"/>
        <v>#N/A</v>
      </c>
      <c r="V41" s="135" t="e">
        <f t="shared" si="31"/>
        <v>#N/A</v>
      </c>
      <c r="W41" s="135" t="e">
        <f t="shared" si="31"/>
        <v>#N/A</v>
      </c>
      <c r="X41" s="134" t="e">
        <f t="shared" si="31"/>
        <v>#N/A</v>
      </c>
      <c r="Y41" s="134" t="e">
        <f t="shared" si="31"/>
        <v>#N/A</v>
      </c>
      <c r="Z41" s="135" t="e">
        <f t="shared" si="31"/>
        <v>#N/A</v>
      </c>
      <c r="AA41" s="135" t="e">
        <f t="shared" si="31"/>
        <v>#N/A</v>
      </c>
      <c r="AB41" s="134" t="e">
        <f t="shared" si="31"/>
        <v>#N/A</v>
      </c>
      <c r="AC41" s="134" t="e">
        <f t="shared" si="31"/>
        <v>#N/A</v>
      </c>
      <c r="AD41" s="185"/>
      <c r="AE41" s="216" t="e">
        <f t="shared" ref="AE41:AF41" si="34">SUM(AE43,AE39:AE40)</f>
        <v>#N/A</v>
      </c>
      <c r="AF41" s="216" t="e">
        <f t="shared" si="34"/>
        <v>#N/A</v>
      </c>
      <c r="AG41" s="217" t="e">
        <f t="shared" ref="AG41:AH41" si="35">SUM(AG43,AG39:AG40)</f>
        <v>#N/A</v>
      </c>
      <c r="AH41" s="217" t="e">
        <f t="shared" si="35"/>
        <v>#N/A</v>
      </c>
      <c r="AI41" s="216" t="e">
        <f t="shared" ref="AI41:AJ41" si="36">SUM(AI43,AI39:AI40)</f>
        <v>#N/A</v>
      </c>
      <c r="AJ41" s="216" t="e">
        <f t="shared" si="36"/>
        <v>#N/A</v>
      </c>
    </row>
    <row r="42" spans="1:36" s="69" customFormat="1" x14ac:dyDescent="0.3">
      <c r="B42" s="13"/>
      <c r="C42" s="133" t="s">
        <v>301</v>
      </c>
      <c r="D42" s="133" t="s">
        <v>281</v>
      </c>
      <c r="E42" s="134">
        <f>E41-E5</f>
        <v>0</v>
      </c>
      <c r="F42" s="134">
        <f t="shared" ref="F42:AJ42" si="37">F41-F5</f>
        <v>0</v>
      </c>
      <c r="G42" s="134">
        <f t="shared" si="37"/>
        <v>0</v>
      </c>
      <c r="H42" s="175">
        <f t="shared" si="37"/>
        <v>0</v>
      </c>
      <c r="I42" s="135">
        <f t="shared" si="37"/>
        <v>-0.12606688193000082</v>
      </c>
      <c r="J42" s="135">
        <f t="shared" si="37"/>
        <v>0.16884287758090721</v>
      </c>
      <c r="K42" s="135">
        <f t="shared" si="37"/>
        <v>-1.1908253027198157</v>
      </c>
      <c r="L42" s="134">
        <f t="shared" si="37"/>
        <v>-0.31195284546712543</v>
      </c>
      <c r="M42" s="134">
        <f t="shared" si="37"/>
        <v>-3.2483861886362178</v>
      </c>
      <c r="N42" s="135">
        <f t="shared" si="37"/>
        <v>-0.36548407592199084</v>
      </c>
      <c r="O42" s="135">
        <f t="shared" si="37"/>
        <v>-3.9641321943338141</v>
      </c>
      <c r="P42" s="134" t="e">
        <f t="shared" si="37"/>
        <v>#N/A</v>
      </c>
      <c r="Q42" s="134" t="e">
        <f t="shared" si="37"/>
        <v>#N/A</v>
      </c>
      <c r="R42" s="135" t="e">
        <f t="shared" si="37"/>
        <v>#N/A</v>
      </c>
      <c r="S42" s="135" t="e">
        <f t="shared" si="37"/>
        <v>#N/A</v>
      </c>
      <c r="T42" s="134" t="e">
        <f t="shared" si="37"/>
        <v>#N/A</v>
      </c>
      <c r="U42" s="134" t="e">
        <f t="shared" si="37"/>
        <v>#N/A</v>
      </c>
      <c r="V42" s="135" t="e">
        <f t="shared" si="37"/>
        <v>#N/A</v>
      </c>
      <c r="W42" s="135" t="e">
        <f t="shared" si="37"/>
        <v>#N/A</v>
      </c>
      <c r="X42" s="134" t="e">
        <f t="shared" si="37"/>
        <v>#N/A</v>
      </c>
      <c r="Y42" s="134" t="e">
        <f t="shared" si="37"/>
        <v>#N/A</v>
      </c>
      <c r="Z42" s="135" t="e">
        <f t="shared" si="37"/>
        <v>#N/A</v>
      </c>
      <c r="AA42" s="135" t="e">
        <f t="shared" si="37"/>
        <v>#N/A</v>
      </c>
      <c r="AB42" s="134" t="e">
        <f t="shared" si="37"/>
        <v>#N/A</v>
      </c>
      <c r="AC42" s="134" t="e">
        <f t="shared" si="37"/>
        <v>#N/A</v>
      </c>
      <c r="AD42" s="185">
        <f t="shared" si="37"/>
        <v>0</v>
      </c>
      <c r="AE42" s="216" t="e">
        <f t="shared" si="37"/>
        <v>#N/A</v>
      </c>
      <c r="AF42" s="216" t="e">
        <f t="shared" si="37"/>
        <v>#N/A</v>
      </c>
      <c r="AG42" s="217" t="e">
        <f t="shared" si="37"/>
        <v>#N/A</v>
      </c>
      <c r="AH42" s="217" t="e">
        <f t="shared" si="37"/>
        <v>#N/A</v>
      </c>
      <c r="AI42" s="216" t="e">
        <f t="shared" si="37"/>
        <v>#N/A</v>
      </c>
      <c r="AJ42" s="216" t="e">
        <f t="shared" si="37"/>
        <v>#N/A</v>
      </c>
    </row>
    <row r="43" spans="1:36" s="69" customFormat="1" x14ac:dyDescent="0.3">
      <c r="C43" s="70" t="s">
        <v>267</v>
      </c>
      <c r="D43" s="70" t="s">
        <v>281</v>
      </c>
      <c r="E43" s="73">
        <f>E33-$E33</f>
        <v>0</v>
      </c>
      <c r="F43" s="73">
        <f>F33-$F33</f>
        <v>0</v>
      </c>
      <c r="G43" s="73">
        <f>G33-$G33</f>
        <v>0</v>
      </c>
      <c r="H43" s="176"/>
      <c r="I43" s="74">
        <v>0</v>
      </c>
      <c r="J43" s="74">
        <f>J33-$F33</f>
        <v>53.290659364927293</v>
      </c>
      <c r="K43" s="74">
        <f>K33-$G33</f>
        <v>55.428468125227496</v>
      </c>
      <c r="L43" s="73">
        <f>L33-$F33</f>
        <v>56.236111841779405</v>
      </c>
      <c r="M43" s="73">
        <f>M33-$G33</f>
        <v>41.183876791590599</v>
      </c>
      <c r="N43" s="74">
        <f>N33-$F33</f>
        <v>62.717659007891399</v>
      </c>
      <c r="O43" s="74">
        <f>O33-$G33</f>
        <v>47.287546946859003</v>
      </c>
      <c r="P43" s="73" t="e">
        <f>P33-$F33</f>
        <v>#N/A</v>
      </c>
      <c r="Q43" s="73" t="e">
        <f>Q33-$G33</f>
        <v>#N/A</v>
      </c>
      <c r="R43" s="74" t="e">
        <f>R33-$F33</f>
        <v>#N/A</v>
      </c>
      <c r="S43" s="74" t="e">
        <f>S33-$G33</f>
        <v>#N/A</v>
      </c>
      <c r="T43" s="73" t="e">
        <f>T33-$F33</f>
        <v>#N/A</v>
      </c>
      <c r="U43" s="73" t="e">
        <f>U33-$G33</f>
        <v>#N/A</v>
      </c>
      <c r="V43" s="74" t="e">
        <f>V33-$F33</f>
        <v>#N/A</v>
      </c>
      <c r="W43" s="74" t="e">
        <f>W33-$G33</f>
        <v>#N/A</v>
      </c>
      <c r="X43" s="73" t="e">
        <f>X33-$F33</f>
        <v>#N/A</v>
      </c>
      <c r="Y43" s="73" t="e">
        <f>Y33-$G33</f>
        <v>#N/A</v>
      </c>
      <c r="Z43" s="74" t="e">
        <f>Z33-$F33</f>
        <v>#N/A</v>
      </c>
      <c r="AA43" s="74" t="e">
        <f>AA33-$G33</f>
        <v>#N/A</v>
      </c>
      <c r="AB43" s="73" t="e">
        <f>AB33-$F33</f>
        <v>#N/A</v>
      </c>
      <c r="AC43" s="73" t="e">
        <f>AC33-$G33</f>
        <v>#N/A</v>
      </c>
      <c r="AD43" s="185"/>
      <c r="AE43" s="207" t="e">
        <f>AE33-$F33</f>
        <v>#N/A</v>
      </c>
      <c r="AF43" s="207" t="e">
        <f>AF33-$G33</f>
        <v>#N/A</v>
      </c>
      <c r="AG43" s="208" t="e">
        <f>AG33-$F33</f>
        <v>#N/A</v>
      </c>
      <c r="AH43" s="208" t="e">
        <f>AH33-$G33</f>
        <v>#N/A</v>
      </c>
      <c r="AI43" s="207" t="e">
        <f>AI33-$F33</f>
        <v>#N/A</v>
      </c>
      <c r="AJ43" s="207" t="e">
        <f>AJ33-$G33</f>
        <v>#N/A</v>
      </c>
    </row>
    <row r="44" spans="1:36" s="69" customFormat="1" x14ac:dyDescent="0.3">
      <c r="C44" s="82" t="s">
        <v>278</v>
      </c>
      <c r="D44" s="82" t="s">
        <v>281</v>
      </c>
      <c r="E44" s="83">
        <f>E15-$E15</f>
        <v>0</v>
      </c>
      <c r="F44" s="83">
        <f>F15-$F15</f>
        <v>0</v>
      </c>
      <c r="G44" s="83">
        <f>G15-$G15</f>
        <v>0</v>
      </c>
      <c r="H44" s="174"/>
      <c r="I44" s="84">
        <v>0</v>
      </c>
      <c r="J44" s="84">
        <f>J15-$F15</f>
        <v>33.127697688149965</v>
      </c>
      <c r="K44" s="84">
        <f>K15-$G15</f>
        <v>35.39188982523001</v>
      </c>
      <c r="L44" s="83">
        <f>L15-$F15</f>
        <v>71.774208012030158</v>
      </c>
      <c r="M44" s="83">
        <f>M15-$G15</f>
        <v>134.52645881341004</v>
      </c>
      <c r="N44" s="84">
        <f>N15-$F15</f>
        <v>89.426773275750065</v>
      </c>
      <c r="O44" s="84">
        <f>O15-$G15</f>
        <v>184.88083427583001</v>
      </c>
      <c r="P44" s="83" t="e">
        <f>P15-$F15</f>
        <v>#N/A</v>
      </c>
      <c r="Q44" s="83" t="e">
        <f>Q15-$G15</f>
        <v>#N/A</v>
      </c>
      <c r="R44" s="84" t="e">
        <f>R15-$F15</f>
        <v>#N/A</v>
      </c>
      <c r="S44" s="84" t="e">
        <f>S15-$G15</f>
        <v>#N/A</v>
      </c>
      <c r="T44" s="83" t="e">
        <f>T15-$F15</f>
        <v>#N/A</v>
      </c>
      <c r="U44" s="83" t="e">
        <f>U15-$G15</f>
        <v>#N/A</v>
      </c>
      <c r="V44" s="84" t="e">
        <f>V15-$F15</f>
        <v>#N/A</v>
      </c>
      <c r="W44" s="84" t="e">
        <f>W15-$G15</f>
        <v>#N/A</v>
      </c>
      <c r="X44" s="83" t="e">
        <f>X15-$F15</f>
        <v>#N/A</v>
      </c>
      <c r="Y44" s="83" t="e">
        <f>Y15-$G15</f>
        <v>#N/A</v>
      </c>
      <c r="Z44" s="84" t="e">
        <f>Z15-$F15</f>
        <v>#N/A</v>
      </c>
      <c r="AA44" s="84" t="e">
        <f>AA15-$G15</f>
        <v>#N/A</v>
      </c>
      <c r="AB44" s="83" t="e">
        <f>AB15-$F15</f>
        <v>#N/A</v>
      </c>
      <c r="AC44" s="83" t="e">
        <f>AC15-$G15</f>
        <v>#N/A</v>
      </c>
      <c r="AD44" s="185"/>
      <c r="AE44" s="83" t="e">
        <f>AE15-$F15</f>
        <v>#N/A</v>
      </c>
      <c r="AF44" s="83" t="e">
        <f>AF15-$G15</f>
        <v>#N/A</v>
      </c>
      <c r="AG44" s="84" t="e">
        <f>AG15-$F15</f>
        <v>#N/A</v>
      </c>
      <c r="AH44" s="84" t="e">
        <f>AH15-$G15</f>
        <v>#N/A</v>
      </c>
      <c r="AI44" s="83" t="e">
        <f>AI15-$F15</f>
        <v>#N/A</v>
      </c>
      <c r="AJ44" s="83" t="e">
        <f>AJ15-$G15</f>
        <v>#N/A</v>
      </c>
    </row>
    <row r="45" spans="1:36" s="69" customFormat="1" x14ac:dyDescent="0.3">
      <c r="B45" s="13"/>
      <c r="C45" s="240" t="s">
        <v>301</v>
      </c>
      <c r="D45" s="240" t="s">
        <v>281</v>
      </c>
      <c r="E45" s="241">
        <f>E44-E7</f>
        <v>0</v>
      </c>
      <c r="F45" s="241">
        <f t="shared" ref="F45:AJ45" si="38">F44-F7</f>
        <v>0</v>
      </c>
      <c r="G45" s="241">
        <f t="shared" si="38"/>
        <v>0</v>
      </c>
      <c r="H45" s="242">
        <f t="shared" si="38"/>
        <v>0</v>
      </c>
      <c r="I45" s="243">
        <f t="shared" si="38"/>
        <v>0</v>
      </c>
      <c r="J45" s="243">
        <f t="shared" si="38"/>
        <v>-1.5001032061580162</v>
      </c>
      <c r="K45" s="243">
        <f t="shared" si="38"/>
        <v>-4.1469114045190878</v>
      </c>
      <c r="L45" s="241">
        <f t="shared" si="38"/>
        <v>-1.7723262608612345</v>
      </c>
      <c r="M45" s="241">
        <f t="shared" si="38"/>
        <v>-10.771944443084266</v>
      </c>
      <c r="N45" s="243">
        <f t="shared" si="38"/>
        <v>-0.90853969464019713</v>
      </c>
      <c r="O45" s="243">
        <f t="shared" si="38"/>
        <v>-12.026746151689423</v>
      </c>
      <c r="P45" s="241" t="e">
        <f t="shared" si="38"/>
        <v>#N/A</v>
      </c>
      <c r="Q45" s="241" t="e">
        <f t="shared" si="38"/>
        <v>#N/A</v>
      </c>
      <c r="R45" s="243" t="e">
        <f t="shared" si="38"/>
        <v>#N/A</v>
      </c>
      <c r="S45" s="243" t="e">
        <f t="shared" si="38"/>
        <v>#N/A</v>
      </c>
      <c r="T45" s="241" t="e">
        <f t="shared" si="38"/>
        <v>#N/A</v>
      </c>
      <c r="U45" s="241" t="e">
        <f t="shared" si="38"/>
        <v>#N/A</v>
      </c>
      <c r="V45" s="243" t="e">
        <f t="shared" si="38"/>
        <v>#N/A</v>
      </c>
      <c r="W45" s="243" t="e">
        <f t="shared" si="38"/>
        <v>#N/A</v>
      </c>
      <c r="X45" s="241" t="e">
        <f t="shared" si="38"/>
        <v>#N/A</v>
      </c>
      <c r="Y45" s="241" t="e">
        <f t="shared" si="38"/>
        <v>#N/A</v>
      </c>
      <c r="Z45" s="243" t="e">
        <f t="shared" si="38"/>
        <v>#N/A</v>
      </c>
      <c r="AA45" s="243" t="e">
        <f t="shared" si="38"/>
        <v>#N/A</v>
      </c>
      <c r="AB45" s="241" t="e">
        <f t="shared" si="38"/>
        <v>#N/A</v>
      </c>
      <c r="AC45" s="241" t="e">
        <f t="shared" si="38"/>
        <v>#N/A</v>
      </c>
      <c r="AD45" s="239">
        <f t="shared" si="38"/>
        <v>0</v>
      </c>
      <c r="AE45" s="241" t="e">
        <f t="shared" si="38"/>
        <v>#N/A</v>
      </c>
      <c r="AF45" s="241" t="e">
        <f t="shared" si="38"/>
        <v>#N/A</v>
      </c>
      <c r="AG45" s="243" t="e">
        <f t="shared" si="38"/>
        <v>#N/A</v>
      </c>
      <c r="AH45" s="243" t="e">
        <f t="shared" si="38"/>
        <v>#N/A</v>
      </c>
      <c r="AI45" s="241" t="e">
        <f t="shared" si="38"/>
        <v>#N/A</v>
      </c>
      <c r="AJ45" s="241" t="e">
        <f t="shared" si="38"/>
        <v>#N/A</v>
      </c>
    </row>
    <row r="46" spans="1:36" s="69" customFormat="1" x14ac:dyDescent="0.3">
      <c r="B46" s="69" t="s">
        <v>291</v>
      </c>
      <c r="C46" s="69" t="s">
        <v>279</v>
      </c>
      <c r="D46" s="69" t="s">
        <v>281</v>
      </c>
      <c r="E46" s="71">
        <f>E16-$E16</f>
        <v>0</v>
      </c>
      <c r="F46" s="71">
        <f>F16-$F16</f>
        <v>0</v>
      </c>
      <c r="G46" s="71">
        <f>G16-$G16</f>
        <v>0</v>
      </c>
      <c r="H46" s="177"/>
      <c r="I46" s="72">
        <v>0</v>
      </c>
      <c r="J46" s="72">
        <f>J16-$F16</f>
        <v>86.408357053079953</v>
      </c>
      <c r="K46" s="72">
        <f>K16-$G16</f>
        <v>90.820357950459993</v>
      </c>
      <c r="L46" s="71">
        <f>L16-$F16</f>
        <v>128.00031985380997</v>
      </c>
      <c r="M46" s="71">
        <f>M16-$G16</f>
        <v>175.71033560499995</v>
      </c>
      <c r="N46" s="72">
        <f>N16-$F16</f>
        <v>152.13443228364008</v>
      </c>
      <c r="O46" s="72">
        <f>O16-$G16</f>
        <v>232.16838122268996</v>
      </c>
      <c r="P46" s="71" t="e">
        <f>P16-$F16</f>
        <v>#N/A</v>
      </c>
      <c r="Q46" s="71" t="e">
        <f>Q16-$G16</f>
        <v>#N/A</v>
      </c>
      <c r="R46" s="72" t="e">
        <f>R16-$F16</f>
        <v>#N/A</v>
      </c>
      <c r="S46" s="72" t="e">
        <f>S16-$G16</f>
        <v>#N/A</v>
      </c>
      <c r="T46" s="71" t="e">
        <f>T16-$F16</f>
        <v>#N/A</v>
      </c>
      <c r="U46" s="71" t="e">
        <f>U16-$G16</f>
        <v>#N/A</v>
      </c>
      <c r="V46" s="72" t="e">
        <f>V16-$F16</f>
        <v>#N/A</v>
      </c>
      <c r="W46" s="72" t="e">
        <f>W16-$G16</f>
        <v>#N/A</v>
      </c>
      <c r="X46" s="71" t="e">
        <f>X16-$F16</f>
        <v>#N/A</v>
      </c>
      <c r="Y46" s="71" t="e">
        <f>Y16-$G16</f>
        <v>#N/A</v>
      </c>
      <c r="Z46" s="72" t="e">
        <f>Z16-$F16</f>
        <v>#N/A</v>
      </c>
      <c r="AA46" s="72" t="e">
        <f>AA16-$G16</f>
        <v>#N/A</v>
      </c>
      <c r="AB46" s="71" t="e">
        <f>AB16-$F16</f>
        <v>#N/A</v>
      </c>
      <c r="AC46" s="71" t="e">
        <f>AC16-$G16</f>
        <v>#N/A</v>
      </c>
      <c r="AD46" s="185"/>
      <c r="AE46" s="195" t="e">
        <f>AE16-$F16</f>
        <v>#N/A</v>
      </c>
      <c r="AF46" s="195" t="e">
        <f>AF16-$G16</f>
        <v>#N/A</v>
      </c>
      <c r="AG46" s="196" t="e">
        <f>AG16-$F16</f>
        <v>#N/A</v>
      </c>
      <c r="AH46" s="196" t="e">
        <f>AH16-$G16</f>
        <v>#N/A</v>
      </c>
      <c r="AI46" s="195" t="e">
        <f>AI16-$F16</f>
        <v>#N/A</v>
      </c>
      <c r="AJ46" s="195" t="e">
        <f>AJ16-$G16</f>
        <v>#N/A</v>
      </c>
    </row>
    <row r="47" spans="1:36" s="69" customFormat="1" x14ac:dyDescent="0.3">
      <c r="B47" s="69" t="s">
        <v>292</v>
      </c>
      <c r="C47" s="238" t="s">
        <v>284</v>
      </c>
      <c r="E47" s="73"/>
      <c r="F47" s="71"/>
      <c r="G47" s="71"/>
      <c r="H47" s="177"/>
      <c r="I47" s="74"/>
      <c r="J47" s="72"/>
      <c r="K47" s="72"/>
      <c r="L47" s="73"/>
      <c r="M47" s="73"/>
      <c r="N47" s="74"/>
      <c r="O47" s="74"/>
      <c r="P47" s="73"/>
      <c r="Q47" s="73"/>
      <c r="R47" s="74"/>
      <c r="S47" s="74"/>
      <c r="T47" s="73"/>
      <c r="U47" s="73"/>
      <c r="V47" s="74"/>
      <c r="W47" s="74"/>
      <c r="X47" s="73"/>
      <c r="Y47" s="73"/>
      <c r="Z47" s="74"/>
      <c r="AA47" s="74"/>
      <c r="AB47" s="73"/>
      <c r="AC47" s="73"/>
      <c r="AD47" s="185"/>
      <c r="AE47" s="207"/>
      <c r="AF47" s="207"/>
      <c r="AG47" s="208"/>
      <c r="AH47" s="208"/>
      <c r="AI47" s="207"/>
      <c r="AJ47" s="207"/>
    </row>
    <row r="48" spans="1:36" s="69" customFormat="1" x14ac:dyDescent="0.3">
      <c r="C48" s="69" t="s">
        <v>274</v>
      </c>
      <c r="D48" s="69" t="s">
        <v>281</v>
      </c>
      <c r="E48" s="71">
        <f>E18-$E18</f>
        <v>0</v>
      </c>
      <c r="F48" s="71">
        <f>F18-$F18</f>
        <v>0</v>
      </c>
      <c r="G48" s="71">
        <f>G18-$G18</f>
        <v>0</v>
      </c>
      <c r="H48" s="177"/>
      <c r="I48" s="72">
        <v>0</v>
      </c>
      <c r="J48" s="72">
        <f>J18-$F18</f>
        <v>-0.53700660980820203</v>
      </c>
      <c r="K48" s="72">
        <f>K18-$G18</f>
        <v>-0.37804332866529933</v>
      </c>
      <c r="L48" s="71">
        <f>L18-$F18</f>
        <v>-5.2364494270022988E-3</v>
      </c>
      <c r="M48" s="71">
        <f>M18-$G18</f>
        <v>1.4329133085393977</v>
      </c>
      <c r="N48" s="72">
        <f>N18-$F18</f>
        <v>-1.102296670560321E-2</v>
      </c>
      <c r="O48" s="72">
        <f>O18-$G18</f>
        <v>1.5999652586228024</v>
      </c>
      <c r="P48" s="71" t="e">
        <f>P18-$F18</f>
        <v>#N/A</v>
      </c>
      <c r="Q48" s="71" t="e">
        <f>Q18-$G18</f>
        <v>#N/A</v>
      </c>
      <c r="R48" s="72" t="e">
        <f>R18-$F18</f>
        <v>#N/A</v>
      </c>
      <c r="S48" s="72" t="e">
        <f>S18-$G18</f>
        <v>#N/A</v>
      </c>
      <c r="T48" s="71" t="e">
        <f>T18-$F18</f>
        <v>#N/A</v>
      </c>
      <c r="U48" s="71" t="e">
        <f>U18-$G18</f>
        <v>#N/A</v>
      </c>
      <c r="V48" s="72" t="e">
        <f>V18-$F18</f>
        <v>#N/A</v>
      </c>
      <c r="W48" s="72" t="e">
        <f>W18-$G18</f>
        <v>#N/A</v>
      </c>
      <c r="X48" s="71" t="e">
        <f>X18-$F18</f>
        <v>#N/A</v>
      </c>
      <c r="Y48" s="71" t="e">
        <f>Y18-$G18</f>
        <v>#N/A</v>
      </c>
      <c r="Z48" s="72" t="e">
        <f>Z18-$F18</f>
        <v>#N/A</v>
      </c>
      <c r="AA48" s="72" t="e">
        <f>AA18-$G18</f>
        <v>#N/A</v>
      </c>
      <c r="AB48" s="71" t="e">
        <f>AB18-$F18</f>
        <v>#N/A</v>
      </c>
      <c r="AC48" s="71" t="e">
        <f>AC18-$G18</f>
        <v>#N/A</v>
      </c>
      <c r="AD48" s="185"/>
      <c r="AE48" s="195" t="e">
        <f>AE18-$F18</f>
        <v>#N/A</v>
      </c>
      <c r="AF48" s="195" t="e">
        <f>AF18-$G18</f>
        <v>#N/A</v>
      </c>
      <c r="AG48" s="196" t="e">
        <f>AG18-$F18</f>
        <v>#N/A</v>
      </c>
      <c r="AH48" s="196" t="e">
        <f>AH18-$G18</f>
        <v>#N/A</v>
      </c>
      <c r="AI48" s="195" t="e">
        <f>AI18-$F18</f>
        <v>#N/A</v>
      </c>
      <c r="AJ48" s="195" t="e">
        <f>AJ18-$G18</f>
        <v>#N/A</v>
      </c>
    </row>
    <row r="49" spans="2:36" s="69" customFormat="1" x14ac:dyDescent="0.3">
      <c r="C49" s="69" t="s">
        <v>275</v>
      </c>
      <c r="D49" s="69" t="s">
        <v>281</v>
      </c>
      <c r="E49" s="71">
        <f>E19-$E19</f>
        <v>0</v>
      </c>
      <c r="F49" s="71">
        <f>F19-$F19</f>
        <v>0</v>
      </c>
      <c r="G49" s="71">
        <f>G19-$G19</f>
        <v>0</v>
      </c>
      <c r="H49" s="177"/>
      <c r="I49" s="72">
        <v>0</v>
      </c>
      <c r="J49" s="72">
        <f>J19-$F19</f>
        <v>0.17276257514940596</v>
      </c>
      <c r="K49" s="72">
        <f>K19-$G19</f>
        <v>0.37941091294661078</v>
      </c>
      <c r="L49" s="71">
        <f>L19-$F19</f>
        <v>0.79678884152190221</v>
      </c>
      <c r="M49" s="71">
        <f>M19-$G19</f>
        <v>2.1399993495162022</v>
      </c>
      <c r="N49" s="72">
        <f>N19-$F19</f>
        <v>0.90050822187590285</v>
      </c>
      <c r="O49" s="72">
        <f>O19-$G19</f>
        <v>2.4640351969252094</v>
      </c>
      <c r="P49" s="71" t="e">
        <f>P19-$F19</f>
        <v>#N/A</v>
      </c>
      <c r="Q49" s="71" t="e">
        <f>Q19-$G19</f>
        <v>#N/A</v>
      </c>
      <c r="R49" s="72" t="e">
        <f>R19-$F19</f>
        <v>#N/A</v>
      </c>
      <c r="S49" s="72" t="e">
        <f>S19-$G19</f>
        <v>#N/A</v>
      </c>
      <c r="T49" s="71" t="e">
        <f>T19-$F19</f>
        <v>#N/A</v>
      </c>
      <c r="U49" s="71" t="e">
        <f>U19-$G19</f>
        <v>#N/A</v>
      </c>
      <c r="V49" s="72" t="e">
        <f>V19-$F19</f>
        <v>#N/A</v>
      </c>
      <c r="W49" s="72" t="e">
        <f>W19-$G19</f>
        <v>#N/A</v>
      </c>
      <c r="X49" s="71" t="e">
        <f>X19-$F19</f>
        <v>#N/A</v>
      </c>
      <c r="Y49" s="71" t="e">
        <f>Y19-$G19</f>
        <v>#N/A</v>
      </c>
      <c r="Z49" s="72" t="e">
        <f>Z19-$F19</f>
        <v>#N/A</v>
      </c>
      <c r="AA49" s="72" t="e">
        <f>AA19-$G19</f>
        <v>#N/A</v>
      </c>
      <c r="AB49" s="71" t="e">
        <f>AB19-$F19</f>
        <v>#N/A</v>
      </c>
      <c r="AC49" s="71" t="e">
        <f>AC19-$G19</f>
        <v>#N/A</v>
      </c>
      <c r="AD49" s="185"/>
      <c r="AE49" s="195" t="e">
        <f>AE19-$F19</f>
        <v>#N/A</v>
      </c>
      <c r="AF49" s="195" t="e">
        <f>AF19-$G19</f>
        <v>#N/A</v>
      </c>
      <c r="AG49" s="196" t="e">
        <f>AG19-$F19</f>
        <v>#N/A</v>
      </c>
      <c r="AH49" s="196" t="e">
        <f>AH19-$G19</f>
        <v>#N/A</v>
      </c>
      <c r="AI49" s="195" t="e">
        <f>AI19-$F19</f>
        <v>#N/A</v>
      </c>
      <c r="AJ49" s="195" t="e">
        <f>AJ19-$G19</f>
        <v>#N/A</v>
      </c>
    </row>
    <row r="50" spans="2:36" s="69" customFormat="1" x14ac:dyDescent="0.3">
      <c r="C50" s="69" t="s">
        <v>276</v>
      </c>
      <c r="D50" s="69" t="s">
        <v>281</v>
      </c>
      <c r="E50" s="71">
        <f>E21-$E21</f>
        <v>0</v>
      </c>
      <c r="F50" s="71">
        <f>F21-$F21</f>
        <v>0</v>
      </c>
      <c r="G50" s="71">
        <f>G21-$G21</f>
        <v>0</v>
      </c>
      <c r="H50" s="177"/>
      <c r="I50" s="72">
        <v>0</v>
      </c>
      <c r="J50" s="72">
        <f>J21-$F21</f>
        <v>0.91357747977428971</v>
      </c>
      <c r="K50" s="72">
        <f>K21-$G21</f>
        <v>1.1419604061220099</v>
      </c>
      <c r="L50" s="71">
        <f>L21-$F21</f>
        <v>2.1911016996986916</v>
      </c>
      <c r="M50" s="71">
        <f>M21-$G21</f>
        <v>4.6884554581530011</v>
      </c>
      <c r="N50" s="72">
        <f>N21-$F21</f>
        <v>2.6393379764976999</v>
      </c>
      <c r="O50" s="72">
        <f>O21-$G21</f>
        <v>5.9873329780239999</v>
      </c>
      <c r="P50" s="71" t="e">
        <f>P21-$F21</f>
        <v>#N/A</v>
      </c>
      <c r="Q50" s="71" t="e">
        <f>Q21-$G21</f>
        <v>#N/A</v>
      </c>
      <c r="R50" s="72" t="e">
        <f>R21-$F21</f>
        <v>#N/A</v>
      </c>
      <c r="S50" s="72" t="e">
        <f>S21-$G21</f>
        <v>#N/A</v>
      </c>
      <c r="T50" s="71" t="e">
        <f>T21-$F21</f>
        <v>#N/A</v>
      </c>
      <c r="U50" s="71" t="e">
        <f>U21-$G21</f>
        <v>#N/A</v>
      </c>
      <c r="V50" s="72" t="e">
        <f>V21-$F21</f>
        <v>#N/A</v>
      </c>
      <c r="W50" s="72" t="e">
        <f>W21-$G21</f>
        <v>#N/A</v>
      </c>
      <c r="X50" s="71" t="e">
        <f>X21-$F21</f>
        <v>#N/A</v>
      </c>
      <c r="Y50" s="71" t="e">
        <f>Y21-$G21</f>
        <v>#N/A</v>
      </c>
      <c r="Z50" s="72" t="e">
        <f>Z21-$F21</f>
        <v>#N/A</v>
      </c>
      <c r="AA50" s="72" t="e">
        <f>AA21-$G21</f>
        <v>#N/A</v>
      </c>
      <c r="AB50" s="71" t="e">
        <f>AB21-$F21</f>
        <v>#N/A</v>
      </c>
      <c r="AC50" s="71" t="e">
        <f>AC21-$G21</f>
        <v>#N/A</v>
      </c>
      <c r="AD50" s="185"/>
      <c r="AE50" s="195" t="e">
        <f>AE21-$F21</f>
        <v>#N/A</v>
      </c>
      <c r="AF50" s="195" t="e">
        <f>AF21-$G21</f>
        <v>#N/A</v>
      </c>
      <c r="AG50" s="196" t="e">
        <f>AG21-$F21</f>
        <v>#N/A</v>
      </c>
      <c r="AH50" s="196" t="e">
        <f>AH21-$G21</f>
        <v>#N/A</v>
      </c>
      <c r="AI50" s="195" t="e">
        <f>AI21-$F21</f>
        <v>#N/A</v>
      </c>
      <c r="AJ50" s="195" t="e">
        <f>AJ21-$G21</f>
        <v>#N/A</v>
      </c>
    </row>
    <row r="51" spans="2:36" s="69" customFormat="1" x14ac:dyDescent="0.3">
      <c r="C51" s="69" t="s">
        <v>277</v>
      </c>
      <c r="D51" s="69" t="s">
        <v>281</v>
      </c>
      <c r="E51" s="71">
        <f>E22-$E22</f>
        <v>0</v>
      </c>
      <c r="F51" s="71">
        <f>F22-$F22</f>
        <v>0</v>
      </c>
      <c r="G51" s="71">
        <f>G22-$G22</f>
        <v>0</v>
      </c>
      <c r="H51" s="177"/>
      <c r="I51" s="72">
        <v>0</v>
      </c>
      <c r="J51" s="72">
        <f>J22-$F22</f>
        <v>3.0852337477390392</v>
      </c>
      <c r="K51" s="72">
        <f>K22-$G22</f>
        <v>4.1605871747109404</v>
      </c>
      <c r="L51" s="71">
        <f>L22-$F22</f>
        <v>9.1315747091280173</v>
      </c>
      <c r="M51" s="71">
        <f>M22-$G22</f>
        <v>20.872523335687902</v>
      </c>
      <c r="N51" s="72">
        <f>N22-$F22</f>
        <v>11.027774758804014</v>
      </c>
      <c r="O51" s="72">
        <f>O22-$G22</f>
        <v>26.460484574475913</v>
      </c>
      <c r="P51" s="71" t="e">
        <f>P22-$F22</f>
        <v>#N/A</v>
      </c>
      <c r="Q51" s="71" t="e">
        <f>Q22-$G22</f>
        <v>#N/A</v>
      </c>
      <c r="R51" s="72" t="e">
        <f>R22-$F22</f>
        <v>#N/A</v>
      </c>
      <c r="S51" s="72" t="e">
        <f>S22-$G22</f>
        <v>#N/A</v>
      </c>
      <c r="T51" s="71" t="e">
        <f>T22-$F22</f>
        <v>#N/A</v>
      </c>
      <c r="U51" s="71" t="e">
        <f>U22-$G22</f>
        <v>#N/A</v>
      </c>
      <c r="V51" s="72" t="e">
        <f>V22-$F22</f>
        <v>#N/A</v>
      </c>
      <c r="W51" s="72" t="e">
        <f>W22-$G22</f>
        <v>#N/A</v>
      </c>
      <c r="X51" s="71" t="e">
        <f>X22-$F22</f>
        <v>#N/A</v>
      </c>
      <c r="Y51" s="71" t="e">
        <f>Y22-$G22</f>
        <v>#N/A</v>
      </c>
      <c r="Z51" s="72" t="e">
        <f>Z22-$F22</f>
        <v>#N/A</v>
      </c>
      <c r="AA51" s="72" t="e">
        <f>AA22-$G22</f>
        <v>#N/A</v>
      </c>
      <c r="AB51" s="71" t="e">
        <f>AB22-$F22</f>
        <v>#N/A</v>
      </c>
      <c r="AC51" s="71" t="e">
        <f>AC22-$G22</f>
        <v>#N/A</v>
      </c>
      <c r="AD51" s="185"/>
      <c r="AE51" s="195" t="e">
        <f>AE22-$F22</f>
        <v>#N/A</v>
      </c>
      <c r="AF51" s="195" t="e">
        <f>AF22-$G22</f>
        <v>#N/A</v>
      </c>
      <c r="AG51" s="196" t="e">
        <f>AG22-$F22</f>
        <v>#N/A</v>
      </c>
      <c r="AH51" s="196" t="e">
        <f>AH22-$G22</f>
        <v>#N/A</v>
      </c>
      <c r="AI51" s="195" t="e">
        <f>AI22-$F22</f>
        <v>#N/A</v>
      </c>
      <c r="AJ51" s="195" t="e">
        <f>AJ22-$G22</f>
        <v>#N/A</v>
      </c>
    </row>
    <row r="52" spans="2:36" s="69" customFormat="1" x14ac:dyDescent="0.3">
      <c r="C52" s="69" t="s">
        <v>266</v>
      </c>
      <c r="D52" s="69" t="s">
        <v>281</v>
      </c>
      <c r="E52" s="71">
        <f>E26-$E26</f>
        <v>0</v>
      </c>
      <c r="F52" s="71">
        <f>F26-$F26</f>
        <v>0</v>
      </c>
      <c r="G52" s="71">
        <f>G26-$G26</f>
        <v>0</v>
      </c>
      <c r="H52" s="177"/>
      <c r="I52" s="72">
        <v>0</v>
      </c>
      <c r="J52" s="72">
        <f>J26-$F26</f>
        <v>0.40236082400500095</v>
      </c>
      <c r="K52" s="72">
        <f>K26-$G26</f>
        <v>0.72712879580399203</v>
      </c>
      <c r="L52" s="71">
        <f>L26-$F26</f>
        <v>1.6676186542560032</v>
      </c>
      <c r="M52" s="71">
        <f>M26-$G26</f>
        <v>4.57240477421999</v>
      </c>
      <c r="N52" s="72">
        <f>N26-$F26</f>
        <v>1.9438046388019927</v>
      </c>
      <c r="O52" s="72">
        <f>O26-$G26</f>
        <v>5.5281938194270026</v>
      </c>
      <c r="P52" s="71" t="e">
        <f>P26-$F26</f>
        <v>#N/A</v>
      </c>
      <c r="Q52" s="71" t="e">
        <f>Q26-$G26</f>
        <v>#N/A</v>
      </c>
      <c r="R52" s="72" t="e">
        <f>R26-$F26</f>
        <v>#N/A</v>
      </c>
      <c r="S52" s="72" t="e">
        <f>S26-$G26</f>
        <v>#N/A</v>
      </c>
      <c r="T52" s="71" t="e">
        <f>T26-$F26</f>
        <v>#N/A</v>
      </c>
      <c r="U52" s="71" t="e">
        <f>U26-$G26</f>
        <v>#N/A</v>
      </c>
      <c r="V52" s="72" t="e">
        <f>V26-$F26</f>
        <v>#N/A</v>
      </c>
      <c r="W52" s="72" t="e">
        <f>W26-$G26</f>
        <v>#N/A</v>
      </c>
      <c r="X52" s="71" t="e">
        <f>X26-$F26</f>
        <v>#N/A</v>
      </c>
      <c r="Y52" s="71" t="e">
        <f>Y26-$G26</f>
        <v>#N/A</v>
      </c>
      <c r="Z52" s="72" t="e">
        <f>Z26-$F26</f>
        <v>#N/A</v>
      </c>
      <c r="AA52" s="72" t="e">
        <f>AA26-$G26</f>
        <v>#N/A</v>
      </c>
      <c r="AB52" s="71" t="e">
        <f>AB26-$F26</f>
        <v>#N/A</v>
      </c>
      <c r="AC52" s="71" t="e">
        <f>AC26-$G26</f>
        <v>#N/A</v>
      </c>
      <c r="AD52" s="185"/>
      <c r="AE52" s="195" t="e">
        <f>AE26-$F26</f>
        <v>#N/A</v>
      </c>
      <c r="AF52" s="195" t="e">
        <f>AF26-$G26</f>
        <v>#N/A</v>
      </c>
      <c r="AG52" s="196" t="e">
        <f>AG26-$F26</f>
        <v>#N/A</v>
      </c>
      <c r="AH52" s="196" t="e">
        <f>AH26-$G26</f>
        <v>#N/A</v>
      </c>
      <c r="AI52" s="195" t="e">
        <f>AI26-$F26</f>
        <v>#N/A</v>
      </c>
      <c r="AJ52" s="195" t="e">
        <f>AJ26-$G26</f>
        <v>#N/A</v>
      </c>
    </row>
    <row r="53" spans="2:36" s="69" customFormat="1" x14ac:dyDescent="0.3">
      <c r="C53" s="69" t="s">
        <v>293</v>
      </c>
      <c r="D53" s="69" t="s">
        <v>281</v>
      </c>
      <c r="E53" s="71">
        <v>0</v>
      </c>
      <c r="F53" s="71">
        <f>F25-$F$25</f>
        <v>0</v>
      </c>
      <c r="G53" s="71">
        <f>G25-$G$25</f>
        <v>0</v>
      </c>
      <c r="H53" s="177"/>
      <c r="I53" s="72">
        <v>0</v>
      </c>
      <c r="J53" s="72">
        <f>J25-$F$25</f>
        <v>-4.5752494548291907</v>
      </c>
      <c r="K53" s="72">
        <f>K25-$G$25</f>
        <v>20.696693781921908</v>
      </c>
      <c r="L53" s="71">
        <f>L25-$F$25</f>
        <v>4.1563904131133995</v>
      </c>
      <c r="M53" s="71">
        <f>M25-$G$25</f>
        <v>47.836947934703517</v>
      </c>
      <c r="N53" s="72">
        <f>N25-$F$25</f>
        <v>5.7435691733165868</v>
      </c>
      <c r="O53" s="72">
        <f>O25-$G$25</f>
        <v>53.967297280025264</v>
      </c>
      <c r="P53" s="71" t="e">
        <f>P25-$F$25</f>
        <v>#N/A</v>
      </c>
      <c r="Q53" s="71" t="e">
        <f>Q25-$G$25</f>
        <v>#N/A</v>
      </c>
      <c r="R53" s="72" t="e">
        <f>R25-$F$25</f>
        <v>#N/A</v>
      </c>
      <c r="S53" s="72" t="e">
        <f>S25-$G$25</f>
        <v>#N/A</v>
      </c>
      <c r="T53" s="71" t="e">
        <f>T25-$F$25</f>
        <v>#N/A</v>
      </c>
      <c r="U53" s="71" t="e">
        <f>U25-$G$25</f>
        <v>#N/A</v>
      </c>
      <c r="V53" s="72" t="e">
        <f>V25-$F$25</f>
        <v>#N/A</v>
      </c>
      <c r="W53" s="72" t="e">
        <f>W25-$G$25</f>
        <v>#N/A</v>
      </c>
      <c r="X53" s="71" t="e">
        <f>X25-$J$25</f>
        <v>#N/A</v>
      </c>
      <c r="Y53" s="71" t="e">
        <f>Y25-$K$25</f>
        <v>#N/A</v>
      </c>
      <c r="Z53" s="72" t="e">
        <f>Z25-$J$25</f>
        <v>#N/A</v>
      </c>
      <c r="AA53" s="72" t="e">
        <f>AA25-$K$25</f>
        <v>#N/A</v>
      </c>
      <c r="AB53" s="71" t="e">
        <f>AB25-$J$25</f>
        <v>#N/A</v>
      </c>
      <c r="AC53" s="71" t="e">
        <f>AC25-$K$25</f>
        <v>#N/A</v>
      </c>
      <c r="AD53" s="185"/>
      <c r="AE53" s="195" t="e">
        <f>AE25-$J$25</f>
        <v>#N/A</v>
      </c>
      <c r="AF53" s="195" t="e">
        <f>AF25-$K$25</f>
        <v>#N/A</v>
      </c>
      <c r="AG53" s="196" t="e">
        <f>AG25-$J$25</f>
        <v>#N/A</v>
      </c>
      <c r="AH53" s="196" t="e">
        <f>AH25-$K$25</f>
        <v>#N/A</v>
      </c>
      <c r="AI53" s="195" t="e">
        <f>AI25-$J$25</f>
        <v>#N/A</v>
      </c>
      <c r="AJ53" s="195" t="e">
        <f>AJ25-$K$25</f>
        <v>#N/A</v>
      </c>
    </row>
    <row r="54" spans="2:36" s="69" customFormat="1" x14ac:dyDescent="0.3">
      <c r="B54" s="75"/>
      <c r="C54" s="69" t="s">
        <v>255</v>
      </c>
      <c r="D54" s="69" t="s">
        <v>281</v>
      </c>
      <c r="E54" s="76">
        <f t="shared" ref="E54:AC54" si="39">E23-E25</f>
        <v>0</v>
      </c>
      <c r="F54" s="76">
        <f t="shared" si="39"/>
        <v>0</v>
      </c>
      <c r="G54" s="76">
        <f t="shared" si="39"/>
        <v>0</v>
      </c>
      <c r="H54" s="178"/>
      <c r="I54" s="77">
        <f t="shared" si="39"/>
        <v>14.586249148547154</v>
      </c>
      <c r="J54" s="77">
        <f t="shared" si="39"/>
        <v>87.026498425032173</v>
      </c>
      <c r="K54" s="77">
        <f t="shared" si="39"/>
        <v>64.175748611694985</v>
      </c>
      <c r="L54" s="76">
        <f t="shared" si="39"/>
        <v>110.30903976154059</v>
      </c>
      <c r="M54" s="76">
        <f t="shared" si="39"/>
        <v>94.554618213003323</v>
      </c>
      <c r="N54" s="77">
        <f t="shared" ref="N54:O54" si="40">N23-N25</f>
        <v>130.16741339728844</v>
      </c>
      <c r="O54" s="77">
        <f t="shared" si="40"/>
        <v>136.60316521487175</v>
      </c>
      <c r="P54" s="76" t="e">
        <f t="shared" si="39"/>
        <v>#N/A</v>
      </c>
      <c r="Q54" s="76" t="e">
        <f t="shared" si="39"/>
        <v>#N/A</v>
      </c>
      <c r="R54" s="77" t="e">
        <f t="shared" si="39"/>
        <v>#N/A</v>
      </c>
      <c r="S54" s="77" t="e">
        <f t="shared" si="39"/>
        <v>#N/A</v>
      </c>
      <c r="T54" s="76" t="e">
        <f t="shared" si="39"/>
        <v>#N/A</v>
      </c>
      <c r="U54" s="76" t="e">
        <f t="shared" si="39"/>
        <v>#N/A</v>
      </c>
      <c r="V54" s="77" t="e">
        <f t="shared" si="39"/>
        <v>#N/A</v>
      </c>
      <c r="W54" s="77" t="e">
        <f t="shared" si="39"/>
        <v>#N/A</v>
      </c>
      <c r="X54" s="76" t="e">
        <f t="shared" si="39"/>
        <v>#N/A</v>
      </c>
      <c r="Y54" s="76" t="e">
        <f t="shared" si="39"/>
        <v>#N/A</v>
      </c>
      <c r="Z54" s="77" t="e">
        <f t="shared" si="39"/>
        <v>#N/A</v>
      </c>
      <c r="AA54" s="77" t="e">
        <f t="shared" si="39"/>
        <v>#N/A</v>
      </c>
      <c r="AB54" s="76" t="e">
        <f t="shared" si="39"/>
        <v>#N/A</v>
      </c>
      <c r="AC54" s="76" t="e">
        <f t="shared" si="39"/>
        <v>#N/A</v>
      </c>
      <c r="AD54" s="185"/>
      <c r="AE54" s="218" t="e">
        <f t="shared" ref="AE54:AF54" si="41">AE23-AE25</f>
        <v>#N/A</v>
      </c>
      <c r="AF54" s="218" t="e">
        <f t="shared" si="41"/>
        <v>#N/A</v>
      </c>
      <c r="AG54" s="219" t="e">
        <f t="shared" ref="AG54:AH54" si="42">AG23-AG25</f>
        <v>#N/A</v>
      </c>
      <c r="AH54" s="219" t="e">
        <f t="shared" si="42"/>
        <v>#N/A</v>
      </c>
      <c r="AI54" s="218" t="e">
        <f t="shared" ref="AI54:AJ54" si="43">AI23-AI25</f>
        <v>#N/A</v>
      </c>
      <c r="AJ54" s="218" t="e">
        <f t="shared" si="43"/>
        <v>#N/A</v>
      </c>
    </row>
    <row r="55" spans="2:36" x14ac:dyDescent="0.3">
      <c r="B55" s="26"/>
      <c r="C55" s="26"/>
    </row>
  </sheetData>
  <pageMargins left="0.7" right="0.7" top="0.75" bottom="0.75" header="0.3" footer="0.3"/>
  <pageSetup paperSize="9" orientation="portrait" horizontalDpi="4294967293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Results_TRA_n_WaS</vt:lpstr>
      <vt:lpstr>TRA_n_WaS_Report</vt:lpstr>
      <vt:lpstr>ResTRA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Expert Technique International</dc:creator>
  <cp:lastModifiedBy>Jules S</cp:lastModifiedBy>
  <dcterms:created xsi:type="dcterms:W3CDTF">2022-11-11T10:23:43Z</dcterms:created>
  <dcterms:modified xsi:type="dcterms:W3CDTF">2023-01-07T14:20:16Z</dcterms:modified>
</cp:coreProperties>
</file>