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drawings/drawing4.xml" ContentType="application/vnd.openxmlformats-officedocument.drawing+xml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drawings/drawing5.xml" ContentType="application/vnd.openxmlformats-officedocument.drawing+xml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drawings/drawing6.xml" ContentType="application/vnd.openxmlformats-officedocument.drawing+xml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drawings/drawing7.xml" ContentType="application/vnd.openxmlformats-officedocument.drawing+xml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drawings/drawing8.xml" ContentType="application/vnd.openxmlformats-officedocument.drawing+xml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drawings/drawing9.xml" ContentType="application/vnd.openxmlformats-officedocument.drawing+xml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drawings/drawing10.xml" ContentType="application/vnd.openxmlformats-officedocument.drawing+xml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drawings/drawing11.xml" ContentType="application/vnd.openxmlformats-officedocument.drawing+xml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comments2.xml" ContentType="application/vnd.openxmlformats-officedocument.spreadsheetml.comments+xml"/>
  <Override PartName="/xl/drawings/drawing13.xml" ContentType="application/vnd.openxmlformats-officedocument.drawing+xml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comments3.xml" ContentType="application/vnd.openxmlformats-officedocument.spreadsheetml.comments+xml"/>
  <Override PartName="/xl/drawings/drawing14.xml" ContentType="application/vnd.openxmlformats-officedocument.drawing+xml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drawings/drawing15.xml" ContentType="application/vnd.openxmlformats-officedocument.drawing+xml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drawings/drawing16.xml" ContentType="application/vnd.openxmlformats-officedocument.drawing+xml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drawings/drawing17.xml" ContentType="application/vnd.openxmlformats-officedocument.drawing+xml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drawings/drawing18.xml" ContentType="application/vnd.openxmlformats-officedocument.drawing+xml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drawings/drawing19.xml" ContentType="application/vnd.openxmlformats-officedocument.drawing+xml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drawings/drawing20.xml" ContentType="application/vnd.openxmlformats-officedocument.drawing+xml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Models\SATIMGE\SATIM\DataSpreadsheets\TCH_IND\"/>
    </mc:Choice>
  </mc:AlternateContent>
  <xr:revisionPtr revIDLastSave="0" documentId="13_ncr:1_{8B0F96D3-CFA0-4065-8C48-8AAA88D26010}" xr6:coauthVersionLast="46" xr6:coauthVersionMax="46" xr10:uidLastSave="{00000000-0000-0000-0000-000000000000}"/>
  <bookViews>
    <workbookView xWindow="-120" yWindow="-120" windowWidth="29040" windowHeight="15840" tabRatio="780" activeTab="13" xr2:uid="{00000000-000D-0000-FFFF-FFFF00000000}"/>
  </bookViews>
  <sheets>
    <sheet name="ANSv2-692-Home" sheetId="9" r:id="rId1"/>
    <sheet name="Index" sheetId="60" r:id="rId2"/>
    <sheet name="RES" sheetId="52" r:id="rId3"/>
    <sheet name="EB_Exist" sheetId="27" r:id="rId4"/>
    <sheet name="ANSv2-692-REGIONS" sheetId="18" state="veryHidden" r:id="rId5"/>
    <sheet name="ANSv2-692-Commodities" sheetId="19" state="veryHidden" r:id="rId6"/>
    <sheet name="Commodities_BASE" sheetId="29" r:id="rId7"/>
    <sheet name="ANSv2-692-Processes" sheetId="20" state="veryHidden" r:id="rId8"/>
    <sheet name="ANSv2-692-Constraints" sheetId="23" state="veryHidden" r:id="rId9"/>
    <sheet name="ANSv2-692-CommData" sheetId="21" state="veryHidden" r:id="rId10"/>
    <sheet name="CommData_BASE" sheetId="30" r:id="rId11"/>
    <sheet name="Processes_BASE" sheetId="31" r:id="rId12"/>
    <sheet name="ANSv2-692-ProcData" sheetId="25" state="veryHidden" r:id="rId13"/>
    <sheet name="ProcData_IFC" sheetId="56" r:id="rId14"/>
    <sheet name="ANSv2-692-ConstrData" sheetId="24" state="veryHidden" r:id="rId15"/>
    <sheet name="ANSv2-692-ITEMS" sheetId="10" state="veryHidden" r:id="rId16"/>
    <sheet name="ANSv2-692-TS DATA" sheetId="12" state="veryHidden" r:id="rId17"/>
    <sheet name="ANSv2-692-TID DATA" sheetId="13" state="veryHidden" r:id="rId18"/>
    <sheet name="ANSv2-692-TS&amp;TID DATA" sheetId="14" state="veryHidden" r:id="rId19"/>
    <sheet name="ANSv2-692-TS TRADE" sheetId="15" state="veryHidden" r:id="rId20"/>
    <sheet name="ANSv2-692-TID TRADE" sheetId="16" state="veryHidden" r:id="rId21"/>
    <sheet name="ANSv2-692-TS&amp;TID TRADE" sheetId="17" state="veryHidden" r:id="rId22"/>
  </sheets>
  <definedNames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4" i="56" l="1"/>
  <c r="A9" i="27" l="1"/>
  <c r="F5" i="27" l="1"/>
  <c r="I13" i="56" l="1"/>
  <c r="E8" i="30"/>
  <c r="F8" i="30" s="1"/>
  <c r="K5" i="27"/>
  <c r="Q18" i="27" l="1"/>
  <c r="Q19" i="27"/>
  <c r="Q17" i="27"/>
  <c r="O19" i="27"/>
  <c r="AB12" i="56" l="1"/>
  <c r="AA11" i="56"/>
  <c r="Z10" i="56"/>
  <c r="S13" i="56"/>
  <c r="R13" i="56"/>
  <c r="K4" i="27"/>
  <c r="C14" i="56"/>
  <c r="C19" i="56"/>
  <c r="N13" i="56" l="1"/>
  <c r="E20" i="56"/>
  <c r="E21" i="56"/>
  <c r="E22" i="56"/>
  <c r="E19" i="56"/>
  <c r="D19" i="56"/>
  <c r="B19" i="56"/>
  <c r="P23" i="56"/>
  <c r="P18" i="56"/>
  <c r="F8" i="56"/>
  <c r="C8" i="56"/>
  <c r="B8" i="56"/>
  <c r="E15" i="56"/>
  <c r="E14" i="56"/>
  <c r="S18" i="56"/>
  <c r="S23" i="56" s="1"/>
  <c r="E10" i="56"/>
  <c r="E11" i="56"/>
  <c r="E12" i="56"/>
  <c r="C12" i="31"/>
  <c r="B12" i="31"/>
  <c r="C8" i="30"/>
  <c r="B8" i="30"/>
  <c r="C9" i="29"/>
  <c r="B9" i="29"/>
  <c r="B6" i="27"/>
  <c r="A6" i="27"/>
  <c r="A7" i="27"/>
  <c r="B8" i="27"/>
  <c r="A8" i="27"/>
  <c r="AD11" i="27" l="1"/>
  <c r="AD12" i="27" s="1"/>
  <c r="AD8" i="27"/>
  <c r="AD16" i="27"/>
  <c r="AD17" i="27" s="1"/>
  <c r="AD18" i="27" s="1"/>
  <c r="AD19" i="27" s="1"/>
  <c r="S5" i="56"/>
  <c r="R5" i="56"/>
  <c r="B10" i="27"/>
  <c r="B9" i="27"/>
  <c r="AD9" i="27"/>
  <c r="AD10" i="27" l="1"/>
  <c r="E17" i="56"/>
  <c r="AC5" i="56" s="1"/>
  <c r="E16" i="56"/>
  <c r="D14" i="56"/>
  <c r="B14" i="56"/>
  <c r="AB5" i="56"/>
  <c r="AA5" i="56"/>
  <c r="Z5" i="56"/>
  <c r="C11" i="31" l="1"/>
  <c r="B11" i="31"/>
  <c r="B7" i="27"/>
  <c r="I4" i="27"/>
  <c r="H4" i="27"/>
  <c r="AB5" i="27"/>
  <c r="C13" i="29" l="1"/>
  <c r="C12" i="29"/>
  <c r="C11" i="29"/>
  <c r="C10" i="29"/>
  <c r="B13" i="29"/>
  <c r="B12" i="29"/>
  <c r="B11" i="29"/>
  <c r="B10" i="29"/>
  <c r="J13" i="56" l="1"/>
  <c r="K13" i="56" s="1"/>
  <c r="E8" i="60"/>
  <c r="E9" i="60"/>
  <c r="E10" i="60"/>
  <c r="E11" i="60"/>
  <c r="A2" i="56"/>
  <c r="D11" i="60" s="1"/>
  <c r="D10" i="60"/>
  <c r="A2" i="31"/>
  <c r="D9" i="60" s="1"/>
  <c r="A2" i="30"/>
  <c r="D8" i="60" s="1"/>
  <c r="A2" i="29"/>
  <c r="E7" i="60"/>
  <c r="M13" i="56" l="1"/>
  <c r="D7" i="60"/>
  <c r="A1" i="29" l="1"/>
  <c r="A1" i="56"/>
  <c r="A1" i="30"/>
  <c r="A1" i="31"/>
  <c r="F18" i="56" l="1"/>
  <c r="F23" i="56" s="1"/>
  <c r="F13" i="56"/>
  <c r="D10" i="56"/>
  <c r="A9" i="56"/>
  <c r="B1" i="56"/>
  <c r="I7" i="27"/>
  <c r="H7" i="27"/>
  <c r="B4" i="27"/>
  <c r="A4" i="27"/>
  <c r="C4" i="27"/>
  <c r="C9" i="27" s="1"/>
  <c r="C10" i="27" s="1"/>
  <c r="Y5" i="56" l="1"/>
  <c r="B10" i="31"/>
  <c r="B10" i="56" s="1"/>
  <c r="H6" i="27"/>
  <c r="H8" i="27" s="1"/>
  <c r="D4" i="27"/>
  <c r="D9" i="27" s="1"/>
  <c r="D10" i="27" s="1"/>
  <c r="C10" i="31" l="1"/>
  <c r="C10" i="56" s="1"/>
  <c r="I6" i="27"/>
  <c r="I8" i="27" s="1"/>
  <c r="B1" i="31" l="1"/>
  <c r="B1" i="3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00000000-0006-0000-0C00-000001000000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G7" authorId="0" shapeId="0" xr:uid="{CEA09C23-CFA5-4A41-8AF2-C078A6DD1DB4}">
      <text>
        <r>
          <rPr>
            <sz val="8"/>
            <color indexed="81"/>
            <rFont val="Tahoma"/>
            <family val="2"/>
          </rPr>
          <t>If Process Activity is: Output-based, leave blank.
Input-based, insert I.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Noble</author>
  </authors>
  <commentList>
    <comment ref="D7" authorId="0" shapeId="0" xr:uid="{00000000-0006-0000-1D00-000001000000}">
      <text>
        <r>
          <rPr>
            <b/>
            <sz val="8"/>
            <color indexed="81"/>
            <rFont val="Tahoma"/>
            <family val="2"/>
          </rPr>
          <t>Ken Noble:</t>
        </r>
        <r>
          <rPr>
            <sz val="8"/>
            <color indexed="81"/>
            <rFont val="Tahoma"/>
            <family val="2"/>
          </rPr>
          <t xml:space="preserve">
Retain Units column as optional?  Hide the column?</t>
        </r>
      </text>
    </comment>
    <comment ref="V7" authorId="0" shapeId="0" xr:uid="{00000000-0006-0000-1D00-000002000000}">
      <text>
        <r>
          <rPr>
            <sz val="8"/>
            <color indexed="81"/>
            <rFont val="Tahoma"/>
            <family val="2"/>
          </rPr>
          <t>Parameter UC_CUMCOMNET is a TID parameter.</t>
        </r>
      </text>
    </comment>
    <comment ref="W7" authorId="0" shapeId="0" xr:uid="{00000000-0006-0000-1D00-000003000000}">
      <text>
        <r>
          <rPr>
            <sz val="8"/>
            <color indexed="81"/>
            <rFont val="Tahoma"/>
            <family val="2"/>
          </rPr>
          <t>Parameter UC_CUMACT is a TID parameter.</t>
        </r>
      </text>
    </comment>
    <comment ref="X7" authorId="0" shapeId="0" xr:uid="{00000000-0006-0000-1D00-000004000000}">
      <text>
        <r>
          <rPr>
            <sz val="8"/>
            <color indexed="81"/>
            <rFont val="Tahoma"/>
            <family val="2"/>
          </rPr>
          <t>Parameter UC_CUMFLO is a TID parameter.</t>
        </r>
      </text>
    </comment>
  </commentList>
</comments>
</file>

<file path=xl/sharedStrings.xml><?xml version="1.0" encoding="utf-8"?>
<sst xmlns="http://schemas.openxmlformats.org/spreadsheetml/2006/main" count="425" uniqueCount="248">
  <si>
    <t>Comment</t>
  </si>
  <si>
    <t>Set Memberships</t>
  </si>
  <si>
    <t>Parameter</t>
  </si>
  <si>
    <t>Arg1</t>
  </si>
  <si>
    <t>Arg2</t>
  </si>
  <si>
    <t>Arg3</t>
  </si>
  <si>
    <t>Arg4</t>
  </si>
  <si>
    <t>Arg5</t>
  </si>
  <si>
    <t>Arg6</t>
  </si>
  <si>
    <t>I/E Opt</t>
  </si>
  <si>
    <t>ANSWER-TS DATA</t>
  </si>
  <si>
    <t>ANSWER-TS TRADE</t>
  </si>
  <si>
    <t>ANSWER-TID TRADE</t>
  </si>
  <si>
    <t>Comp</t>
  </si>
  <si>
    <t>Name</t>
  </si>
  <si>
    <t>Description</t>
  </si>
  <si>
    <t>Region</t>
  </si>
  <si>
    <t>_GLOBAL</t>
  </si>
  <si>
    <t>Special region for data parameters with no REG arg</t>
  </si>
  <si>
    <t>ALL_REG</t>
  </si>
  <si>
    <t>Unit(s)</t>
  </si>
  <si>
    <t>Value</t>
  </si>
  <si>
    <t>I/E Opt
or Value</t>
  </si>
  <si>
    <t>ANSWER-TID DATA</t>
  </si>
  <si>
    <t>Region2</t>
  </si>
  <si>
    <t>* Pre-defined Commodity Groups (cell A10 should contain comma-delimited list of all Internal Regions)</t>
  </si>
  <si>
    <t>D</t>
  </si>
  <si>
    <t>ACTGRP</t>
  </si>
  <si>
    <t>Activity-related Group</t>
  </si>
  <si>
    <t>COM_GRP,COM_GRPDEF</t>
  </si>
  <si>
    <t>DEM</t>
  </si>
  <si>
    <t>Demand Commodity Type</t>
  </si>
  <si>
    <t>ENV</t>
  </si>
  <si>
    <t>Environmental Commodity Type</t>
  </si>
  <si>
    <t>FIN</t>
  </si>
  <si>
    <t>Financial Commodity Type</t>
  </si>
  <si>
    <t>MAT</t>
  </si>
  <si>
    <t>Material Commodity Type</t>
  </si>
  <si>
    <t>NRG</t>
  </si>
  <si>
    <t>Energy Commodity Type</t>
  </si>
  <si>
    <t>CommName</t>
  </si>
  <si>
    <t>CommDesc</t>
  </si>
  <si>
    <t>CommUnit</t>
  </si>
  <si>
    <t>Units</t>
  </si>
  <si>
    <t>TID</t>
  </si>
  <si>
    <t>TimeSlice</t>
  </si>
  <si>
    <t>ConstrName</t>
  </si>
  <si>
    <t>ConstrDesc</t>
  </si>
  <si>
    <t>UC_R_EACH</t>
  </si>
  <si>
    <t>UC_TS_EACH</t>
  </si>
  <si>
    <t>UC_CUMCOMNET</t>
  </si>
  <si>
    <t>2010-2030</t>
  </si>
  <si>
    <t>UC_CUMACT</t>
  </si>
  <si>
    <t>UC_MARK</t>
  </si>
  <si>
    <t>UC_CUMFLO</t>
  </si>
  <si>
    <t>UC_TSL</t>
  </si>
  <si>
    <t>ProcName</t>
  </si>
  <si>
    <t>ProcDesc</t>
  </si>
  <si>
    <t>UC__RHSRTS</t>
  </si>
  <si>
    <t>Limit</t>
  </si>
  <si>
    <t>UC__RHSR</t>
  </si>
  <si>
    <t>UC__RHSRT</t>
  </si>
  <si>
    <t>UC_CAP</t>
  </si>
  <si>
    <t>Side</t>
  </si>
  <si>
    <t>UC_T_EACH</t>
  </si>
  <si>
    <t>1 arg: BD (TID)</t>
  </si>
  <si>
    <t>1 arg: BD (TS)</t>
  </si>
  <si>
    <t>0 args (TID)</t>
  </si>
  <si>
    <t>0 args (TS)</t>
  </si>
  <si>
    <t>1 arg: TS (TID)</t>
  </si>
  <si>
    <t>2 args: TS,BD (TS)</t>
  </si>
  <si>
    <t>3 args: PRC,COM,BD (TS)</t>
  </si>
  <si>
    <t>UC_COMCON</t>
  </si>
  <si>
    <t>2 args: SIDE,PRC (TS)</t>
  </si>
  <si>
    <t>UC_ACT</t>
  </si>
  <si>
    <t>UC_FLO</t>
  </si>
  <si>
    <t>UC_IRE</t>
  </si>
  <si>
    <t>Imp/Exp</t>
  </si>
  <si>
    <t>UC_ATTR</t>
  </si>
  <si>
    <t>TSLevel</t>
  </si>
  <si>
    <t>CommIN</t>
  </si>
  <si>
    <t>CommOUT</t>
  </si>
  <si>
    <t>VarType,ParamName</t>
  </si>
  <si>
    <t>2 args: SIDE,TSLevel (TID)</t>
  </si>
  <si>
    <t>3 args: SIDE,COM,TS (TS)</t>
  </si>
  <si>
    <t>3 args: SIDE,PRC,TS (TS)</t>
  </si>
  <si>
    <t>4 args: SIDE,PRC,COM,TS (TS)</t>
  </si>
  <si>
    <t>5 args: SIDE,PRC,COM,TS, IE (TS)</t>
  </si>
  <si>
    <t>3 args: COM,Yr,Yr</t>
  </si>
  <si>
    <t>3 args: PRC,Yr,Yr</t>
  </si>
  <si>
    <t>4 args: PRC,COM,Yr,Yr</t>
  </si>
  <si>
    <t>3 args: Side,VarType,ParamName</t>
  </si>
  <si>
    <t>*</t>
  </si>
  <si>
    <t>ProcUnits</t>
  </si>
  <si>
    <t>Activity I/O</t>
  </si>
  <si>
    <t>IMPEXP</t>
  </si>
  <si>
    <t>* External Regions</t>
  </si>
  <si>
    <t>ALL_REG,REG_EXT</t>
  </si>
  <si>
    <t>MINRNW</t>
  </si>
  <si>
    <t>ANSWER-Commodities</t>
  </si>
  <si>
    <t>ANSWER-REGIONS</t>
  </si>
  <si>
    <t>_GLOBAL,IMPEXP,MINRNW</t>
  </si>
  <si>
    <t>* Internal Regions (insert below and adjust cell B1 accordingly)</t>
  </si>
  <si>
    <t>ANSWER-Constraints</t>
  </si>
  <si>
    <t>ANSWER-CommData</t>
  </si>
  <si>
    <t>ANSWER-Processes</t>
  </si>
  <si>
    <t>ANSWER-ConstrData</t>
  </si>
  <si>
    <t>ANSWER-ITEMS</t>
  </si>
  <si>
    <t>ANSWER-TS&amp;TID DATA</t>
  </si>
  <si>
    <t>ANSWER-TS&amp;TID TRADE</t>
  </si>
  <si>
    <t>ANSWER-ProcData</t>
  </si>
  <si>
    <t>* On TS&amp;TID TRADE sheet, a single region must be specified in column A (a comma-separated region-list is not allowed) and a single region must be specified in column B</t>
  </si>
  <si>
    <t>* On TID TRADE sheet, a single region must be specified in column A (a comma-separated region-list is not allowed) and a single region must be specified in column B</t>
  </si>
  <si>
    <t>* On TS TRADE sheet, a single region must be specified in column A (a comma-separated region-list is not allowed) and a single region must be specified in column B</t>
  </si>
  <si>
    <t>ANSv2-692-Home</t>
  </si>
  <si>
    <t>* Sectoral commodities</t>
  </si>
  <si>
    <t>* Emissions</t>
  </si>
  <si>
    <t>PJ</t>
  </si>
  <si>
    <t>%</t>
  </si>
  <si>
    <t>COM,NRG,DAYNITE,ELC</t>
  </si>
  <si>
    <t>COM,NRG,ANNUAL,FOSSIL</t>
  </si>
  <si>
    <t>KT</t>
  </si>
  <si>
    <t>COM,ENV,ANNUAL,GHG</t>
  </si>
  <si>
    <t>PJ,PJa</t>
  </si>
  <si>
    <t>PRC_CAPACT</t>
  </si>
  <si>
    <t>ACT_EFF</t>
  </si>
  <si>
    <t>ANNUAL</t>
  </si>
  <si>
    <t>Conversion L1</t>
  </si>
  <si>
    <t>Supply</t>
  </si>
  <si>
    <t>Secondary Commodities</t>
  </si>
  <si>
    <t>REGION1</t>
  </si>
  <si>
    <t>Commodity</t>
  </si>
  <si>
    <t>PRC,PRE,ANNUAL</t>
  </si>
  <si>
    <t>PRC_ACTUNT</t>
  </si>
  <si>
    <t>mt</t>
  </si>
  <si>
    <t>COM_PROJ</t>
  </si>
  <si>
    <t>PRC,DMD,ANNUAL</t>
  </si>
  <si>
    <t>Producers</t>
  </si>
  <si>
    <t>Tech description</t>
  </si>
  <si>
    <t>Consumers</t>
  </si>
  <si>
    <t>unit</t>
  </si>
  <si>
    <t>value</t>
  </si>
  <si>
    <t>kton</t>
  </si>
  <si>
    <t>Source</t>
  </si>
  <si>
    <t>Commodity Code</t>
  </si>
  <si>
    <t>Tech Code</t>
  </si>
  <si>
    <t>Coal</t>
  </si>
  <si>
    <t>* Conversion technologies</t>
  </si>
  <si>
    <t>ACT_BND-UP</t>
  </si>
  <si>
    <t>PRC_ACTFLO</t>
  </si>
  <si>
    <t>ACT_BND-LO</t>
  </si>
  <si>
    <t>Existing Capacity</t>
  </si>
  <si>
    <t>Main activity flow</t>
  </si>
  <si>
    <t>Relationship between main activity flow and other flows</t>
  </si>
  <si>
    <t>Activity Limits</t>
  </si>
  <si>
    <t>Capacity to Activity</t>
  </si>
  <si>
    <t>Main activity efficiency</t>
  </si>
  <si>
    <t>PRC_RESID</t>
  </si>
  <si>
    <t>Fixed Cost</t>
  </si>
  <si>
    <t>NCAP_FOM</t>
  </si>
  <si>
    <t>Scenario to Import</t>
  </si>
  <si>
    <t>Scenarios</t>
  </si>
  <si>
    <t>BASE</t>
  </si>
  <si>
    <t>Import?</t>
  </si>
  <si>
    <t>Sheets</t>
  </si>
  <si>
    <t>Base Model</t>
  </si>
  <si>
    <t>GJ/ton</t>
  </si>
  <si>
    <t>Lower bound act (interp.rule)</t>
  </si>
  <si>
    <t>Lower bound act</t>
  </si>
  <si>
    <t>Capacity Limit</t>
  </si>
  <si>
    <t>CAP_BND-UP</t>
  </si>
  <si>
    <t>CV (MJ/kg)</t>
  </si>
  <si>
    <t>LHV</t>
  </si>
  <si>
    <t>Options for Sectoral Naming</t>
  </si>
  <si>
    <t>INH</t>
  </si>
  <si>
    <t>UNH</t>
  </si>
  <si>
    <t>IAM</t>
  </si>
  <si>
    <t>UAM</t>
  </si>
  <si>
    <t>2017 Energy/Commodity Balance</t>
  </si>
  <si>
    <t>Exports/Links/Demands</t>
  </si>
  <si>
    <t>Feedstock</t>
  </si>
  <si>
    <t>Process</t>
  </si>
  <si>
    <r>
      <t>Net primary energy consumption [GJ/t NH</t>
    </r>
    <r>
      <rPr>
        <b/>
        <vertAlign val="subscript"/>
        <sz val="8"/>
        <color rgb="FFFFFFFF"/>
        <rFont val="Arial"/>
        <family val="2"/>
      </rPr>
      <t>3</t>
    </r>
    <r>
      <rPr>
        <b/>
        <sz val="8"/>
        <color rgb="FFFFFFFF"/>
        <rFont val="Arial"/>
        <family val="2"/>
      </rPr>
      <t xml:space="preserve"> (LHV)]</t>
    </r>
  </si>
  <si>
    <t>Natural gas</t>
  </si>
  <si>
    <t>Steam reforming</t>
  </si>
  <si>
    <t>Heavy hydrocarbon</t>
  </si>
  <si>
    <t>Partial oxidation</t>
  </si>
  <si>
    <t>Gas turbine required</t>
  </si>
  <si>
    <t>Electricity from H2 Plant</t>
  </si>
  <si>
    <t>Energy requirement</t>
  </si>
  <si>
    <t>kWh/tonne NH3</t>
  </si>
  <si>
    <t>Electricity production LHV efficiency</t>
  </si>
  <si>
    <r>
      <t>Equivalent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</t>
    </r>
  </si>
  <si>
    <t>Kg/tonne NH3</t>
  </si>
  <si>
    <r>
      <t>Total H</t>
    </r>
    <r>
      <rPr>
        <vertAlign val="subscript"/>
        <sz val="8"/>
        <rFont val="Roboto Light"/>
      </rPr>
      <t>2</t>
    </r>
    <r>
      <rPr>
        <sz val="8"/>
        <rFont val="Roboto Light"/>
      </rPr>
      <t xml:space="preserve"> requirement per tonne NH</t>
    </r>
    <r>
      <rPr>
        <vertAlign val="subscript"/>
        <sz val="8"/>
        <rFont val="Roboto Light"/>
      </rPr>
      <t>3</t>
    </r>
  </si>
  <si>
    <t>Per tonne NH3</t>
  </si>
  <si>
    <t>LHV efficiency</t>
  </si>
  <si>
    <t>Source JRC 2007</t>
  </si>
  <si>
    <t xml:space="preserve">Bartels and Pate, 2008 </t>
  </si>
  <si>
    <t>CV NH3</t>
  </si>
  <si>
    <t>LHV MJ/kg</t>
  </si>
  <si>
    <t>CV H2</t>
  </si>
  <si>
    <t>kWh/t</t>
  </si>
  <si>
    <t>CH4S</t>
  </si>
  <si>
    <t>CH4S South Africa</t>
  </si>
  <si>
    <t>Retirement Profile needs to be fine tuned</t>
  </si>
  <si>
    <t>Hydrogen per unit of ammonia</t>
  </si>
  <si>
    <t>ton H2/ton NH3</t>
  </si>
  <si>
    <t>GJ H2/ton NH3</t>
  </si>
  <si>
    <t>GJ H2/GJ NH3</t>
  </si>
  <si>
    <t>Investment Cost</t>
  </si>
  <si>
    <t>NCAP_COST</t>
  </si>
  <si>
    <t>Emission factor</t>
  </si>
  <si>
    <t>FLO_EMIS-O</t>
  </si>
  <si>
    <t>COM,DEM,ANNUAL,RES</t>
  </si>
  <si>
    <t>With Gas turbine</t>
  </si>
  <si>
    <t>Without Gas turbine</t>
  </si>
  <si>
    <t>Eff</t>
  </si>
  <si>
    <t>GJ elc/GJ NH3</t>
  </si>
  <si>
    <t>GJ elc/ton NH3</t>
  </si>
  <si>
    <t>IFAELC</t>
  </si>
  <si>
    <t>Industry-FA-Electricity</t>
  </si>
  <si>
    <t>IISCKE</t>
  </si>
  <si>
    <t>Industry - Iron and Steel - Coke</t>
  </si>
  <si>
    <t>IISCOA</t>
  </si>
  <si>
    <t>Industry - Iron and Steel - Coal</t>
  </si>
  <si>
    <t>INDBIO</t>
  </si>
  <si>
    <t>Industry Biochar</t>
  </si>
  <si>
    <t>(existing)</t>
  </si>
  <si>
    <t>Industry - Ferro Alloy Metals production</t>
  </si>
  <si>
    <t>XINDBIO</t>
  </si>
  <si>
    <t>BIO</t>
  </si>
  <si>
    <t>FerroChrome existing</t>
  </si>
  <si>
    <t>FerrChrome New</t>
  </si>
  <si>
    <t>IFCEAF-N</t>
  </si>
  <si>
    <t>IFCEAF-E</t>
  </si>
  <si>
    <t>IFCEAFB-N</t>
  </si>
  <si>
    <t>FerroChrome with biomass</t>
  </si>
  <si>
    <t>NCAP_START</t>
  </si>
  <si>
    <t>IFACR</t>
  </si>
  <si>
    <t>QUICK FIX: adding manganese to this book until it's complete in another workbook</t>
  </si>
  <si>
    <t>Cr</t>
  </si>
  <si>
    <t>Mn</t>
  </si>
  <si>
    <t>Si</t>
  </si>
  <si>
    <t>Cap</t>
  </si>
  <si>
    <t>alison said they're at 50%</t>
  </si>
  <si>
    <t>CO2SPIFC</t>
  </si>
  <si>
    <t>Process Emissions FerroChrome South 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</si>
</sst>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(* #,##0.00_);_(* \(#,##0.00\);_(* &quot;-&quot;??_);_(@_)"/>
    <numFmt numFmtId="165" formatCode="0.000"/>
    <numFmt numFmtId="166" formatCode="0.0000"/>
    <numFmt numFmtId="167" formatCode="_-* #,##0.0000_-;\-* #,##0.0000_-;_-* &quot;-&quot;??_-;_-@_-"/>
    <numFmt numFmtId="168" formatCode="0.0%"/>
  </numFmts>
  <fonts count="47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color indexed="2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800080"/>
      <name val="Arial"/>
      <family val="2"/>
    </font>
    <font>
      <sz val="8"/>
      <color indexed="81"/>
      <name val="Tahoma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b/>
      <sz val="8"/>
      <color rgb="FF800080"/>
      <name val="Arial"/>
      <family val="2"/>
    </font>
    <font>
      <sz val="8"/>
      <color rgb="FF800080"/>
      <name val="Arial"/>
      <family val="2"/>
    </font>
    <font>
      <sz val="8"/>
      <color rgb="FF000000"/>
      <name val="Arial"/>
      <family val="2"/>
    </font>
    <font>
      <b/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9"/>
      <color indexed="20"/>
      <name val="Arial"/>
      <family val="2"/>
    </font>
    <font>
      <sz val="8"/>
      <color rgb="FFFF0000"/>
      <name val="Arial"/>
      <family val="2"/>
    </font>
    <font>
      <sz val="10"/>
      <color rgb="FF800080"/>
      <name val="Arial"/>
      <family val="2"/>
    </font>
    <font>
      <b/>
      <sz val="9"/>
      <color rgb="FF800080"/>
      <name val="Arial"/>
      <family val="2"/>
    </font>
    <font>
      <u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Roboto Light"/>
    </font>
    <font>
      <b/>
      <sz val="8"/>
      <color rgb="FFFFFFFF"/>
      <name val="Arial"/>
      <family val="2"/>
    </font>
    <font>
      <b/>
      <vertAlign val="subscript"/>
      <sz val="8"/>
      <color rgb="FFFFFFFF"/>
      <name val="Arial"/>
      <family val="2"/>
    </font>
    <font>
      <vertAlign val="subscript"/>
      <sz val="8"/>
      <name val="Roboto Light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80808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/>
      <diagonal/>
    </border>
  </borders>
  <cellStyleXfs count="23">
    <xf numFmtId="0" fontId="0" fillId="0" borderId="0"/>
    <xf numFmtId="0" fontId="17" fillId="0" borderId="0"/>
    <xf numFmtId="0" fontId="17" fillId="0" borderId="0"/>
    <xf numFmtId="0" fontId="17" fillId="0" borderId="0"/>
    <xf numFmtId="0" fontId="10" fillId="0" borderId="0"/>
    <xf numFmtId="0" fontId="17" fillId="0" borderId="0"/>
    <xf numFmtId="164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0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9" fillId="0" borderId="0"/>
    <xf numFmtId="9" fontId="9" fillId="0" borderId="0" applyFont="0" applyFill="0" applyBorder="0" applyAlignment="0" applyProtection="0"/>
    <xf numFmtId="0" fontId="37" fillId="0" borderId="0"/>
    <xf numFmtId="43" fontId="37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39" fillId="0" borderId="17" applyNumberFormat="0" applyFill="0" applyAlignment="0" applyProtection="0"/>
    <xf numFmtId="0" fontId="40" fillId="0" borderId="18" applyNumberFormat="0" applyFill="0" applyAlignment="0" applyProtection="0"/>
    <xf numFmtId="0" fontId="41" fillId="4" borderId="0" applyNumberFormat="0" applyBorder="0" applyAlignment="0" applyProtection="0"/>
    <xf numFmtId="0" fontId="42" fillId="5" borderId="16" applyNumberFormat="0" applyAlignment="0" applyProtection="0"/>
  </cellStyleXfs>
  <cellXfs count="168">
    <xf numFmtId="0" fontId="0" fillId="0" borderId="0" xfId="0"/>
    <xf numFmtId="0" fontId="11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/>
    <xf numFmtId="0" fontId="13" fillId="0" borderId="0" xfId="0" applyFont="1" applyAlignment="1">
      <alignment horizontal="center" wrapText="1"/>
    </xf>
    <xf numFmtId="0" fontId="12" fillId="0" borderId="0" xfId="0" applyFont="1" applyFill="1"/>
    <xf numFmtId="0" fontId="11" fillId="0" borderId="0" xfId="1" applyFont="1"/>
    <xf numFmtId="0" fontId="17" fillId="0" borderId="0" xfId="1"/>
    <xf numFmtId="0" fontId="14" fillId="0" borderId="0" xfId="1" applyFont="1"/>
    <xf numFmtId="0" fontId="20" fillId="0" borderId="0" xfId="1" applyFont="1" applyFill="1"/>
    <xf numFmtId="0" fontId="13" fillId="0" borderId="0" xfId="1" applyFont="1"/>
    <xf numFmtId="0" fontId="14" fillId="0" borderId="0" xfId="0" applyFont="1" applyFill="1"/>
    <xf numFmtId="0" fontId="21" fillId="0" borderId="0" xfId="0" applyFont="1" applyFill="1"/>
    <xf numFmtId="0" fontId="21" fillId="0" borderId="0" xfId="0" applyFont="1"/>
    <xf numFmtId="0" fontId="22" fillId="0" borderId="0" xfId="0" applyFont="1" applyFill="1"/>
    <xf numFmtId="0" fontId="23" fillId="0" borderId="0" xfId="0" applyFont="1" applyFill="1"/>
    <xf numFmtId="0" fontId="20" fillId="0" borderId="0" xfId="1" applyFont="1"/>
    <xf numFmtId="0" fontId="15" fillId="0" borderId="0" xfId="1" applyFont="1"/>
    <xf numFmtId="0" fontId="22" fillId="0" borderId="0" xfId="1" applyFont="1" applyFill="1"/>
    <xf numFmtId="0" fontId="14" fillId="0" borderId="0" xfId="1" applyFont="1" applyFill="1"/>
    <xf numFmtId="0" fontId="23" fillId="0" borderId="0" xfId="1" applyFont="1" applyFill="1"/>
    <xf numFmtId="49" fontId="22" fillId="0" borderId="0" xfId="0" applyNumberFormat="1" applyFont="1" applyFill="1" applyAlignment="1">
      <alignment horizontal="left"/>
    </xf>
    <xf numFmtId="0" fontId="24" fillId="0" borderId="0" xfId="1" applyFont="1" applyFill="1"/>
    <xf numFmtId="0" fontId="18" fillId="0" borderId="0" xfId="1" applyFont="1" applyFill="1" applyAlignment="1">
      <alignment horizontal="center"/>
    </xf>
    <xf numFmtId="0" fontId="14" fillId="0" borderId="0" xfId="1" applyFont="1" applyFill="1" applyAlignment="1">
      <alignment horizontal="center"/>
    </xf>
    <xf numFmtId="0" fontId="13" fillId="0" borderId="0" xfId="1" applyFont="1" applyFill="1"/>
    <xf numFmtId="0" fontId="17" fillId="0" borderId="0" xfId="1" applyFill="1"/>
    <xf numFmtId="0" fontId="11" fillId="0" borderId="0" xfId="1" applyFont="1" applyFill="1"/>
    <xf numFmtId="0" fontId="0" fillId="0" borderId="0" xfId="0" applyFill="1"/>
    <xf numFmtId="0" fontId="14" fillId="0" borderId="0" xfId="1" applyFont="1" applyFill="1" applyAlignment="1">
      <alignment horizontal="center" wrapText="1"/>
    </xf>
    <xf numFmtId="0" fontId="20" fillId="0" borderId="0" xfId="0" applyFont="1" applyFill="1"/>
    <xf numFmtId="0" fontId="23" fillId="3" borderId="0" xfId="0" applyFont="1" applyFill="1"/>
    <xf numFmtId="0" fontId="23" fillId="3" borderId="0" xfId="1" applyFont="1" applyFill="1"/>
    <xf numFmtId="0" fontId="20" fillId="0" borderId="0" xfId="0" applyFont="1"/>
    <xf numFmtId="0" fontId="14" fillId="0" borderId="0" xfId="0" applyFont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3" applyFont="1"/>
    <xf numFmtId="0" fontId="14" fillId="0" borderId="0" xfId="3" applyFont="1" applyFill="1"/>
    <xf numFmtId="0" fontId="14" fillId="0" borderId="0" xfId="2" applyFont="1" applyFill="1" applyAlignment="1">
      <alignment horizontal="center"/>
    </xf>
    <xf numFmtId="0" fontId="14" fillId="0" borderId="0" xfId="2" applyFont="1" applyFill="1"/>
    <xf numFmtId="0" fontId="17" fillId="0" borderId="0" xfId="3"/>
    <xf numFmtId="0" fontId="17" fillId="0" borderId="0" xfId="3" applyFont="1" applyFill="1"/>
    <xf numFmtId="0" fontId="14" fillId="0" borderId="0" xfId="2" applyFont="1"/>
    <xf numFmtId="0" fontId="29" fillId="0" borderId="0" xfId="1" applyFont="1" applyFill="1"/>
    <xf numFmtId="0" fontId="30" fillId="0" borderId="0" xfId="2" applyFont="1"/>
    <xf numFmtId="0" fontId="14" fillId="0" borderId="0" xfId="3" applyFont="1"/>
    <xf numFmtId="0" fontId="24" fillId="0" borderId="0" xfId="2" applyFont="1" applyFill="1"/>
    <xf numFmtId="0" fontId="30" fillId="0" borderId="0" xfId="3" applyFont="1"/>
    <xf numFmtId="0" fontId="30" fillId="0" borderId="0" xfId="1" applyFont="1"/>
    <xf numFmtId="0" fontId="28" fillId="0" borderId="0" xfId="1" applyFont="1"/>
    <xf numFmtId="0" fontId="23" fillId="0" borderId="0" xfId="2" applyFont="1" applyFill="1" applyAlignment="1">
      <alignment horizontal="center"/>
    </xf>
    <xf numFmtId="0" fontId="14" fillId="0" borderId="0" xfId="2" applyFont="1" applyAlignment="1">
      <alignment horizontal="right"/>
    </xf>
    <xf numFmtId="0" fontId="23" fillId="0" borderId="0" xfId="2" applyFont="1" applyFill="1"/>
    <xf numFmtId="0" fontId="24" fillId="0" borderId="0" xfId="0" applyFont="1" applyFill="1"/>
    <xf numFmtId="0" fontId="9" fillId="0" borderId="0" xfId="12"/>
    <xf numFmtId="0" fontId="26" fillId="0" borderId="0" xfId="12" applyFont="1"/>
    <xf numFmtId="0" fontId="9" fillId="0" borderId="0" xfId="12" applyBorder="1"/>
    <xf numFmtId="0" fontId="9" fillId="0" borderId="5" xfId="12" applyBorder="1" applyAlignment="1">
      <alignment horizontal="center"/>
    </xf>
    <xf numFmtId="0" fontId="9" fillId="0" borderId="0" xfId="12" applyBorder="1" applyAlignment="1">
      <alignment horizontal="center"/>
    </xf>
    <xf numFmtId="0" fontId="9" fillId="0" borderId="14" xfId="12" applyBorder="1" applyAlignment="1">
      <alignment horizontal="center"/>
    </xf>
    <xf numFmtId="0" fontId="9" fillId="0" borderId="0" xfId="12" applyAlignment="1">
      <alignment horizontal="center"/>
    </xf>
    <xf numFmtId="0" fontId="9" fillId="0" borderId="4" xfId="12" applyBorder="1" applyAlignment="1">
      <alignment horizontal="center"/>
    </xf>
    <xf numFmtId="0" fontId="9" fillId="0" borderId="9" xfId="12" applyBorder="1" applyAlignment="1">
      <alignment horizontal="center"/>
    </xf>
    <xf numFmtId="0" fontId="9" fillId="0" borderId="4" xfId="12" applyBorder="1"/>
    <xf numFmtId="0" fontId="9" fillId="0" borderId="14" xfId="12" applyBorder="1"/>
    <xf numFmtId="0" fontId="9" fillId="0" borderId="8" xfId="12" applyBorder="1" applyAlignment="1">
      <alignment horizontal="center"/>
    </xf>
    <xf numFmtId="0" fontId="9" fillId="0" borderId="10" xfId="12" applyBorder="1" applyAlignment="1">
      <alignment horizontal="center"/>
    </xf>
    <xf numFmtId="0" fontId="9" fillId="0" borderId="3" xfId="12" applyBorder="1" applyAlignment="1">
      <alignment horizontal="center"/>
    </xf>
    <xf numFmtId="0" fontId="9" fillId="0" borderId="1" xfId="12" applyBorder="1" applyAlignment="1">
      <alignment horizontal="center"/>
    </xf>
    <xf numFmtId="0" fontId="9" fillId="0" borderId="6" xfId="12" applyBorder="1" applyAlignment="1">
      <alignment horizontal="center"/>
    </xf>
    <xf numFmtId="0" fontId="35" fillId="0" borderId="15" xfId="12" applyFont="1" applyBorder="1" applyAlignment="1">
      <alignment horizontal="center"/>
    </xf>
    <xf numFmtId="0" fontId="9" fillId="0" borderId="5" xfId="12" applyBorder="1"/>
    <xf numFmtId="0" fontId="9" fillId="0" borderId="15" xfId="12" applyBorder="1" applyAlignment="1">
      <alignment horizontal="center"/>
    </xf>
    <xf numFmtId="0" fontId="9" fillId="0" borderId="12" xfId="12" applyBorder="1" applyAlignment="1">
      <alignment horizontal="center"/>
    </xf>
    <xf numFmtId="0" fontId="33" fillId="0" borderId="0" xfId="12" applyFont="1"/>
    <xf numFmtId="0" fontId="35" fillId="0" borderId="0" xfId="12" applyFont="1"/>
    <xf numFmtId="0" fontId="32" fillId="0" borderId="0" xfId="12" applyFont="1"/>
    <xf numFmtId="0" fontId="34" fillId="0" borderId="0" xfId="12" applyFont="1"/>
    <xf numFmtId="0" fontId="32" fillId="0" borderId="14" xfId="12" applyFont="1" applyBorder="1" applyAlignment="1">
      <alignment horizontal="center"/>
    </xf>
    <xf numFmtId="0" fontId="36" fillId="0" borderId="0" xfId="12" applyFont="1"/>
    <xf numFmtId="0" fontId="9" fillId="0" borderId="5" xfId="12" applyBorder="1" applyAlignment="1">
      <alignment horizontal="center" textRotation="90"/>
    </xf>
    <xf numFmtId="0" fontId="9" fillId="0" borderId="4" xfId="12" applyBorder="1" applyAlignment="1">
      <alignment horizontal="center" textRotation="90"/>
    </xf>
    <xf numFmtId="0" fontId="9" fillId="0" borderId="0" xfId="12" applyAlignment="1">
      <alignment horizontal="center" textRotation="90"/>
    </xf>
    <xf numFmtId="0" fontId="17" fillId="0" borderId="0" xfId="0" applyFont="1"/>
    <xf numFmtId="0" fontId="8" fillId="0" borderId="5" xfId="12" applyFont="1" applyBorder="1" applyAlignment="1">
      <alignment horizontal="center" textRotation="90"/>
    </xf>
    <xf numFmtId="167" fontId="14" fillId="0" borderId="0" xfId="2" applyNumberFormat="1" applyFont="1"/>
    <xf numFmtId="0" fontId="39" fillId="0" borderId="17" xfId="19"/>
    <xf numFmtId="0" fontId="0" fillId="0" borderId="4" xfId="0" applyBorder="1"/>
    <xf numFmtId="2" fontId="0" fillId="0" borderId="0" xfId="0" applyNumberFormat="1" applyBorder="1"/>
    <xf numFmtId="0" fontId="0" fillId="0" borderId="0" xfId="0" applyBorder="1"/>
    <xf numFmtId="0" fontId="17" fillId="0" borderId="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9" fillId="0" borderId="0" xfId="19" applyBorder="1"/>
    <xf numFmtId="0" fontId="0" fillId="0" borderId="1" xfId="0" applyBorder="1"/>
    <xf numFmtId="0" fontId="11" fillId="0" borderId="6" xfId="0" applyFont="1" applyBorder="1"/>
    <xf numFmtId="0" fontId="11" fillId="0" borderId="7" xfId="0" applyFont="1" applyBorder="1"/>
    <xf numFmtId="0" fontId="11" fillId="0" borderId="8" xfId="0" applyFont="1" applyBorder="1"/>
    <xf numFmtId="0" fontId="17" fillId="0" borderId="7" xfId="0" applyFont="1" applyBorder="1"/>
    <xf numFmtId="2" fontId="0" fillId="0" borderId="2" xfId="0" applyNumberFormat="1" applyBorder="1"/>
    <xf numFmtId="0" fontId="17" fillId="0" borderId="2" xfId="0" applyFont="1" applyBorder="1"/>
    <xf numFmtId="0" fontId="0" fillId="0" borderId="13" xfId="0" applyBorder="1"/>
    <xf numFmtId="0" fontId="0" fillId="0" borderId="11" xfId="0" applyBorder="1"/>
    <xf numFmtId="0" fontId="17" fillId="0" borderId="11" xfId="0" applyFont="1" applyBorder="1"/>
    <xf numFmtId="0" fontId="0" fillId="0" borderId="12" xfId="0" applyBorder="1"/>
    <xf numFmtId="2" fontId="14" fillId="0" borderId="0" xfId="0" applyNumberFormat="1" applyFont="1"/>
    <xf numFmtId="0" fontId="23" fillId="0" borderId="0" xfId="2" applyFont="1" applyFill="1" applyAlignment="1">
      <alignment wrapText="1"/>
    </xf>
    <xf numFmtId="168" fontId="0" fillId="0" borderId="3" xfId="18" applyNumberFormat="1" applyFont="1" applyBorder="1"/>
    <xf numFmtId="0" fontId="14" fillId="0" borderId="0" xfId="2" applyFont="1" applyFill="1" applyAlignment="1">
      <alignment wrapText="1"/>
    </xf>
    <xf numFmtId="165" fontId="14" fillId="0" borderId="0" xfId="0" applyNumberFormat="1" applyFont="1"/>
    <xf numFmtId="165" fontId="14" fillId="0" borderId="0" xfId="0" applyNumberFormat="1" applyFont="1" applyAlignment="1">
      <alignment horizontal="center"/>
    </xf>
    <xf numFmtId="0" fontId="42" fillId="5" borderId="16" xfId="22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2" applyFont="1" applyAlignment="1">
      <alignment horizontal="left"/>
    </xf>
    <xf numFmtId="0" fontId="14" fillId="0" borderId="0" xfId="0" applyFont="1" applyAlignment="1">
      <alignment horizontal="left"/>
    </xf>
    <xf numFmtId="0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/>
    </xf>
    <xf numFmtId="0" fontId="7" fillId="0" borderId="5" xfId="12" applyFont="1" applyBorder="1" applyAlignment="1">
      <alignment horizontal="center" textRotation="90"/>
    </xf>
    <xf numFmtId="0" fontId="40" fillId="0" borderId="19" xfId="20" applyBorder="1" applyAlignment="1">
      <alignment horizontal="center"/>
    </xf>
    <xf numFmtId="0" fontId="6" fillId="0" borderId="5" xfId="12" applyFont="1" applyBorder="1" applyAlignment="1">
      <alignment horizontal="center" textRotation="90"/>
    </xf>
    <xf numFmtId="0" fontId="9" fillId="0" borderId="13" xfId="12" applyBorder="1" applyAlignment="1">
      <alignment horizontal="center"/>
    </xf>
    <xf numFmtId="165" fontId="17" fillId="0" borderId="5" xfId="0" applyNumberFormat="1" applyFont="1" applyBorder="1"/>
    <xf numFmtId="165" fontId="17" fillId="0" borderId="2" xfId="0" applyNumberFormat="1" applyFont="1" applyBorder="1"/>
    <xf numFmtId="2" fontId="17" fillId="0" borderId="11" xfId="0" applyNumberFormat="1" applyFont="1" applyBorder="1"/>
    <xf numFmtId="0" fontId="17" fillId="0" borderId="3" xfId="0" applyFont="1" applyBorder="1"/>
    <xf numFmtId="0" fontId="5" fillId="0" borderId="5" xfId="12" applyFont="1" applyBorder="1" applyAlignment="1">
      <alignment horizontal="center" textRotation="90"/>
    </xf>
    <xf numFmtId="2" fontId="17" fillId="0" borderId="2" xfId="0" applyNumberFormat="1" applyFont="1" applyBorder="1"/>
    <xf numFmtId="0" fontId="4" fillId="0" borderId="0" xfId="12" applyFont="1"/>
    <xf numFmtId="0" fontId="4" fillId="0" borderId="5" xfId="12" applyFont="1" applyBorder="1" applyAlignment="1">
      <alignment horizontal="center" textRotation="90"/>
    </xf>
    <xf numFmtId="0" fontId="44" fillId="6" borderId="20" xfId="0" applyFont="1" applyFill="1" applyBorder="1" applyAlignment="1">
      <alignment horizontal="center" vertical="center"/>
    </xf>
    <xf numFmtId="0" fontId="44" fillId="6" borderId="21" xfId="0" applyFont="1" applyFill="1" applyBorder="1" applyAlignment="1">
      <alignment horizontal="center" vertical="center"/>
    </xf>
    <xf numFmtId="0" fontId="43" fillId="0" borderId="22" xfId="0" applyFont="1" applyBorder="1" applyAlignment="1">
      <alignment vertical="center"/>
    </xf>
    <xf numFmtId="0" fontId="43" fillId="0" borderId="23" xfId="0" applyFont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43" fillId="0" borderId="24" xfId="0" applyFont="1" applyFill="1" applyBorder="1" applyAlignment="1">
      <alignment vertical="center"/>
    </xf>
    <xf numFmtId="0" fontId="17" fillId="0" borderId="13" xfId="0" applyFont="1" applyBorder="1"/>
    <xf numFmtId="2" fontId="41" fillId="4" borderId="11" xfId="21" applyNumberFormat="1" applyBorder="1"/>
    <xf numFmtId="0" fontId="0" fillId="0" borderId="0" xfId="0" applyFill="1" applyBorder="1"/>
    <xf numFmtId="0" fontId="23" fillId="0" borderId="0" xfId="1" applyFont="1"/>
    <xf numFmtId="0" fontId="3" fillId="0" borderId="5" xfId="12" applyFont="1" applyBorder="1" applyAlignment="1">
      <alignment horizontal="center" textRotation="90"/>
    </xf>
    <xf numFmtId="0" fontId="2" fillId="0" borderId="5" xfId="12" applyFont="1" applyBorder="1" applyAlignment="1">
      <alignment horizontal="center" textRotation="90"/>
    </xf>
    <xf numFmtId="0" fontId="2" fillId="0" borderId="14" xfId="12" applyFont="1" applyBorder="1" applyAlignment="1">
      <alignment horizontal="center"/>
    </xf>
    <xf numFmtId="4" fontId="0" fillId="0" borderId="0" xfId="0" applyNumberFormat="1"/>
    <xf numFmtId="4" fontId="0" fillId="0" borderId="2" xfId="0" applyNumberFormat="1" applyBorder="1"/>
    <xf numFmtId="166" fontId="14" fillId="0" borderId="0" xfId="0" applyNumberFormat="1" applyFont="1"/>
    <xf numFmtId="0" fontId="14" fillId="0" borderId="0" xfId="0" applyFont="1" applyAlignment="1">
      <alignment horizontal="center" wrapText="1"/>
    </xf>
    <xf numFmtId="0" fontId="14" fillId="0" borderId="0" xfId="0" applyFont="1" applyAlignment="1">
      <alignment horizontal="left" wrapText="1"/>
    </xf>
    <xf numFmtId="0" fontId="41" fillId="4" borderId="0" xfId="21" applyAlignment="1">
      <alignment horizontal="center"/>
    </xf>
    <xf numFmtId="0" fontId="41" fillId="4" borderId="0" xfId="21"/>
    <xf numFmtId="0" fontId="1" fillId="0" borderId="9" xfId="12" applyFont="1" applyBorder="1" applyAlignment="1">
      <alignment horizontal="center"/>
    </xf>
    <xf numFmtId="2" fontId="14" fillId="0" borderId="0" xfId="0" applyNumberFormat="1" applyFont="1" applyAlignment="1">
      <alignment horizontal="center"/>
    </xf>
    <xf numFmtId="0" fontId="1" fillId="0" borderId="5" xfId="12" applyFont="1" applyBorder="1" applyAlignment="1">
      <alignment horizontal="center" textRotation="90"/>
    </xf>
    <xf numFmtId="0" fontId="0" fillId="0" borderId="5" xfId="0" applyBorder="1"/>
  </cellXfs>
  <cellStyles count="23">
    <cellStyle name="Bad" xfId="21" builtinId="27"/>
    <cellStyle name="Comma 2" xfId="7" xr:uid="{00000000-0005-0000-0000-000000000000}"/>
    <cellStyle name="Comma 2 2" xfId="15" xr:uid="{2D29F2AE-A72A-4F35-A2CA-2C4A01C4F113}"/>
    <cellStyle name="Comma 2 3" xfId="6" xr:uid="{00000000-0005-0000-0000-000001000000}"/>
    <cellStyle name="Comma 3" xfId="16" xr:uid="{C170A3C1-B68E-4AAE-92F6-CE979AB71698}"/>
    <cellStyle name="Heading 2" xfId="19" builtinId="17"/>
    <cellStyle name="Heading 3" xfId="20" builtinId="18"/>
    <cellStyle name="Hyperlink 2" xfId="11" xr:uid="{00000000-0005-0000-0000-000003000000}"/>
    <cellStyle name="Input" xfId="22" builtinId="20"/>
    <cellStyle name="Normal" xfId="0" builtinId="0"/>
    <cellStyle name="Normal 10 4" xfId="10" xr:uid="{00000000-0005-0000-0000-000005000000}"/>
    <cellStyle name="Normal 13" xfId="2" xr:uid="{00000000-0005-0000-0000-000006000000}"/>
    <cellStyle name="Normal 2" xfId="1" xr:uid="{00000000-0005-0000-0000-000007000000}"/>
    <cellStyle name="Normal 2 2" xfId="4" xr:uid="{00000000-0005-0000-0000-000008000000}"/>
    <cellStyle name="Normal 2 2 2" xfId="3" xr:uid="{00000000-0005-0000-0000-000009000000}"/>
    <cellStyle name="Normal 2 2 2 2" xfId="9" xr:uid="{00000000-0005-0000-0000-00000A000000}"/>
    <cellStyle name="Normal 2 3" xfId="14" xr:uid="{4AB230A0-E2D6-4984-83A4-4F34927A69CA}"/>
    <cellStyle name="Normal 3" xfId="5" xr:uid="{00000000-0005-0000-0000-00000B000000}"/>
    <cellStyle name="Normal 4" xfId="12" xr:uid="{0BAD2C5B-36F5-4320-A9B9-F030A7823A07}"/>
    <cellStyle name="Percent" xfId="18" builtinId="5"/>
    <cellStyle name="Percent 2" xfId="13" xr:uid="{6FC4F8D8-ECD7-4A9E-B183-CAC9CE80278F}"/>
    <cellStyle name="Percent 2 2" xfId="17" xr:uid="{FFCF24A5-FA7A-4E91-8E3F-2BDE50B65C19}"/>
    <cellStyle name="Percent 3" xfId="8" xr:uid="{00000000-0005-0000-0000-000010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10.vml.rels><?xml version="1.0" encoding="UTF-8" standalone="yes"?>
<Relationships xmlns="http://schemas.openxmlformats.org/package/2006/relationships"><Relationship Id="rId3" Type="http://schemas.openxmlformats.org/officeDocument/2006/relationships/image" Target="../media/image36.emf"/><Relationship Id="rId7" Type="http://schemas.openxmlformats.org/officeDocument/2006/relationships/image" Target="../media/image40.emf"/><Relationship Id="rId2" Type="http://schemas.openxmlformats.org/officeDocument/2006/relationships/image" Target="../media/image35.emf"/><Relationship Id="rId1" Type="http://schemas.openxmlformats.org/officeDocument/2006/relationships/image" Target="../media/image34.emf"/><Relationship Id="rId6" Type="http://schemas.openxmlformats.org/officeDocument/2006/relationships/image" Target="../media/image39.emf"/><Relationship Id="rId5" Type="http://schemas.openxmlformats.org/officeDocument/2006/relationships/image" Target="../media/image38.emf"/><Relationship Id="rId4" Type="http://schemas.openxmlformats.org/officeDocument/2006/relationships/image" Target="../media/image37.emf"/></Relationships>
</file>

<file path=xl/drawings/_rels/vmlDrawing1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3.emf"/><Relationship Id="rId7" Type="http://schemas.openxmlformats.org/officeDocument/2006/relationships/image" Target="../media/image47.emf"/><Relationship Id="rId2" Type="http://schemas.openxmlformats.org/officeDocument/2006/relationships/image" Target="../media/image42.emf"/><Relationship Id="rId1" Type="http://schemas.openxmlformats.org/officeDocument/2006/relationships/image" Target="../media/image41.emf"/><Relationship Id="rId6" Type="http://schemas.openxmlformats.org/officeDocument/2006/relationships/image" Target="../media/image46.emf"/><Relationship Id="rId5" Type="http://schemas.openxmlformats.org/officeDocument/2006/relationships/image" Target="../media/image45.emf"/><Relationship Id="rId4" Type="http://schemas.openxmlformats.org/officeDocument/2006/relationships/image" Target="../media/image44.emf"/></Relationships>
</file>

<file path=xl/drawings/_rels/vmlDrawing12.vml.rels><?xml version="1.0" encoding="UTF-8" standalone="yes"?>
<Relationships xmlns="http://schemas.openxmlformats.org/package/2006/relationships"><Relationship Id="rId8" Type="http://schemas.openxmlformats.org/officeDocument/2006/relationships/image" Target="../media/image55.emf"/><Relationship Id="rId3" Type="http://schemas.openxmlformats.org/officeDocument/2006/relationships/image" Target="../media/image50.emf"/><Relationship Id="rId7" Type="http://schemas.openxmlformats.org/officeDocument/2006/relationships/image" Target="../media/image54.emf"/><Relationship Id="rId2" Type="http://schemas.openxmlformats.org/officeDocument/2006/relationships/image" Target="../media/image49.emf"/><Relationship Id="rId1" Type="http://schemas.openxmlformats.org/officeDocument/2006/relationships/image" Target="../media/image48.emf"/><Relationship Id="rId6" Type="http://schemas.openxmlformats.org/officeDocument/2006/relationships/image" Target="../media/image53.emf"/><Relationship Id="rId5" Type="http://schemas.openxmlformats.org/officeDocument/2006/relationships/image" Target="../media/image52.emf"/><Relationship Id="rId4" Type="http://schemas.openxmlformats.org/officeDocument/2006/relationships/image" Target="../media/image51.emf"/></Relationships>
</file>

<file path=xl/drawings/_rels/vmlDrawing13.vml.rels><?xml version="1.0" encoding="UTF-8" standalone="yes"?>
<Relationships xmlns="http://schemas.openxmlformats.org/package/2006/relationships"><Relationship Id="rId3" Type="http://schemas.openxmlformats.org/officeDocument/2006/relationships/image" Target="../media/image58.emf"/><Relationship Id="rId2" Type="http://schemas.openxmlformats.org/officeDocument/2006/relationships/image" Target="../media/image57.emf"/><Relationship Id="rId1" Type="http://schemas.openxmlformats.org/officeDocument/2006/relationships/image" Target="../media/image56.emf"/><Relationship Id="rId4" Type="http://schemas.openxmlformats.org/officeDocument/2006/relationships/image" Target="../media/image59.emf"/></Relationships>
</file>

<file path=xl/drawings/_rels/vmlDrawing14.vml.rels><?xml version="1.0" encoding="UTF-8" standalone="yes"?>
<Relationships xmlns="http://schemas.openxmlformats.org/package/2006/relationships"><Relationship Id="rId8" Type="http://schemas.openxmlformats.org/officeDocument/2006/relationships/image" Target="../media/image68.emf"/><Relationship Id="rId3" Type="http://schemas.openxmlformats.org/officeDocument/2006/relationships/image" Target="../media/image63.emf"/><Relationship Id="rId7" Type="http://schemas.openxmlformats.org/officeDocument/2006/relationships/image" Target="../media/image67.emf"/><Relationship Id="rId2" Type="http://schemas.openxmlformats.org/officeDocument/2006/relationships/image" Target="../media/image62.emf"/><Relationship Id="rId1" Type="http://schemas.openxmlformats.org/officeDocument/2006/relationships/image" Target="../media/image61.emf"/><Relationship Id="rId6" Type="http://schemas.openxmlformats.org/officeDocument/2006/relationships/image" Target="../media/image66.emf"/><Relationship Id="rId5" Type="http://schemas.openxmlformats.org/officeDocument/2006/relationships/image" Target="../media/image65.emf"/><Relationship Id="rId10" Type="http://schemas.openxmlformats.org/officeDocument/2006/relationships/image" Target="../media/image60.emf"/><Relationship Id="rId4" Type="http://schemas.openxmlformats.org/officeDocument/2006/relationships/image" Target="../media/image64.emf"/><Relationship Id="rId9" Type="http://schemas.openxmlformats.org/officeDocument/2006/relationships/image" Target="../media/image69.emf"/></Relationships>
</file>

<file path=xl/drawings/_rels/vmlDrawing15.vml.rels><?xml version="1.0" encoding="UTF-8" standalone="yes"?>
<Relationships xmlns="http://schemas.openxmlformats.org/package/2006/relationships"><Relationship Id="rId8" Type="http://schemas.openxmlformats.org/officeDocument/2006/relationships/image" Target="../media/image77.emf"/><Relationship Id="rId3" Type="http://schemas.openxmlformats.org/officeDocument/2006/relationships/image" Target="../media/image72.emf"/><Relationship Id="rId7" Type="http://schemas.openxmlformats.org/officeDocument/2006/relationships/image" Target="../media/image76.emf"/><Relationship Id="rId2" Type="http://schemas.openxmlformats.org/officeDocument/2006/relationships/image" Target="../media/image71.emf"/><Relationship Id="rId1" Type="http://schemas.openxmlformats.org/officeDocument/2006/relationships/image" Target="../media/image70.emf"/><Relationship Id="rId6" Type="http://schemas.openxmlformats.org/officeDocument/2006/relationships/image" Target="../media/image75.emf"/><Relationship Id="rId5" Type="http://schemas.openxmlformats.org/officeDocument/2006/relationships/image" Target="../media/image74.emf"/><Relationship Id="rId4" Type="http://schemas.openxmlformats.org/officeDocument/2006/relationships/image" Target="../media/image73.emf"/></Relationships>
</file>

<file path=xl/drawings/_rels/vmlDrawing16.vml.rels><?xml version="1.0" encoding="UTF-8" standalone="yes"?>
<Relationships xmlns="http://schemas.openxmlformats.org/package/2006/relationships"><Relationship Id="rId8" Type="http://schemas.openxmlformats.org/officeDocument/2006/relationships/image" Target="../media/image86.emf"/><Relationship Id="rId3" Type="http://schemas.openxmlformats.org/officeDocument/2006/relationships/image" Target="../media/image81.emf"/><Relationship Id="rId7" Type="http://schemas.openxmlformats.org/officeDocument/2006/relationships/image" Target="../media/image85.emf"/><Relationship Id="rId2" Type="http://schemas.openxmlformats.org/officeDocument/2006/relationships/image" Target="../media/image80.emf"/><Relationship Id="rId1" Type="http://schemas.openxmlformats.org/officeDocument/2006/relationships/image" Target="../media/image79.emf"/><Relationship Id="rId6" Type="http://schemas.openxmlformats.org/officeDocument/2006/relationships/image" Target="../media/image84.emf"/><Relationship Id="rId5" Type="http://schemas.openxmlformats.org/officeDocument/2006/relationships/image" Target="../media/image83.emf"/><Relationship Id="rId10" Type="http://schemas.openxmlformats.org/officeDocument/2006/relationships/image" Target="../media/image78.emf"/><Relationship Id="rId4" Type="http://schemas.openxmlformats.org/officeDocument/2006/relationships/image" Target="../media/image82.emf"/><Relationship Id="rId9" Type="http://schemas.openxmlformats.org/officeDocument/2006/relationships/image" Target="../media/image87.emf"/></Relationships>
</file>

<file path=xl/drawings/_rels/vmlDrawing17.vml.rels><?xml version="1.0" encoding="UTF-8" standalone="yes"?>
<Relationships xmlns="http://schemas.openxmlformats.org/package/2006/relationships"><Relationship Id="rId8" Type="http://schemas.openxmlformats.org/officeDocument/2006/relationships/image" Target="../media/image96.emf"/><Relationship Id="rId3" Type="http://schemas.openxmlformats.org/officeDocument/2006/relationships/image" Target="../media/image91.emf"/><Relationship Id="rId7" Type="http://schemas.openxmlformats.org/officeDocument/2006/relationships/image" Target="../media/image95.emf"/><Relationship Id="rId2" Type="http://schemas.openxmlformats.org/officeDocument/2006/relationships/image" Target="../media/image90.emf"/><Relationship Id="rId1" Type="http://schemas.openxmlformats.org/officeDocument/2006/relationships/image" Target="../media/image89.emf"/><Relationship Id="rId6" Type="http://schemas.openxmlformats.org/officeDocument/2006/relationships/image" Target="../media/image94.emf"/><Relationship Id="rId5" Type="http://schemas.openxmlformats.org/officeDocument/2006/relationships/image" Target="../media/image93.emf"/><Relationship Id="rId10" Type="http://schemas.openxmlformats.org/officeDocument/2006/relationships/image" Target="../media/image88.emf"/><Relationship Id="rId4" Type="http://schemas.openxmlformats.org/officeDocument/2006/relationships/image" Target="../media/image92.emf"/><Relationship Id="rId9" Type="http://schemas.openxmlformats.org/officeDocument/2006/relationships/image" Target="../media/image97.emf"/></Relationships>
</file>

<file path=xl/drawings/_rels/vmlDrawing18.vml.rels><?xml version="1.0" encoding="UTF-8" standalone="yes"?>
<Relationships xmlns="http://schemas.openxmlformats.org/package/2006/relationships"><Relationship Id="rId8" Type="http://schemas.openxmlformats.org/officeDocument/2006/relationships/image" Target="../media/image105.emf"/><Relationship Id="rId3" Type="http://schemas.openxmlformats.org/officeDocument/2006/relationships/image" Target="../media/image100.emf"/><Relationship Id="rId7" Type="http://schemas.openxmlformats.org/officeDocument/2006/relationships/image" Target="../media/image104.emf"/><Relationship Id="rId2" Type="http://schemas.openxmlformats.org/officeDocument/2006/relationships/image" Target="../media/image99.emf"/><Relationship Id="rId1" Type="http://schemas.openxmlformats.org/officeDocument/2006/relationships/image" Target="../media/image98.emf"/><Relationship Id="rId6" Type="http://schemas.openxmlformats.org/officeDocument/2006/relationships/image" Target="../media/image103.emf"/><Relationship Id="rId5" Type="http://schemas.openxmlformats.org/officeDocument/2006/relationships/image" Target="../media/image102.emf"/><Relationship Id="rId4" Type="http://schemas.openxmlformats.org/officeDocument/2006/relationships/image" Target="../media/image101.emf"/></Relationships>
</file>

<file path=xl/drawings/_rels/vmlDrawing19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4.emf"/><Relationship Id="rId3" Type="http://schemas.openxmlformats.org/officeDocument/2006/relationships/image" Target="../media/image109.emf"/><Relationship Id="rId7" Type="http://schemas.openxmlformats.org/officeDocument/2006/relationships/image" Target="../media/image113.emf"/><Relationship Id="rId2" Type="http://schemas.openxmlformats.org/officeDocument/2006/relationships/image" Target="../media/image108.emf"/><Relationship Id="rId1" Type="http://schemas.openxmlformats.org/officeDocument/2006/relationships/image" Target="../media/image107.emf"/><Relationship Id="rId6" Type="http://schemas.openxmlformats.org/officeDocument/2006/relationships/image" Target="../media/image112.emf"/><Relationship Id="rId5" Type="http://schemas.openxmlformats.org/officeDocument/2006/relationships/image" Target="../media/image111.emf"/><Relationship Id="rId10" Type="http://schemas.openxmlformats.org/officeDocument/2006/relationships/image" Target="../media/image106.emf"/><Relationship Id="rId4" Type="http://schemas.openxmlformats.org/officeDocument/2006/relationships/image" Target="../media/image110.emf"/><Relationship Id="rId9" Type="http://schemas.openxmlformats.org/officeDocument/2006/relationships/image" Target="../media/image115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11.emf"/><Relationship Id="rId2" Type="http://schemas.openxmlformats.org/officeDocument/2006/relationships/image" Target="../media/image10.emf"/><Relationship Id="rId1" Type="http://schemas.openxmlformats.org/officeDocument/2006/relationships/image" Target="../media/image9.emf"/></Relationships>
</file>

<file path=xl/drawings/_rels/vmlDrawing4.vml.rels><?xml version="1.0" encoding="UTF-8" standalone="yes"?>
<Relationships xmlns="http://schemas.openxmlformats.org/package/2006/relationships"><Relationship Id="rId3" Type="http://schemas.openxmlformats.org/officeDocument/2006/relationships/image" Target="../media/image12.emf"/><Relationship Id="rId2" Type="http://schemas.openxmlformats.org/officeDocument/2006/relationships/image" Target="../media/image13.emf"/><Relationship Id="rId1" Type="http://schemas.openxmlformats.org/officeDocument/2006/relationships/image" Target="../media/image14.emf"/></Relationships>
</file>

<file path=xl/drawings/_rels/vmlDrawing5.v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20.emf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vmlDrawing7.vml.rels><?xml version="1.0" encoding="UTF-8" standalone="yes"?>
<Relationships xmlns="http://schemas.openxmlformats.org/package/2006/relationships"><Relationship Id="rId3" Type="http://schemas.openxmlformats.org/officeDocument/2006/relationships/image" Target="../media/image22.emf"/><Relationship Id="rId2" Type="http://schemas.openxmlformats.org/officeDocument/2006/relationships/image" Target="../media/image23.emf"/><Relationship Id="rId1" Type="http://schemas.openxmlformats.org/officeDocument/2006/relationships/image" Target="../media/image24.emf"/><Relationship Id="rId5" Type="http://schemas.openxmlformats.org/officeDocument/2006/relationships/image" Target="../media/image25.emf"/><Relationship Id="rId4" Type="http://schemas.openxmlformats.org/officeDocument/2006/relationships/image" Target="../media/image21.emf"/></Relationships>
</file>

<file path=xl/drawings/_rels/vmlDrawing8.vml.rels><?xml version="1.0" encoding="UTF-8" standalone="yes"?>
<Relationships xmlns="http://schemas.openxmlformats.org/package/2006/relationships"><Relationship Id="rId3" Type="http://schemas.openxmlformats.org/officeDocument/2006/relationships/image" Target="../media/image28.emf"/><Relationship Id="rId2" Type="http://schemas.openxmlformats.org/officeDocument/2006/relationships/image" Target="../media/image29.emf"/><Relationship Id="rId1" Type="http://schemas.openxmlformats.org/officeDocument/2006/relationships/image" Target="../media/image30.emf"/><Relationship Id="rId5" Type="http://schemas.openxmlformats.org/officeDocument/2006/relationships/image" Target="../media/image26.emf"/><Relationship Id="rId4" Type="http://schemas.openxmlformats.org/officeDocument/2006/relationships/image" Target="../media/image27.emf"/></Relationships>
</file>

<file path=xl/drawings/_rels/vmlDrawing9.vml.rels><?xml version="1.0" encoding="UTF-8" standalone="yes"?>
<Relationships xmlns="http://schemas.openxmlformats.org/package/2006/relationships"><Relationship Id="rId3" Type="http://schemas.openxmlformats.org/officeDocument/2006/relationships/image" Target="../media/image31.emf"/><Relationship Id="rId2" Type="http://schemas.openxmlformats.org/officeDocument/2006/relationships/image" Target="../media/image32.emf"/><Relationship Id="rId1" Type="http://schemas.openxmlformats.org/officeDocument/2006/relationships/image" Target="../media/image3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95250</xdr:rowOff>
        </xdr:from>
        <xdr:to>
          <xdr:col>3</xdr:col>
          <xdr:colOff>238125</xdr:colOff>
          <xdr:row>12</xdr:row>
          <xdr:rowOff>104775</xdr:rowOff>
        </xdr:to>
        <xdr:sp macro="" textlink="">
          <xdr:nvSpPr>
            <xdr:cNvPr id="12289" name="cmdUpdate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0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24</xdr:row>
          <xdr:rowOff>9525</xdr:rowOff>
        </xdr:from>
        <xdr:to>
          <xdr:col>3</xdr:col>
          <xdr:colOff>228600</xdr:colOff>
          <xdr:row>28</xdr:row>
          <xdr:rowOff>76200</xdr:rowOff>
        </xdr:to>
        <xdr:sp macro="" textlink="">
          <xdr:nvSpPr>
            <xdr:cNvPr id="12291" name="cmdAddNewAnswerSheet" hidden="1">
              <a:extLst>
                <a:ext uri="{63B3BB69-23CF-44E3-9099-C40C66FF867C}">
                  <a14:compatExt spid="_x0000_s12291"/>
                </a:ext>
                <a:ext uri="{FF2B5EF4-FFF2-40B4-BE49-F238E27FC236}">
                  <a16:creationId xmlns:a16="http://schemas.microsoft.com/office/drawing/2014/main" id="{00000000-0008-0000-0000-000003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9525</xdr:rowOff>
        </xdr:from>
        <xdr:to>
          <xdr:col>3</xdr:col>
          <xdr:colOff>238125</xdr:colOff>
          <xdr:row>6</xdr:row>
          <xdr:rowOff>76200</xdr:rowOff>
        </xdr:to>
        <xdr:sp macro="" textlink="">
          <xdr:nvSpPr>
            <xdr:cNvPr id="12293" name="cmdCreateNewXLS" hidden="1">
              <a:extLst>
                <a:ext uri="{63B3BB69-23CF-44E3-9099-C40C66FF867C}">
                  <a14:compatExt spid="_x0000_s12293"/>
                </a:ext>
                <a:ext uri="{FF2B5EF4-FFF2-40B4-BE49-F238E27FC236}">
                  <a16:creationId xmlns:a16="http://schemas.microsoft.com/office/drawing/2014/main" id="{00000000-0008-0000-0000-000005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14</xdr:row>
          <xdr:rowOff>114300</xdr:rowOff>
        </xdr:from>
        <xdr:to>
          <xdr:col>3</xdr:col>
          <xdr:colOff>571500</xdr:colOff>
          <xdr:row>17</xdr:row>
          <xdr:rowOff>0</xdr:rowOff>
        </xdr:to>
        <xdr:sp macro="" textlink="">
          <xdr:nvSpPr>
            <xdr:cNvPr id="12299" name="optMultiRegionNotCommon" hidden="1">
              <a:extLst>
                <a:ext uri="{63B3BB69-23CF-44E3-9099-C40C66FF867C}">
                  <a14:compatExt spid="_x0000_s12299"/>
                </a:ext>
                <a:ext uri="{FF2B5EF4-FFF2-40B4-BE49-F238E27FC236}">
                  <a16:creationId xmlns:a16="http://schemas.microsoft.com/office/drawing/2014/main" id="{00000000-0008-0000-0000-00000B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17</xdr:row>
          <xdr:rowOff>28575</xdr:rowOff>
        </xdr:from>
        <xdr:to>
          <xdr:col>3</xdr:col>
          <xdr:colOff>552450</xdr:colOff>
          <xdr:row>21</xdr:row>
          <xdr:rowOff>142875</xdr:rowOff>
        </xdr:to>
        <xdr:sp macro="" textlink="">
          <xdr:nvSpPr>
            <xdr:cNvPr id="12300" name="optMultiRegionCommon" hidden="1">
              <a:extLst>
                <a:ext uri="{63B3BB69-23CF-44E3-9099-C40C66FF867C}">
                  <a14:compatExt spid="_x0000_s12300"/>
                </a:ext>
                <a:ext uri="{FF2B5EF4-FFF2-40B4-BE49-F238E27FC236}">
                  <a16:creationId xmlns:a16="http://schemas.microsoft.com/office/drawing/2014/main" id="{00000000-0008-0000-0000-00000C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128001" name="cmdSpecifySets" hidden="1">
              <a:extLst>
                <a:ext uri="{63B3BB69-23CF-44E3-9099-C40C66FF867C}">
                  <a14:compatExt spid="_x0000_s128001"/>
                </a:ext>
                <a:ext uri="{FF2B5EF4-FFF2-40B4-BE49-F238E27FC236}">
                  <a16:creationId xmlns:a16="http://schemas.microsoft.com/office/drawing/2014/main" id="{00000000-0008-0000-0B00-000001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8002" name="cmdCheckTechnologiesSheet" hidden="1">
              <a:extLst>
                <a:ext uri="{63B3BB69-23CF-44E3-9099-C40C66FF867C}">
                  <a14:compatExt spid="_x0000_s128002"/>
                </a:ext>
                <a:ext uri="{FF2B5EF4-FFF2-40B4-BE49-F238E27FC236}">
                  <a16:creationId xmlns:a16="http://schemas.microsoft.com/office/drawing/2014/main" id="{00000000-0008-0000-0B00-000002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128003" name="cmdProcUnits" hidden="1">
              <a:extLst>
                <a:ext uri="{63B3BB69-23CF-44E3-9099-C40C66FF867C}">
                  <a14:compatExt spid="_x0000_s128003"/>
                </a:ext>
                <a:ext uri="{FF2B5EF4-FFF2-40B4-BE49-F238E27FC236}">
                  <a16:creationId xmlns:a16="http://schemas.microsoft.com/office/drawing/2014/main" id="{00000000-0008-0000-0B00-000003F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1304925</xdr:colOff>
          <xdr:row>2</xdr:row>
          <xdr:rowOff>209550</xdr:rowOff>
        </xdr:to>
        <xdr:sp macro="" textlink="">
          <xdr:nvSpPr>
            <xdr:cNvPr id="113665" name="cmdTechNameAndDesc" hidden="1">
              <a:extLst>
                <a:ext uri="{63B3BB69-23CF-44E3-9099-C40C66FF867C}">
                  <a14:compatExt spid="_x0000_s113665"/>
                </a:ext>
                <a:ext uri="{FF2B5EF4-FFF2-40B4-BE49-F238E27FC236}">
                  <a16:creationId xmlns:a16="http://schemas.microsoft.com/office/drawing/2014/main" id="{00000000-0008-0000-0C00-000001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5</xdr:col>
          <xdr:colOff>28575</xdr:colOff>
          <xdr:row>2</xdr:row>
          <xdr:rowOff>209550</xdr:rowOff>
        </xdr:to>
        <xdr:sp macro="" textlink="">
          <xdr:nvSpPr>
            <xdr:cNvPr id="113666" name="cmdCommIN" hidden="1">
              <a:extLst>
                <a:ext uri="{63B3BB69-23CF-44E3-9099-C40C66FF867C}">
                  <a14:compatExt spid="_x0000_s113666"/>
                </a:ext>
                <a:ext uri="{FF2B5EF4-FFF2-40B4-BE49-F238E27FC236}">
                  <a16:creationId xmlns:a16="http://schemas.microsoft.com/office/drawing/2014/main" id="{00000000-0008-0000-0C00-000002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13667" name="cmdCommOUT" hidden="1">
              <a:extLst>
                <a:ext uri="{63B3BB69-23CF-44E3-9099-C40C66FF867C}">
                  <a14:compatExt spid="_x0000_s113667"/>
                </a:ext>
                <a:ext uri="{FF2B5EF4-FFF2-40B4-BE49-F238E27FC236}">
                  <a16:creationId xmlns:a16="http://schemas.microsoft.com/office/drawing/2014/main" id="{00000000-0008-0000-0C00-000003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9525</xdr:colOff>
          <xdr:row>3</xdr:row>
          <xdr:rowOff>152400</xdr:rowOff>
        </xdr:to>
        <xdr:sp macro="" textlink="">
          <xdr:nvSpPr>
            <xdr:cNvPr id="113668" name="cmdAddParameter" hidden="1">
              <a:extLst>
                <a:ext uri="{63B3BB69-23CF-44E3-9099-C40C66FF867C}">
                  <a14:compatExt spid="_x0000_s113668"/>
                </a:ext>
                <a:ext uri="{FF2B5EF4-FFF2-40B4-BE49-F238E27FC236}">
                  <a16:creationId xmlns:a16="http://schemas.microsoft.com/office/drawing/2014/main" id="{00000000-0008-0000-0C00-000004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9525</xdr:colOff>
          <xdr:row>4</xdr:row>
          <xdr:rowOff>190500</xdr:rowOff>
        </xdr:to>
        <xdr:sp macro="" textlink="">
          <xdr:nvSpPr>
            <xdr:cNvPr id="113669" name="cmdAddParamQualifier1" hidden="1">
              <a:extLst>
                <a:ext uri="{63B3BB69-23CF-44E3-9099-C40C66FF867C}">
                  <a14:compatExt spid="_x0000_s113669"/>
                </a:ext>
                <a:ext uri="{FF2B5EF4-FFF2-40B4-BE49-F238E27FC236}">
                  <a16:creationId xmlns:a16="http://schemas.microsoft.com/office/drawing/2014/main" id="{00000000-0008-0000-0C00-000005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9525</xdr:colOff>
          <xdr:row>2</xdr:row>
          <xdr:rowOff>209550</xdr:rowOff>
        </xdr:to>
        <xdr:sp macro="" textlink="">
          <xdr:nvSpPr>
            <xdr:cNvPr id="113670" name="cmdCheckTechDataSheet" hidden="1">
              <a:extLst>
                <a:ext uri="{63B3BB69-23CF-44E3-9099-C40C66FF867C}">
                  <a14:compatExt spid="_x0000_s113670"/>
                </a:ext>
                <a:ext uri="{FF2B5EF4-FFF2-40B4-BE49-F238E27FC236}">
                  <a16:creationId xmlns:a16="http://schemas.microsoft.com/office/drawing/2014/main" id="{00000000-0008-0000-0C00-000006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9525</xdr:colOff>
          <xdr:row>6</xdr:row>
          <xdr:rowOff>38100</xdr:rowOff>
        </xdr:to>
        <xdr:sp macro="" textlink="">
          <xdr:nvSpPr>
            <xdr:cNvPr id="113672" name="cmdAddParamQualifier2" hidden="1">
              <a:extLst>
                <a:ext uri="{63B3BB69-23CF-44E3-9099-C40C66FF867C}">
                  <a14:compatExt spid="_x0000_s113672"/>
                </a:ext>
                <a:ext uri="{FF2B5EF4-FFF2-40B4-BE49-F238E27FC236}">
                  <a16:creationId xmlns:a16="http://schemas.microsoft.com/office/drawing/2014/main" id="{00000000-0008-0000-0C00-000008B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114300</xdr:rowOff>
        </xdr:from>
        <xdr:to>
          <xdr:col>2</xdr:col>
          <xdr:colOff>847725</xdr:colOff>
          <xdr:row>2</xdr:row>
          <xdr:rowOff>209550</xdr:rowOff>
        </xdr:to>
        <xdr:sp macro="" textlink="">
          <xdr:nvSpPr>
            <xdr:cNvPr id="157697" name="cmdTechNameAndDesc" hidden="1">
              <a:extLst>
                <a:ext uri="{63B3BB69-23CF-44E3-9099-C40C66FF867C}">
                  <a14:compatExt spid="_x0000_s157697"/>
                </a:ext>
                <a:ext uri="{FF2B5EF4-FFF2-40B4-BE49-F238E27FC236}">
                  <a16:creationId xmlns:a16="http://schemas.microsoft.com/office/drawing/2014/main" id="{00000000-0008-0000-0D00-000001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114300</xdr:rowOff>
        </xdr:from>
        <xdr:to>
          <xdr:col>4</xdr:col>
          <xdr:colOff>619125</xdr:colOff>
          <xdr:row>2</xdr:row>
          <xdr:rowOff>209550</xdr:rowOff>
        </xdr:to>
        <xdr:sp macro="" textlink="">
          <xdr:nvSpPr>
            <xdr:cNvPr id="157698" name="cmdCommIN" hidden="1">
              <a:extLst>
                <a:ext uri="{63B3BB69-23CF-44E3-9099-C40C66FF867C}">
                  <a14:compatExt spid="_x0000_s157698"/>
                </a:ext>
                <a:ext uri="{FF2B5EF4-FFF2-40B4-BE49-F238E27FC236}">
                  <a16:creationId xmlns:a16="http://schemas.microsoft.com/office/drawing/2014/main" id="{00000000-0008-0000-0D00-000002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</xdr:row>
          <xdr:rowOff>114300</xdr:rowOff>
        </xdr:from>
        <xdr:to>
          <xdr:col>5</xdr:col>
          <xdr:colOff>619125</xdr:colOff>
          <xdr:row>2</xdr:row>
          <xdr:rowOff>209550</xdr:rowOff>
        </xdr:to>
        <xdr:sp macro="" textlink="">
          <xdr:nvSpPr>
            <xdr:cNvPr id="157699" name="cmdCommOUT" hidden="1">
              <a:extLst>
                <a:ext uri="{63B3BB69-23CF-44E3-9099-C40C66FF867C}">
                  <a14:compatExt spid="_x0000_s157699"/>
                </a:ext>
                <a:ext uri="{FF2B5EF4-FFF2-40B4-BE49-F238E27FC236}">
                  <a16:creationId xmlns:a16="http://schemas.microsoft.com/office/drawing/2014/main" id="{00000000-0008-0000-0D00-000003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190500</xdr:rowOff>
        </xdr:from>
        <xdr:to>
          <xdr:col>1</xdr:col>
          <xdr:colOff>0</xdr:colOff>
          <xdr:row>2</xdr:row>
          <xdr:rowOff>428625</xdr:rowOff>
        </xdr:to>
        <xdr:sp macro="" textlink="">
          <xdr:nvSpPr>
            <xdr:cNvPr id="157700" name="cmdAddParameter" hidden="1">
              <a:extLst>
                <a:ext uri="{63B3BB69-23CF-44E3-9099-C40C66FF867C}">
                  <a14:compatExt spid="_x0000_s157700"/>
                </a:ext>
                <a:ext uri="{FF2B5EF4-FFF2-40B4-BE49-F238E27FC236}">
                  <a16:creationId xmlns:a16="http://schemas.microsoft.com/office/drawing/2014/main" id="{00000000-0008-0000-0D00-000004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171450</xdr:rowOff>
        </xdr:from>
        <xdr:to>
          <xdr:col>1</xdr:col>
          <xdr:colOff>0</xdr:colOff>
          <xdr:row>4</xdr:row>
          <xdr:rowOff>133350</xdr:rowOff>
        </xdr:to>
        <xdr:sp macro="" textlink="">
          <xdr:nvSpPr>
            <xdr:cNvPr id="157701" name="cmdAddParamQualifier1" hidden="1">
              <a:extLst>
                <a:ext uri="{63B3BB69-23CF-44E3-9099-C40C66FF867C}">
                  <a14:compatExt spid="_x0000_s157701"/>
                </a:ext>
                <a:ext uri="{FF2B5EF4-FFF2-40B4-BE49-F238E27FC236}">
                  <a16:creationId xmlns:a16="http://schemas.microsoft.com/office/drawing/2014/main" id="{00000000-0008-0000-0D00-000005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114300</xdr:rowOff>
        </xdr:from>
        <xdr:to>
          <xdr:col>1</xdr:col>
          <xdr:colOff>0</xdr:colOff>
          <xdr:row>2</xdr:row>
          <xdr:rowOff>209550</xdr:rowOff>
        </xdr:to>
        <xdr:sp macro="" textlink="">
          <xdr:nvSpPr>
            <xdr:cNvPr id="157702" name="cmdCheckTechDataSheet" hidden="1">
              <a:extLst>
                <a:ext uri="{63B3BB69-23CF-44E3-9099-C40C66FF867C}">
                  <a14:compatExt spid="_x0000_s157702"/>
                </a:ext>
                <a:ext uri="{FF2B5EF4-FFF2-40B4-BE49-F238E27FC236}">
                  <a16:creationId xmlns:a16="http://schemas.microsoft.com/office/drawing/2014/main" id="{00000000-0008-0000-0D00-000006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1</xdr:col>
          <xdr:colOff>0</xdr:colOff>
          <xdr:row>6</xdr:row>
          <xdr:rowOff>38100</xdr:rowOff>
        </xdr:to>
        <xdr:sp macro="" textlink="">
          <xdr:nvSpPr>
            <xdr:cNvPr id="157703" name="cmdAddParamQualifier2" hidden="1">
              <a:extLst>
                <a:ext uri="{63B3BB69-23CF-44E3-9099-C40C66FF867C}">
                  <a14:compatExt spid="_x0000_s157703"/>
                </a:ext>
                <a:ext uri="{FF2B5EF4-FFF2-40B4-BE49-F238E27FC236}">
                  <a16:creationId xmlns:a16="http://schemas.microsoft.com/office/drawing/2014/main" id="{00000000-0008-0000-0D00-0000076802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2</xdr:col>
          <xdr:colOff>1085850</xdr:colOff>
          <xdr:row>2</xdr:row>
          <xdr:rowOff>190500</xdr:rowOff>
        </xdr:to>
        <xdr:sp macro="" textlink="">
          <xdr:nvSpPr>
            <xdr:cNvPr id="102401" name="cmdConstrNameAndDesc" hidden="1">
              <a:extLst>
                <a:ext uri="{63B3BB69-23CF-44E3-9099-C40C66FF867C}">
                  <a14:compatExt spid="_x0000_s102401"/>
                </a:ext>
                <a:ext uri="{FF2B5EF4-FFF2-40B4-BE49-F238E27FC236}">
                  <a16:creationId xmlns:a16="http://schemas.microsoft.com/office/drawing/2014/main" id="{00000000-0008-0000-0E00-000001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</xdr:row>
          <xdr:rowOff>0</xdr:rowOff>
        </xdr:from>
        <xdr:to>
          <xdr:col>5</xdr:col>
          <xdr:colOff>0</xdr:colOff>
          <xdr:row>2</xdr:row>
          <xdr:rowOff>238125</xdr:rowOff>
        </xdr:to>
        <xdr:sp macro="" textlink="">
          <xdr:nvSpPr>
            <xdr:cNvPr id="102402" name="cmdProcName" hidden="1">
              <a:extLst>
                <a:ext uri="{63B3BB69-23CF-44E3-9099-C40C66FF867C}">
                  <a14:compatExt spid="_x0000_s102402"/>
                </a:ext>
                <a:ext uri="{FF2B5EF4-FFF2-40B4-BE49-F238E27FC236}">
                  <a16:creationId xmlns:a16="http://schemas.microsoft.com/office/drawing/2014/main" id="{00000000-0008-0000-0E00-000002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190500</xdr:rowOff>
        </xdr:from>
        <xdr:to>
          <xdr:col>0</xdr:col>
          <xdr:colOff>819150</xdr:colOff>
          <xdr:row>3</xdr:row>
          <xdr:rowOff>152400</xdr:rowOff>
        </xdr:to>
        <xdr:sp macro="" textlink="">
          <xdr:nvSpPr>
            <xdr:cNvPr id="102403" name="cmdAddParameter" hidden="1">
              <a:extLst>
                <a:ext uri="{63B3BB69-23CF-44E3-9099-C40C66FF867C}">
                  <a14:compatExt spid="_x0000_s102403"/>
                </a:ext>
                <a:ext uri="{FF2B5EF4-FFF2-40B4-BE49-F238E27FC236}">
                  <a16:creationId xmlns:a16="http://schemas.microsoft.com/office/drawing/2014/main" id="{00000000-0008-0000-0E00-000003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1</xdr:col>
          <xdr:colOff>0</xdr:colOff>
          <xdr:row>2</xdr:row>
          <xdr:rowOff>238125</xdr:rowOff>
        </xdr:to>
        <xdr:sp macro="" textlink="">
          <xdr:nvSpPr>
            <xdr:cNvPr id="102404" name="cmdCheckConstrDataSheet" hidden="1">
              <a:extLst>
                <a:ext uri="{63B3BB69-23CF-44E3-9099-C40C66FF867C}">
                  <a14:compatExt spid="_x0000_s102404"/>
                </a:ext>
                <a:ext uri="{FF2B5EF4-FFF2-40B4-BE49-F238E27FC236}">
                  <a16:creationId xmlns:a16="http://schemas.microsoft.com/office/drawing/2014/main" id="{00000000-0008-0000-0E00-000004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9525</xdr:rowOff>
        </xdr:from>
        <xdr:to>
          <xdr:col>0</xdr:col>
          <xdr:colOff>819150</xdr:colOff>
          <xdr:row>5</xdr:row>
          <xdr:rowOff>28575</xdr:rowOff>
        </xdr:to>
        <xdr:sp macro="" textlink="">
          <xdr:nvSpPr>
            <xdr:cNvPr id="102405" name="cmdAddParamQualifier1" hidden="1">
              <a:extLst>
                <a:ext uri="{63B3BB69-23CF-44E3-9099-C40C66FF867C}">
                  <a14:compatExt spid="_x0000_s102405"/>
                </a:ext>
                <a:ext uri="{FF2B5EF4-FFF2-40B4-BE49-F238E27FC236}">
                  <a16:creationId xmlns:a16="http://schemas.microsoft.com/office/drawing/2014/main" id="{00000000-0008-0000-0E00-000005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0</xdr:rowOff>
        </xdr:from>
        <xdr:to>
          <xdr:col>6</xdr:col>
          <xdr:colOff>9525</xdr:colOff>
          <xdr:row>2</xdr:row>
          <xdr:rowOff>238125</xdr:rowOff>
        </xdr:to>
        <xdr:sp macro="" textlink="">
          <xdr:nvSpPr>
            <xdr:cNvPr id="102407" name="cmdCommName" hidden="1">
              <a:extLst>
                <a:ext uri="{63B3BB69-23CF-44E3-9099-C40C66FF867C}">
                  <a14:compatExt spid="_x0000_s102407"/>
                </a:ext>
                <a:ext uri="{FF2B5EF4-FFF2-40B4-BE49-F238E27FC236}">
                  <a16:creationId xmlns:a16="http://schemas.microsoft.com/office/drawing/2014/main" id="{00000000-0008-0000-0E00-000007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</xdr:row>
          <xdr:rowOff>0</xdr:rowOff>
        </xdr:from>
        <xdr:to>
          <xdr:col>7</xdr:col>
          <xdr:colOff>9525</xdr:colOff>
          <xdr:row>2</xdr:row>
          <xdr:rowOff>238125</xdr:rowOff>
        </xdr:to>
        <xdr:sp macro="" textlink="">
          <xdr:nvSpPr>
            <xdr:cNvPr id="102408" name="cmdTimeSlice" hidden="1">
              <a:extLst>
                <a:ext uri="{63B3BB69-23CF-44E3-9099-C40C66FF867C}">
                  <a14:compatExt spid="_x0000_s102408"/>
                </a:ext>
                <a:ext uri="{FF2B5EF4-FFF2-40B4-BE49-F238E27FC236}">
                  <a16:creationId xmlns:a16="http://schemas.microsoft.com/office/drawing/2014/main" id="{00000000-0008-0000-0E00-000008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19050</xdr:rowOff>
        </xdr:from>
        <xdr:to>
          <xdr:col>0</xdr:col>
          <xdr:colOff>819150</xdr:colOff>
          <xdr:row>6</xdr:row>
          <xdr:rowOff>38100</xdr:rowOff>
        </xdr:to>
        <xdr:sp macro="" textlink="">
          <xdr:nvSpPr>
            <xdr:cNvPr id="102409" name="cmdAddParamQualifier2" hidden="1">
              <a:extLst>
                <a:ext uri="{63B3BB69-23CF-44E3-9099-C40C66FF867C}">
                  <a14:compatExt spid="_x0000_s102409"/>
                </a:ext>
                <a:ext uri="{FF2B5EF4-FFF2-40B4-BE49-F238E27FC236}">
                  <a16:creationId xmlns:a16="http://schemas.microsoft.com/office/drawing/2014/main" id="{00000000-0008-0000-0E00-0000099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55297" name="cmdCheckItemsSheet" hidden="1">
              <a:extLst>
                <a:ext uri="{63B3BB69-23CF-44E3-9099-C40C66FF867C}">
                  <a14:compatExt spid="_x0000_s55297"/>
                </a:ext>
                <a:ext uri="{FF2B5EF4-FFF2-40B4-BE49-F238E27FC236}">
                  <a16:creationId xmlns:a16="http://schemas.microsoft.com/office/drawing/2014/main" id="{00000000-0008-0000-0F00-000001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152400</xdr:colOff>
          <xdr:row>4</xdr:row>
          <xdr:rowOff>95250</xdr:rowOff>
        </xdr:to>
        <xdr:sp macro="" textlink="">
          <xdr:nvSpPr>
            <xdr:cNvPr id="55298" name="cmdSpecifyComponent" hidden="1">
              <a:extLst>
                <a:ext uri="{63B3BB69-23CF-44E3-9099-C40C66FF867C}">
                  <a14:compatExt spid="_x0000_s55298"/>
                </a:ext>
                <a:ext uri="{FF2B5EF4-FFF2-40B4-BE49-F238E27FC236}">
                  <a16:creationId xmlns:a16="http://schemas.microsoft.com/office/drawing/2014/main" id="{00000000-0008-0000-0F00-000002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0</xdr:colOff>
          <xdr:row>4</xdr:row>
          <xdr:rowOff>95250</xdr:rowOff>
        </xdr:to>
        <xdr:sp macro="" textlink="">
          <xdr:nvSpPr>
            <xdr:cNvPr id="55299" name="cmdSpecifyUnits" hidden="1">
              <a:extLst>
                <a:ext uri="{63B3BB69-23CF-44E3-9099-C40C66FF867C}">
                  <a14:compatExt spid="_x0000_s55299"/>
                </a:ext>
                <a:ext uri="{FF2B5EF4-FFF2-40B4-BE49-F238E27FC236}">
                  <a16:creationId xmlns:a16="http://schemas.microsoft.com/office/drawing/2014/main" id="{00000000-0008-0000-0F00-000003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0</xdr:colOff>
          <xdr:row>4</xdr:row>
          <xdr:rowOff>95250</xdr:rowOff>
        </xdr:to>
        <xdr:sp macro="" textlink="">
          <xdr:nvSpPr>
            <xdr:cNvPr id="55300" name="cmdSpecifySets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F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19050</xdr:rowOff>
        </xdr:to>
        <xdr:sp macro="" textlink="">
          <xdr:nvSpPr>
            <xdr:cNvPr id="57345" name="cmdCheckTSDataSheet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00000000-0008-0000-1000-000001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7346" name="cmdSpecifyParameter" hidden="1">
              <a:extLst>
                <a:ext uri="{63B3BB69-23CF-44E3-9099-C40C66FF867C}">
                  <a14:compatExt spid="_x0000_s57346"/>
                </a:ext>
                <a:ext uri="{FF2B5EF4-FFF2-40B4-BE49-F238E27FC236}">
                  <a16:creationId xmlns:a16="http://schemas.microsoft.com/office/drawing/2014/main" id="{00000000-0008-0000-1000-000002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3</xdr:col>
          <xdr:colOff>19050</xdr:colOff>
          <xdr:row>4</xdr:row>
          <xdr:rowOff>104775</xdr:rowOff>
        </xdr:to>
        <xdr:sp macro="" textlink="">
          <xdr:nvSpPr>
            <xdr:cNvPr id="57347" name="cmdSpecifyArg1" hidden="1">
              <a:extLst>
                <a:ext uri="{63B3BB69-23CF-44E3-9099-C40C66FF867C}">
                  <a14:compatExt spid="_x0000_s57347"/>
                </a:ext>
                <a:ext uri="{FF2B5EF4-FFF2-40B4-BE49-F238E27FC236}">
                  <a16:creationId xmlns:a16="http://schemas.microsoft.com/office/drawing/2014/main" id="{00000000-0008-0000-1000-000003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0</xdr:rowOff>
        </xdr:from>
        <xdr:to>
          <xdr:col>4</xdr:col>
          <xdr:colOff>19050</xdr:colOff>
          <xdr:row>4</xdr:row>
          <xdr:rowOff>104775</xdr:rowOff>
        </xdr:to>
        <xdr:sp macro="" textlink="">
          <xdr:nvSpPr>
            <xdr:cNvPr id="57348" name="cmdSpecifyArg2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10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19050</xdr:colOff>
          <xdr:row>4</xdr:row>
          <xdr:rowOff>104775</xdr:rowOff>
        </xdr:to>
        <xdr:sp macro="" textlink="">
          <xdr:nvSpPr>
            <xdr:cNvPr id="57349" name="cmdSpecifyArg3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10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57350" name="cmdSpecifyArg4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10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57351" name="cmdSpecifyArg5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10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57352" name="cmdSpecifyArg6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10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0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57353" name="cmdSpecifyIEOptcode" hidden="1">
              <a:extLst>
                <a:ext uri="{63B3BB69-23CF-44E3-9099-C40C66FF867C}">
                  <a14:compatExt spid="_x0000_s57353"/>
                </a:ext>
                <a:ext uri="{FF2B5EF4-FFF2-40B4-BE49-F238E27FC236}">
                  <a16:creationId xmlns:a16="http://schemas.microsoft.com/office/drawing/2014/main" id="{00000000-0008-0000-1000-000009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57150</xdr:rowOff>
        </xdr:from>
        <xdr:to>
          <xdr:col>0</xdr:col>
          <xdr:colOff>819150</xdr:colOff>
          <xdr:row>6</xdr:row>
          <xdr:rowOff>0</xdr:rowOff>
        </xdr:to>
        <xdr:sp macro="" textlink="">
          <xdr:nvSpPr>
            <xdr:cNvPr id="57354" name="cmdPopulateDataYears" hidden="1">
              <a:extLst>
                <a:ext uri="{63B3BB69-23CF-44E3-9099-C40C66FF867C}">
                  <a14:compatExt spid="_x0000_s57354"/>
                </a:ext>
                <a:ext uri="{FF2B5EF4-FFF2-40B4-BE49-F238E27FC236}">
                  <a16:creationId xmlns:a16="http://schemas.microsoft.com/office/drawing/2014/main" id="{00000000-0008-0000-1000-00000A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819150</xdr:colOff>
          <xdr:row>3</xdr:row>
          <xdr:rowOff>38100</xdr:rowOff>
        </xdr:to>
        <xdr:sp macro="" textlink="">
          <xdr:nvSpPr>
            <xdr:cNvPr id="58369" name="cmdCheckTIDDataSheet" hidden="1">
              <a:extLst>
                <a:ext uri="{63B3BB69-23CF-44E3-9099-C40C66FF867C}">
                  <a14:compatExt spid="_x0000_s58369"/>
                </a:ext>
                <a:ext uri="{FF2B5EF4-FFF2-40B4-BE49-F238E27FC236}">
                  <a16:creationId xmlns:a16="http://schemas.microsoft.com/office/drawing/2014/main" id="{00000000-0008-0000-1100-000001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9525</xdr:rowOff>
        </xdr:from>
        <xdr:to>
          <xdr:col>2</xdr:col>
          <xdr:colOff>19050</xdr:colOff>
          <xdr:row>4</xdr:row>
          <xdr:rowOff>95250</xdr:rowOff>
        </xdr:to>
        <xdr:sp macro="" textlink="">
          <xdr:nvSpPr>
            <xdr:cNvPr id="58370" name="cmdSpecifyParameter" hidden="1">
              <a:extLst>
                <a:ext uri="{63B3BB69-23CF-44E3-9099-C40C66FF867C}">
                  <a14:compatExt spid="_x0000_s58370"/>
                </a:ext>
                <a:ext uri="{FF2B5EF4-FFF2-40B4-BE49-F238E27FC236}">
                  <a16:creationId xmlns:a16="http://schemas.microsoft.com/office/drawing/2014/main" id="{00000000-0008-0000-1100-000002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9525</xdr:colOff>
          <xdr:row>4</xdr:row>
          <xdr:rowOff>95250</xdr:rowOff>
        </xdr:to>
        <xdr:sp macro="" textlink="">
          <xdr:nvSpPr>
            <xdr:cNvPr id="58371" name="cmdSpecifyArg1" hidden="1">
              <a:extLst>
                <a:ext uri="{63B3BB69-23CF-44E3-9099-C40C66FF867C}">
                  <a14:compatExt spid="_x0000_s58371"/>
                </a:ext>
                <a:ext uri="{FF2B5EF4-FFF2-40B4-BE49-F238E27FC236}">
                  <a16:creationId xmlns:a16="http://schemas.microsoft.com/office/drawing/2014/main" id="{00000000-0008-0000-1100-000003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9525</xdr:rowOff>
        </xdr:from>
        <xdr:to>
          <xdr:col>4</xdr:col>
          <xdr:colOff>9525</xdr:colOff>
          <xdr:row>4</xdr:row>
          <xdr:rowOff>95250</xdr:rowOff>
        </xdr:to>
        <xdr:sp macro="" textlink="">
          <xdr:nvSpPr>
            <xdr:cNvPr id="58372" name="cmdSpecifyArg2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11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9525</xdr:rowOff>
        </xdr:from>
        <xdr:to>
          <xdr:col>5</xdr:col>
          <xdr:colOff>9525</xdr:colOff>
          <xdr:row>4</xdr:row>
          <xdr:rowOff>95250</xdr:rowOff>
        </xdr:to>
        <xdr:sp macro="" textlink="">
          <xdr:nvSpPr>
            <xdr:cNvPr id="58373" name="cmdSpecifyArg3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11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9525</xdr:rowOff>
        </xdr:from>
        <xdr:to>
          <xdr:col>6</xdr:col>
          <xdr:colOff>9525</xdr:colOff>
          <xdr:row>4</xdr:row>
          <xdr:rowOff>95250</xdr:rowOff>
        </xdr:to>
        <xdr:sp macro="" textlink="">
          <xdr:nvSpPr>
            <xdr:cNvPr id="58374" name="cmdSpecifyArg4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11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9525</xdr:rowOff>
        </xdr:from>
        <xdr:to>
          <xdr:col>7</xdr:col>
          <xdr:colOff>9525</xdr:colOff>
          <xdr:row>4</xdr:row>
          <xdr:rowOff>95250</xdr:rowOff>
        </xdr:to>
        <xdr:sp macro="" textlink="">
          <xdr:nvSpPr>
            <xdr:cNvPr id="58375" name="cmdSpecifyArg5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11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9525</xdr:rowOff>
        </xdr:from>
        <xdr:to>
          <xdr:col>8</xdr:col>
          <xdr:colOff>9525</xdr:colOff>
          <xdr:row>4</xdr:row>
          <xdr:rowOff>95250</xdr:rowOff>
        </xdr:to>
        <xdr:sp macro="" textlink="">
          <xdr:nvSpPr>
            <xdr:cNvPr id="58376" name="cmdSpecifyArg6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11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</xdr:row>
          <xdr:rowOff>9525</xdr:rowOff>
        </xdr:from>
        <xdr:to>
          <xdr:col>0</xdr:col>
          <xdr:colOff>857250</xdr:colOff>
          <xdr:row>3</xdr:row>
          <xdr:rowOff>57150</xdr:rowOff>
        </xdr:to>
        <xdr:sp macro="" textlink="">
          <xdr:nvSpPr>
            <xdr:cNvPr id="59393" name="cmdCheckTSandTIDDataSheet" hidden="1">
              <a:extLst>
                <a:ext uri="{63B3BB69-23CF-44E3-9099-C40C66FF867C}">
                  <a14:compatExt spid="_x0000_s59393"/>
                </a:ext>
                <a:ext uri="{FF2B5EF4-FFF2-40B4-BE49-F238E27FC236}">
                  <a16:creationId xmlns:a16="http://schemas.microsoft.com/office/drawing/2014/main" id="{00000000-0008-0000-1200-000001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0</xdr:rowOff>
        </xdr:from>
        <xdr:to>
          <xdr:col>2</xdr:col>
          <xdr:colOff>19050</xdr:colOff>
          <xdr:row>4</xdr:row>
          <xdr:rowOff>104775</xdr:rowOff>
        </xdr:to>
        <xdr:sp macro="" textlink="">
          <xdr:nvSpPr>
            <xdr:cNvPr id="59394" name="cmdSpecifyParameter" hidden="1">
              <a:extLst>
                <a:ext uri="{63B3BB69-23CF-44E3-9099-C40C66FF867C}">
                  <a14:compatExt spid="_x0000_s59394"/>
                </a:ext>
                <a:ext uri="{FF2B5EF4-FFF2-40B4-BE49-F238E27FC236}">
                  <a16:creationId xmlns:a16="http://schemas.microsoft.com/office/drawing/2014/main" id="{00000000-0008-0000-1200-000002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9525</xdr:colOff>
          <xdr:row>4</xdr:row>
          <xdr:rowOff>104775</xdr:rowOff>
        </xdr:to>
        <xdr:sp macro="" textlink="">
          <xdr:nvSpPr>
            <xdr:cNvPr id="59395" name="cmdSpecifyArg1" hidden="1">
              <a:extLst>
                <a:ext uri="{63B3BB69-23CF-44E3-9099-C40C66FF867C}">
                  <a14:compatExt spid="_x0000_s59395"/>
                </a:ext>
                <a:ext uri="{FF2B5EF4-FFF2-40B4-BE49-F238E27FC236}">
                  <a16:creationId xmlns:a16="http://schemas.microsoft.com/office/drawing/2014/main" id="{00000000-0008-0000-1200-000003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0</xdr:rowOff>
        </xdr:from>
        <xdr:to>
          <xdr:col>4</xdr:col>
          <xdr:colOff>0</xdr:colOff>
          <xdr:row>4</xdr:row>
          <xdr:rowOff>104775</xdr:rowOff>
        </xdr:to>
        <xdr:sp macro="" textlink="">
          <xdr:nvSpPr>
            <xdr:cNvPr id="59396" name="cmdSpecifyArg2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12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59397" name="cmdSpecifyArg3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12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3</xdr:row>
          <xdr:rowOff>0</xdr:rowOff>
        </xdr:from>
        <xdr:to>
          <xdr:col>6</xdr:col>
          <xdr:colOff>9525</xdr:colOff>
          <xdr:row>4</xdr:row>
          <xdr:rowOff>104775</xdr:rowOff>
        </xdr:to>
        <xdr:sp macro="" textlink="">
          <xdr:nvSpPr>
            <xdr:cNvPr id="59398" name="cmdSpecifyArg4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12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</xdr:row>
          <xdr:rowOff>0</xdr:rowOff>
        </xdr:from>
        <xdr:to>
          <xdr:col>7</xdr:col>
          <xdr:colOff>9525</xdr:colOff>
          <xdr:row>4</xdr:row>
          <xdr:rowOff>104775</xdr:rowOff>
        </xdr:to>
        <xdr:sp macro="" textlink="">
          <xdr:nvSpPr>
            <xdr:cNvPr id="59399" name="cmdSpecifyArg5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12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3</xdr:row>
          <xdr:rowOff>0</xdr:rowOff>
        </xdr:from>
        <xdr:to>
          <xdr:col>8</xdr:col>
          <xdr:colOff>9525</xdr:colOff>
          <xdr:row>4</xdr:row>
          <xdr:rowOff>104775</xdr:rowOff>
        </xdr:to>
        <xdr:sp macro="" textlink="">
          <xdr:nvSpPr>
            <xdr:cNvPr id="59400" name="cmdSpecifyArg6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12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8</xdr:col>
          <xdr:colOff>476250</xdr:colOff>
          <xdr:row>4</xdr:row>
          <xdr:rowOff>104775</xdr:rowOff>
        </xdr:to>
        <xdr:sp macro="" textlink="">
          <xdr:nvSpPr>
            <xdr:cNvPr id="59401" name="cmdSpecifyIEOptcode" hidden="1">
              <a:extLst>
                <a:ext uri="{63B3BB69-23CF-44E3-9099-C40C66FF867C}">
                  <a14:compatExt spid="_x0000_s59401"/>
                </a:ext>
                <a:ext uri="{FF2B5EF4-FFF2-40B4-BE49-F238E27FC236}">
                  <a16:creationId xmlns:a16="http://schemas.microsoft.com/office/drawing/2014/main" id="{00000000-0008-0000-1200-000009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4</xdr:row>
          <xdr:rowOff>19050</xdr:rowOff>
        </xdr:from>
        <xdr:to>
          <xdr:col>0</xdr:col>
          <xdr:colOff>847725</xdr:colOff>
          <xdr:row>6</xdr:row>
          <xdr:rowOff>104775</xdr:rowOff>
        </xdr:to>
        <xdr:sp macro="" textlink="">
          <xdr:nvSpPr>
            <xdr:cNvPr id="59402" name="cmdPopulateDataYears" hidden="1">
              <a:extLst>
                <a:ext uri="{63B3BB69-23CF-44E3-9099-C40C66FF867C}">
                  <a14:compatExt spid="_x0000_s59402"/>
                </a:ext>
                <a:ext uri="{FF2B5EF4-FFF2-40B4-BE49-F238E27FC236}">
                  <a16:creationId xmlns:a16="http://schemas.microsoft.com/office/drawing/2014/main" id="{00000000-0008-0000-1200-00000A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0</xdr:rowOff>
        </xdr:from>
        <xdr:to>
          <xdr:col>3</xdr:col>
          <xdr:colOff>28575</xdr:colOff>
          <xdr:row>4</xdr:row>
          <xdr:rowOff>104775</xdr:rowOff>
        </xdr:to>
        <xdr:sp macro="" textlink="">
          <xdr:nvSpPr>
            <xdr:cNvPr id="60418" name="cmdSpecifyParameter" hidden="1">
              <a:extLst>
                <a:ext uri="{63B3BB69-23CF-44E3-9099-C40C66FF867C}">
                  <a14:compatExt spid="_x0000_s60418"/>
                </a:ext>
                <a:ext uri="{FF2B5EF4-FFF2-40B4-BE49-F238E27FC236}">
                  <a16:creationId xmlns:a16="http://schemas.microsoft.com/office/drawing/2014/main" id="{00000000-0008-0000-1300-000002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3</xdr:row>
          <xdr:rowOff>0</xdr:rowOff>
        </xdr:from>
        <xdr:to>
          <xdr:col>4</xdr:col>
          <xdr:colOff>9525</xdr:colOff>
          <xdr:row>4</xdr:row>
          <xdr:rowOff>104775</xdr:rowOff>
        </xdr:to>
        <xdr:sp macro="" textlink="">
          <xdr:nvSpPr>
            <xdr:cNvPr id="60419" name="cmdSpecifyArg1" hidden="1">
              <a:extLst>
                <a:ext uri="{63B3BB69-23CF-44E3-9099-C40C66FF867C}">
                  <a14:compatExt spid="_x0000_s60419"/>
                </a:ext>
                <a:ext uri="{FF2B5EF4-FFF2-40B4-BE49-F238E27FC236}">
                  <a16:creationId xmlns:a16="http://schemas.microsoft.com/office/drawing/2014/main" id="{00000000-0008-0000-1300-000003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0</xdr:rowOff>
        </xdr:from>
        <xdr:to>
          <xdr:col>5</xdr:col>
          <xdr:colOff>9525</xdr:colOff>
          <xdr:row>4</xdr:row>
          <xdr:rowOff>104775</xdr:rowOff>
        </xdr:to>
        <xdr:sp macro="" textlink="">
          <xdr:nvSpPr>
            <xdr:cNvPr id="60420" name="cmdSpecifyArg2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13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0</xdr:rowOff>
        </xdr:from>
        <xdr:to>
          <xdr:col>6</xdr:col>
          <xdr:colOff>19050</xdr:colOff>
          <xdr:row>4</xdr:row>
          <xdr:rowOff>104775</xdr:rowOff>
        </xdr:to>
        <xdr:sp macro="" textlink="">
          <xdr:nvSpPr>
            <xdr:cNvPr id="60421" name="cmdSpecifyArg3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13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0</xdr:rowOff>
        </xdr:from>
        <xdr:to>
          <xdr:col>7</xdr:col>
          <xdr:colOff>19050</xdr:colOff>
          <xdr:row>4</xdr:row>
          <xdr:rowOff>104775</xdr:rowOff>
        </xdr:to>
        <xdr:sp macro="" textlink="">
          <xdr:nvSpPr>
            <xdr:cNvPr id="60422" name="cmdSpecifyArg4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13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0</xdr:rowOff>
        </xdr:from>
        <xdr:to>
          <xdr:col>8</xdr:col>
          <xdr:colOff>19050</xdr:colOff>
          <xdr:row>4</xdr:row>
          <xdr:rowOff>104775</xdr:rowOff>
        </xdr:to>
        <xdr:sp macro="" textlink="">
          <xdr:nvSpPr>
            <xdr:cNvPr id="60423" name="cmdSpecifyArg5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13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3</xdr:row>
          <xdr:rowOff>0</xdr:rowOff>
        </xdr:from>
        <xdr:to>
          <xdr:col>9</xdr:col>
          <xdr:colOff>28575</xdr:colOff>
          <xdr:row>4</xdr:row>
          <xdr:rowOff>104775</xdr:rowOff>
        </xdr:to>
        <xdr:sp macro="" textlink="">
          <xdr:nvSpPr>
            <xdr:cNvPr id="60424" name="cmdSpecifyArg6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13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</xdr:row>
          <xdr:rowOff>0</xdr:rowOff>
        </xdr:from>
        <xdr:to>
          <xdr:col>10</xdr:col>
          <xdr:colOff>0</xdr:colOff>
          <xdr:row>4</xdr:row>
          <xdr:rowOff>85725</xdr:rowOff>
        </xdr:to>
        <xdr:sp macro="" textlink="">
          <xdr:nvSpPr>
            <xdr:cNvPr id="60425" name="cmdSpecifyIEOptcode" hidden="1">
              <a:extLst>
                <a:ext uri="{63B3BB69-23CF-44E3-9099-C40C66FF867C}">
                  <a14:compatExt spid="_x0000_s60425"/>
                </a:ext>
                <a:ext uri="{FF2B5EF4-FFF2-40B4-BE49-F238E27FC236}">
                  <a16:creationId xmlns:a16="http://schemas.microsoft.com/office/drawing/2014/main" id="{00000000-0008-0000-1300-000009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0</xdr:rowOff>
        </xdr:from>
        <xdr:to>
          <xdr:col>0</xdr:col>
          <xdr:colOff>838200</xdr:colOff>
          <xdr:row>3</xdr:row>
          <xdr:rowOff>0</xdr:rowOff>
        </xdr:to>
        <xdr:sp macro="" textlink="">
          <xdr:nvSpPr>
            <xdr:cNvPr id="60426" name="cmdCheckTSTradeSheet" hidden="1">
              <a:extLst>
                <a:ext uri="{63B3BB69-23CF-44E3-9099-C40C66FF867C}">
                  <a14:compatExt spid="_x0000_s60426"/>
                </a:ext>
                <a:ext uri="{FF2B5EF4-FFF2-40B4-BE49-F238E27FC236}">
                  <a16:creationId xmlns:a16="http://schemas.microsoft.com/office/drawing/2014/main" id="{00000000-0008-0000-1300-00000A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19050</xdr:rowOff>
        </xdr:from>
        <xdr:to>
          <xdr:col>0</xdr:col>
          <xdr:colOff>838200</xdr:colOff>
          <xdr:row>5</xdr:row>
          <xdr:rowOff>104775</xdr:rowOff>
        </xdr:to>
        <xdr:sp macro="" textlink="">
          <xdr:nvSpPr>
            <xdr:cNvPr id="60427" name="cmdPopulateDataYears" hidden="1">
              <a:extLst>
                <a:ext uri="{63B3BB69-23CF-44E3-9099-C40C66FF867C}">
                  <a14:compatExt spid="_x0000_s60427"/>
                </a:ext>
                <a:ext uri="{FF2B5EF4-FFF2-40B4-BE49-F238E27FC236}">
                  <a16:creationId xmlns:a16="http://schemas.microsoft.com/office/drawing/2014/main" id="{00000000-0008-0000-1300-00000B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38100</xdr:rowOff>
        </xdr:to>
        <xdr:sp macro="" textlink="">
          <xdr:nvSpPr>
            <xdr:cNvPr id="61442" name="cmdCheckTIDTradeSheet" hidden="1">
              <a:extLst>
                <a:ext uri="{63B3BB69-23CF-44E3-9099-C40C66FF867C}">
                  <a14:compatExt spid="_x0000_s61442"/>
                </a:ext>
                <a:ext uri="{FF2B5EF4-FFF2-40B4-BE49-F238E27FC236}">
                  <a16:creationId xmlns:a16="http://schemas.microsoft.com/office/drawing/2014/main" id="{00000000-0008-0000-1400-000002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9525</xdr:rowOff>
        </xdr:from>
        <xdr:to>
          <xdr:col>3</xdr:col>
          <xdr:colOff>28575</xdr:colOff>
          <xdr:row>4</xdr:row>
          <xdr:rowOff>114300</xdr:rowOff>
        </xdr:to>
        <xdr:sp macro="" textlink="">
          <xdr:nvSpPr>
            <xdr:cNvPr id="61443" name="cmdSpecifyParameter" hidden="1">
              <a:extLst>
                <a:ext uri="{63B3BB69-23CF-44E3-9099-C40C66FF867C}">
                  <a14:compatExt spid="_x0000_s61443"/>
                </a:ext>
                <a:ext uri="{FF2B5EF4-FFF2-40B4-BE49-F238E27FC236}">
                  <a16:creationId xmlns:a16="http://schemas.microsoft.com/office/drawing/2014/main" id="{00000000-0008-0000-1400-000003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0</xdr:colOff>
          <xdr:row>4</xdr:row>
          <xdr:rowOff>114300</xdr:rowOff>
        </xdr:to>
        <xdr:sp macro="" textlink="">
          <xdr:nvSpPr>
            <xdr:cNvPr id="61444" name="cmdSpecifyArg1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14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9525</xdr:colOff>
          <xdr:row>4</xdr:row>
          <xdr:rowOff>114300</xdr:rowOff>
        </xdr:to>
        <xdr:sp macro="" textlink="">
          <xdr:nvSpPr>
            <xdr:cNvPr id="61445" name="cmdSpecifyArg2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14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114300</xdr:rowOff>
        </xdr:to>
        <xdr:sp macro="" textlink="">
          <xdr:nvSpPr>
            <xdr:cNvPr id="61446" name="cmdSpecifyArg3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14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114300</xdr:rowOff>
        </xdr:to>
        <xdr:sp macro="" textlink="">
          <xdr:nvSpPr>
            <xdr:cNvPr id="61447" name="cmdSpecifyArg4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14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114300</xdr:rowOff>
        </xdr:to>
        <xdr:sp macro="" textlink="">
          <xdr:nvSpPr>
            <xdr:cNvPr id="61448" name="cmdSpecifyArg5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14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114300</xdr:rowOff>
        </xdr:to>
        <xdr:sp macro="" textlink="">
          <xdr:nvSpPr>
            <xdr:cNvPr id="61449" name="cmdSpecifyArg6" hidden="1">
              <a:extLst>
                <a:ext uri="{63B3BB69-23CF-44E3-9099-C40C66FF867C}">
                  <a14:compatExt spid="_x0000_s61449"/>
                </a:ext>
                <a:ext uri="{FF2B5EF4-FFF2-40B4-BE49-F238E27FC236}">
                  <a16:creationId xmlns:a16="http://schemas.microsoft.com/office/drawing/2014/main" id="{00000000-0008-0000-1400-000009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295275</xdr:colOff>
      <xdr:row>11</xdr:row>
      <xdr:rowOff>117835</xdr:rowOff>
    </xdr:from>
    <xdr:to>
      <xdr:col>44</xdr:col>
      <xdr:colOff>474633</xdr:colOff>
      <xdr:row>38</xdr:row>
      <xdr:rowOff>94417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01550" y="4689835"/>
          <a:ext cx="9932958" cy="5120082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19050</xdr:rowOff>
        </xdr:from>
        <xdr:to>
          <xdr:col>0</xdr:col>
          <xdr:colOff>828675</xdr:colOff>
          <xdr:row>3</xdr:row>
          <xdr:rowOff>0</xdr:rowOff>
        </xdr:to>
        <xdr:sp macro="" textlink="">
          <xdr:nvSpPr>
            <xdr:cNvPr id="62466" name="cmdCheckTSandTIDTradeSheet" hidden="1">
              <a:extLst>
                <a:ext uri="{63B3BB69-23CF-44E3-9099-C40C66FF867C}">
                  <a14:compatExt spid="_x0000_s62466"/>
                </a:ext>
                <a:ext uri="{FF2B5EF4-FFF2-40B4-BE49-F238E27FC236}">
                  <a16:creationId xmlns:a16="http://schemas.microsoft.com/office/drawing/2014/main" id="{00000000-0008-0000-1500-000002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9525</xdr:rowOff>
        </xdr:from>
        <xdr:to>
          <xdr:col>3</xdr:col>
          <xdr:colOff>9525</xdr:colOff>
          <xdr:row>4</xdr:row>
          <xdr:rowOff>85725</xdr:rowOff>
        </xdr:to>
        <xdr:sp macro="" textlink="">
          <xdr:nvSpPr>
            <xdr:cNvPr id="62467" name="cmdSpecifyParameter" hidden="1">
              <a:extLst>
                <a:ext uri="{63B3BB69-23CF-44E3-9099-C40C66FF867C}">
                  <a14:compatExt spid="_x0000_s62467"/>
                </a:ext>
                <a:ext uri="{FF2B5EF4-FFF2-40B4-BE49-F238E27FC236}">
                  <a16:creationId xmlns:a16="http://schemas.microsoft.com/office/drawing/2014/main" id="{00000000-0008-0000-1500-000003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9525</xdr:rowOff>
        </xdr:from>
        <xdr:to>
          <xdr:col>4</xdr:col>
          <xdr:colOff>19050</xdr:colOff>
          <xdr:row>4</xdr:row>
          <xdr:rowOff>85725</xdr:rowOff>
        </xdr:to>
        <xdr:sp macro="" textlink="">
          <xdr:nvSpPr>
            <xdr:cNvPr id="62468" name="cmdSpecifyArg1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15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3</xdr:row>
          <xdr:rowOff>9525</xdr:rowOff>
        </xdr:from>
        <xdr:to>
          <xdr:col>5</xdr:col>
          <xdr:colOff>19050</xdr:colOff>
          <xdr:row>4</xdr:row>
          <xdr:rowOff>85725</xdr:rowOff>
        </xdr:to>
        <xdr:sp macro="" textlink="">
          <xdr:nvSpPr>
            <xdr:cNvPr id="62469" name="cmdSpecifyArg2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15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9525</xdr:rowOff>
        </xdr:from>
        <xdr:to>
          <xdr:col>6</xdr:col>
          <xdr:colOff>19050</xdr:colOff>
          <xdr:row>4</xdr:row>
          <xdr:rowOff>85725</xdr:rowOff>
        </xdr:to>
        <xdr:sp macro="" textlink="">
          <xdr:nvSpPr>
            <xdr:cNvPr id="62470" name="cmdSpecifyArg3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15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3</xdr:row>
          <xdr:rowOff>9525</xdr:rowOff>
        </xdr:from>
        <xdr:to>
          <xdr:col>7</xdr:col>
          <xdr:colOff>19050</xdr:colOff>
          <xdr:row>4</xdr:row>
          <xdr:rowOff>85725</xdr:rowOff>
        </xdr:to>
        <xdr:sp macro="" textlink="">
          <xdr:nvSpPr>
            <xdr:cNvPr id="62471" name="cmdSpecifyArg4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15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8</xdr:col>
          <xdr:colOff>19050</xdr:colOff>
          <xdr:row>4</xdr:row>
          <xdr:rowOff>85725</xdr:rowOff>
        </xdr:to>
        <xdr:sp macro="" textlink="">
          <xdr:nvSpPr>
            <xdr:cNvPr id="62472" name="cmdSpecifyArg5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15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9525</xdr:rowOff>
        </xdr:from>
        <xdr:to>
          <xdr:col>9</xdr:col>
          <xdr:colOff>19050</xdr:colOff>
          <xdr:row>4</xdr:row>
          <xdr:rowOff>85725</xdr:rowOff>
        </xdr:to>
        <xdr:sp macro="" textlink="">
          <xdr:nvSpPr>
            <xdr:cNvPr id="62473" name="cmdSpecifyArg6" hidden="1">
              <a:extLst>
                <a:ext uri="{63B3BB69-23CF-44E3-9099-C40C66FF867C}">
                  <a14:compatExt spid="_x0000_s62473"/>
                </a:ext>
                <a:ext uri="{FF2B5EF4-FFF2-40B4-BE49-F238E27FC236}">
                  <a16:creationId xmlns:a16="http://schemas.microsoft.com/office/drawing/2014/main" id="{00000000-0008-0000-1500-000009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3</xdr:row>
          <xdr:rowOff>9525</xdr:rowOff>
        </xdr:from>
        <xdr:to>
          <xdr:col>10</xdr:col>
          <xdr:colOff>9525</xdr:colOff>
          <xdr:row>4</xdr:row>
          <xdr:rowOff>85725</xdr:rowOff>
        </xdr:to>
        <xdr:sp macro="" textlink="">
          <xdr:nvSpPr>
            <xdr:cNvPr id="62474" name="cmdSpecifyIEOptcode" hidden="1">
              <a:extLst>
                <a:ext uri="{63B3BB69-23CF-44E3-9099-C40C66FF867C}">
                  <a14:compatExt spid="_x0000_s62474"/>
                </a:ext>
                <a:ext uri="{FF2B5EF4-FFF2-40B4-BE49-F238E27FC236}">
                  <a16:creationId xmlns:a16="http://schemas.microsoft.com/office/drawing/2014/main" id="{00000000-0008-0000-1500-00000A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666750</xdr:colOff>
          <xdr:row>6</xdr:row>
          <xdr:rowOff>38100</xdr:rowOff>
        </xdr:to>
        <xdr:sp macro="" textlink="">
          <xdr:nvSpPr>
            <xdr:cNvPr id="62475" name="cmdPopulateDataYears" hidden="1">
              <a:extLst>
                <a:ext uri="{63B3BB69-23CF-44E3-9099-C40C66FF867C}">
                  <a14:compatExt spid="_x0000_s62475"/>
                </a:ext>
                <a:ext uri="{FF2B5EF4-FFF2-40B4-BE49-F238E27FC236}">
                  <a16:creationId xmlns:a16="http://schemas.microsoft.com/office/drawing/2014/main" id="{00000000-0008-0000-1500-00000B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63489" name="cmdCheckRegionsSheet" hidden="1">
              <a:extLst>
                <a:ext uri="{63B3BB69-23CF-44E3-9099-C40C66FF867C}">
                  <a14:compatExt spid="_x0000_s63489"/>
                </a:ext>
                <a:ext uri="{FF2B5EF4-FFF2-40B4-BE49-F238E27FC236}">
                  <a16:creationId xmlns:a16="http://schemas.microsoft.com/office/drawing/2014/main" id="{00000000-0008-0000-0400-000001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19050</xdr:rowOff>
        </xdr:from>
        <xdr:to>
          <xdr:col>3</xdr:col>
          <xdr:colOff>9525</xdr:colOff>
          <xdr:row>4</xdr:row>
          <xdr:rowOff>114300</xdr:rowOff>
        </xdr:to>
        <xdr:sp macro="" textlink="">
          <xdr:nvSpPr>
            <xdr:cNvPr id="63490" name="cmdSpecifySets" hidden="1">
              <a:extLst>
                <a:ext uri="{63B3BB69-23CF-44E3-9099-C40C66FF867C}">
                  <a14:compatExt spid="_x0000_s63490"/>
                </a:ext>
                <a:ext uri="{FF2B5EF4-FFF2-40B4-BE49-F238E27FC236}">
                  <a16:creationId xmlns:a16="http://schemas.microsoft.com/office/drawing/2014/main" id="{00000000-0008-0000-0400-000002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71681" name="cmdSpecifySets" hidden="1">
              <a:extLst>
                <a:ext uri="{63B3BB69-23CF-44E3-9099-C40C66FF867C}">
                  <a14:compatExt spid="_x0000_s71681"/>
                </a:ext>
                <a:ext uri="{FF2B5EF4-FFF2-40B4-BE49-F238E27FC236}">
                  <a16:creationId xmlns:a16="http://schemas.microsoft.com/office/drawing/2014/main" id="{00000000-0008-0000-0500-000001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71682" name="cmdCheckCommoditiesSheet" hidden="1">
              <a:extLst>
                <a:ext uri="{63B3BB69-23CF-44E3-9099-C40C66FF867C}">
                  <a14:compatExt spid="_x0000_s71682"/>
                </a:ext>
                <a:ext uri="{FF2B5EF4-FFF2-40B4-BE49-F238E27FC236}">
                  <a16:creationId xmlns:a16="http://schemas.microsoft.com/office/drawing/2014/main" id="{00000000-0008-0000-0500-000002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71683" name="cmdCommUnit" hidden="1">
              <a:extLst>
                <a:ext uri="{63B3BB69-23CF-44E3-9099-C40C66FF867C}">
                  <a14:compatExt spid="_x0000_s71683"/>
                </a:ext>
                <a:ext uri="{FF2B5EF4-FFF2-40B4-BE49-F238E27FC236}">
                  <a16:creationId xmlns:a16="http://schemas.microsoft.com/office/drawing/2014/main" id="{00000000-0008-0000-0500-000003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4</xdr:row>
          <xdr:rowOff>152400</xdr:rowOff>
        </xdr:to>
        <xdr:sp macro="" textlink="">
          <xdr:nvSpPr>
            <xdr:cNvPr id="125953" name="cmdSpecifySets" hidden="1">
              <a:extLst>
                <a:ext uri="{63B3BB69-23CF-44E3-9099-C40C66FF867C}">
                  <a14:compatExt spid="_x0000_s125953"/>
                </a:ext>
                <a:ext uri="{FF2B5EF4-FFF2-40B4-BE49-F238E27FC236}">
                  <a16:creationId xmlns:a16="http://schemas.microsoft.com/office/drawing/2014/main" id="{00000000-0008-0000-0600-000001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125954" name="cmdCheckCommoditiesSheet" hidden="1">
              <a:extLst>
                <a:ext uri="{63B3BB69-23CF-44E3-9099-C40C66FF867C}">
                  <a14:compatExt spid="_x0000_s125954"/>
                </a:ext>
                <a:ext uri="{FF2B5EF4-FFF2-40B4-BE49-F238E27FC236}">
                  <a16:creationId xmlns:a16="http://schemas.microsoft.com/office/drawing/2014/main" id="{00000000-0008-0000-0600-000002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676275</xdr:colOff>
          <xdr:row>4</xdr:row>
          <xdr:rowOff>152400</xdr:rowOff>
        </xdr:to>
        <xdr:sp macro="" textlink="">
          <xdr:nvSpPr>
            <xdr:cNvPr id="125955" name="cmdCommUnit" hidden="1">
              <a:extLst>
                <a:ext uri="{63B3BB69-23CF-44E3-9099-C40C66FF867C}">
                  <a14:compatExt spid="_x0000_s125955"/>
                </a:ext>
                <a:ext uri="{FF2B5EF4-FFF2-40B4-BE49-F238E27FC236}">
                  <a16:creationId xmlns:a16="http://schemas.microsoft.com/office/drawing/2014/main" id="{00000000-0008-0000-0600-000003E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3</xdr:row>
          <xdr:rowOff>133350</xdr:rowOff>
        </xdr:from>
        <xdr:to>
          <xdr:col>4</xdr:col>
          <xdr:colOff>1924050</xdr:colOff>
          <xdr:row>5</xdr:row>
          <xdr:rowOff>0</xdr:rowOff>
        </xdr:to>
        <xdr:sp macro="" textlink="">
          <xdr:nvSpPr>
            <xdr:cNvPr id="80897" name="cmdSpecifySets" hidden="1">
              <a:extLst>
                <a:ext uri="{63B3BB69-23CF-44E3-9099-C40C66FF867C}">
                  <a14:compatExt spid="_x0000_s80897"/>
                </a:ext>
                <a:ext uri="{FF2B5EF4-FFF2-40B4-BE49-F238E27FC236}">
                  <a16:creationId xmlns:a16="http://schemas.microsoft.com/office/drawing/2014/main" id="{00000000-0008-0000-0700-000001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</xdr:row>
          <xdr:rowOff>0</xdr:rowOff>
        </xdr:from>
        <xdr:to>
          <xdr:col>0</xdr:col>
          <xdr:colOff>828675</xdr:colOff>
          <xdr:row>3</xdr:row>
          <xdr:rowOff>95250</xdr:rowOff>
        </xdr:to>
        <xdr:sp macro="" textlink="">
          <xdr:nvSpPr>
            <xdr:cNvPr id="80898" name="cmdCheckTechnologiesSheet" hidden="1">
              <a:extLst>
                <a:ext uri="{63B3BB69-23CF-44E3-9099-C40C66FF867C}">
                  <a14:compatExt spid="_x0000_s80898"/>
                </a:ext>
                <a:ext uri="{FF2B5EF4-FFF2-40B4-BE49-F238E27FC236}">
                  <a16:creationId xmlns:a16="http://schemas.microsoft.com/office/drawing/2014/main" id="{00000000-0008-0000-0700-000002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133350</xdr:rowOff>
        </xdr:from>
        <xdr:to>
          <xdr:col>3</xdr:col>
          <xdr:colOff>647700</xdr:colOff>
          <xdr:row>5</xdr:row>
          <xdr:rowOff>0</xdr:rowOff>
        </xdr:to>
        <xdr:sp macro="" textlink="">
          <xdr:nvSpPr>
            <xdr:cNvPr id="80899" name="cmdProcUnits" hidden="1">
              <a:extLst>
                <a:ext uri="{63B3BB69-23CF-44E3-9099-C40C66FF867C}">
                  <a14:compatExt spid="_x0000_s80899"/>
                </a:ext>
                <a:ext uri="{FF2B5EF4-FFF2-40B4-BE49-F238E27FC236}">
                  <a16:creationId xmlns:a16="http://schemas.microsoft.com/office/drawing/2014/main" id="{00000000-0008-0000-0700-0000033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</xdr:colOff>
          <xdr:row>4</xdr:row>
          <xdr:rowOff>19050</xdr:rowOff>
        </xdr:from>
        <xdr:to>
          <xdr:col>5</xdr:col>
          <xdr:colOff>19050</xdr:colOff>
          <xdr:row>5</xdr:row>
          <xdr:rowOff>28575</xdr:rowOff>
        </xdr:to>
        <xdr:sp macro="" textlink="">
          <xdr:nvSpPr>
            <xdr:cNvPr id="101377" name="cmdConstraintSets" hidden="1">
              <a:extLst>
                <a:ext uri="{63B3BB69-23CF-44E3-9099-C40C66FF867C}">
                  <a14:compatExt spid="_x0000_s101377"/>
                </a:ext>
                <a:ext uri="{FF2B5EF4-FFF2-40B4-BE49-F238E27FC236}">
                  <a16:creationId xmlns:a16="http://schemas.microsoft.com/office/drawing/2014/main" id="{00000000-0008-0000-0800-000001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0</xdr:rowOff>
        </xdr:from>
        <xdr:to>
          <xdr:col>0</xdr:col>
          <xdr:colOff>790575</xdr:colOff>
          <xdr:row>4</xdr:row>
          <xdr:rowOff>0</xdr:rowOff>
        </xdr:to>
        <xdr:sp macro="" textlink="">
          <xdr:nvSpPr>
            <xdr:cNvPr id="101378" name="cmdCheckConstraintsSheet" hidden="1">
              <a:extLst>
                <a:ext uri="{63B3BB69-23CF-44E3-9099-C40C66FF867C}">
                  <a14:compatExt spid="_x0000_s101378"/>
                </a:ext>
                <a:ext uri="{FF2B5EF4-FFF2-40B4-BE49-F238E27FC236}">
                  <a16:creationId xmlns:a16="http://schemas.microsoft.com/office/drawing/2014/main" id="{00000000-0008-0000-0800-000002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</xdr:row>
          <xdr:rowOff>9525</xdr:rowOff>
        </xdr:from>
        <xdr:to>
          <xdr:col>3</xdr:col>
          <xdr:colOff>571500</xdr:colOff>
          <xdr:row>5</xdr:row>
          <xdr:rowOff>28575</xdr:rowOff>
        </xdr:to>
        <xdr:sp macro="" textlink="">
          <xdr:nvSpPr>
            <xdr:cNvPr id="101379" name="cmdConstraintUnit" hidden="1">
              <a:extLst>
                <a:ext uri="{63B3BB69-23CF-44E3-9099-C40C66FF867C}">
                  <a14:compatExt spid="_x0000_s101379"/>
                </a:ext>
                <a:ext uri="{FF2B5EF4-FFF2-40B4-BE49-F238E27FC236}">
                  <a16:creationId xmlns:a16="http://schemas.microsoft.com/office/drawing/2014/main" id="{00000000-0008-0000-0800-0000038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90113" name="cmdAddParameter" hidden="1">
              <a:extLst>
                <a:ext uri="{63B3BB69-23CF-44E3-9099-C40C66FF867C}">
                  <a14:compatExt spid="_x0000_s90113"/>
                </a:ext>
                <a:ext uri="{FF2B5EF4-FFF2-40B4-BE49-F238E27FC236}">
                  <a16:creationId xmlns:a16="http://schemas.microsoft.com/office/drawing/2014/main" id="{00000000-0008-0000-0900-000001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90114" name="cmdCommNameAndDesc" hidden="1">
              <a:extLst>
                <a:ext uri="{63B3BB69-23CF-44E3-9099-C40C66FF867C}">
                  <a14:compatExt spid="_x0000_s90114"/>
                </a:ext>
                <a:ext uri="{FF2B5EF4-FFF2-40B4-BE49-F238E27FC236}">
                  <a16:creationId xmlns:a16="http://schemas.microsoft.com/office/drawing/2014/main" id="{00000000-0008-0000-0900-000002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90115" name="cmdAddParamQualifier1" hidden="1">
              <a:extLst>
                <a:ext uri="{63B3BB69-23CF-44E3-9099-C40C66FF867C}">
                  <a14:compatExt spid="_x0000_s90115"/>
                </a:ext>
                <a:ext uri="{FF2B5EF4-FFF2-40B4-BE49-F238E27FC236}">
                  <a16:creationId xmlns:a16="http://schemas.microsoft.com/office/drawing/2014/main" id="{00000000-0008-0000-0900-000003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28575</xdr:rowOff>
        </xdr:to>
        <xdr:sp macro="" textlink="">
          <xdr:nvSpPr>
            <xdr:cNvPr id="90116" name="cmdCheckCommDataSheet" hidden="1">
              <a:extLst>
                <a:ext uri="{63B3BB69-23CF-44E3-9099-C40C66FF867C}">
                  <a14:compatExt spid="_x0000_s90116"/>
                </a:ext>
                <a:ext uri="{FF2B5EF4-FFF2-40B4-BE49-F238E27FC236}">
                  <a16:creationId xmlns:a16="http://schemas.microsoft.com/office/drawing/2014/main" id="{00000000-0008-0000-0900-000004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90118" name="cmdAddParamQualifier2" hidden="1">
              <a:extLst>
                <a:ext uri="{63B3BB69-23CF-44E3-9099-C40C66FF867C}">
                  <a14:compatExt spid="_x0000_s90118"/>
                </a:ext>
                <a:ext uri="{FF2B5EF4-FFF2-40B4-BE49-F238E27FC236}">
                  <a16:creationId xmlns:a16="http://schemas.microsoft.com/office/drawing/2014/main" id="{00000000-0008-0000-0900-0000066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</xdr:row>
          <xdr:rowOff>38100</xdr:rowOff>
        </xdr:from>
        <xdr:to>
          <xdr:col>0</xdr:col>
          <xdr:colOff>828675</xdr:colOff>
          <xdr:row>4</xdr:row>
          <xdr:rowOff>19050</xdr:rowOff>
        </xdr:to>
        <xdr:sp macro="" textlink="">
          <xdr:nvSpPr>
            <xdr:cNvPr id="126977" name="cmdAddParameter" hidden="1">
              <a:extLst>
                <a:ext uri="{63B3BB69-23CF-44E3-9099-C40C66FF867C}">
                  <a14:compatExt spid="_x0000_s126977"/>
                </a:ext>
                <a:ext uri="{FF2B5EF4-FFF2-40B4-BE49-F238E27FC236}">
                  <a16:creationId xmlns:a16="http://schemas.microsoft.com/office/drawing/2014/main" id="{00000000-0008-0000-0A00-000001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2</xdr:row>
          <xdr:rowOff>0</xdr:rowOff>
        </xdr:from>
        <xdr:to>
          <xdr:col>3</xdr:col>
          <xdr:colOff>0</xdr:colOff>
          <xdr:row>3</xdr:row>
          <xdr:rowOff>47625</xdr:rowOff>
        </xdr:to>
        <xdr:sp macro="" textlink="">
          <xdr:nvSpPr>
            <xdr:cNvPr id="126978" name="cmdCommNameAndDesc" hidden="1">
              <a:extLst>
                <a:ext uri="{63B3BB69-23CF-44E3-9099-C40C66FF867C}">
                  <a14:compatExt spid="_x0000_s126978"/>
                </a:ext>
                <a:ext uri="{FF2B5EF4-FFF2-40B4-BE49-F238E27FC236}">
                  <a16:creationId xmlns:a16="http://schemas.microsoft.com/office/drawing/2014/main" id="{00000000-0008-0000-0A00-000002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</xdr:row>
          <xdr:rowOff>19050</xdr:rowOff>
        </xdr:from>
        <xdr:to>
          <xdr:col>0</xdr:col>
          <xdr:colOff>828675</xdr:colOff>
          <xdr:row>5</xdr:row>
          <xdr:rowOff>9525</xdr:rowOff>
        </xdr:to>
        <xdr:sp macro="" textlink="">
          <xdr:nvSpPr>
            <xdr:cNvPr id="126979" name="cmdAddParamQualifier1" hidden="1">
              <a:extLst>
                <a:ext uri="{63B3BB69-23CF-44E3-9099-C40C66FF867C}">
                  <a14:compatExt spid="_x0000_s126979"/>
                </a:ext>
                <a:ext uri="{FF2B5EF4-FFF2-40B4-BE49-F238E27FC236}">
                  <a16:creationId xmlns:a16="http://schemas.microsoft.com/office/drawing/2014/main" id="{00000000-0008-0000-0A00-000003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</xdr:row>
          <xdr:rowOff>123825</xdr:rowOff>
        </xdr:from>
        <xdr:to>
          <xdr:col>0</xdr:col>
          <xdr:colOff>828675</xdr:colOff>
          <xdr:row>3</xdr:row>
          <xdr:rowOff>9525</xdr:rowOff>
        </xdr:to>
        <xdr:sp macro="" textlink="">
          <xdr:nvSpPr>
            <xdr:cNvPr id="126980" name="cmdCheckCommDataSheet" hidden="1">
              <a:extLst>
                <a:ext uri="{63B3BB69-23CF-44E3-9099-C40C66FF867C}">
                  <a14:compatExt spid="_x0000_s126980"/>
                </a:ext>
                <a:ext uri="{FF2B5EF4-FFF2-40B4-BE49-F238E27FC236}">
                  <a16:creationId xmlns:a16="http://schemas.microsoft.com/office/drawing/2014/main" id="{00000000-0008-0000-0A00-000004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5</xdr:row>
          <xdr:rowOff>19050</xdr:rowOff>
        </xdr:from>
        <xdr:to>
          <xdr:col>0</xdr:col>
          <xdr:colOff>828675</xdr:colOff>
          <xdr:row>6</xdr:row>
          <xdr:rowOff>9525</xdr:rowOff>
        </xdr:to>
        <xdr:sp macro="" textlink="">
          <xdr:nvSpPr>
            <xdr:cNvPr id="126981" name="cmdAddParamQualifier2" hidden="1">
              <a:extLst>
                <a:ext uri="{63B3BB69-23CF-44E3-9099-C40C66FF867C}">
                  <a14:compatExt spid="_x0000_s126981"/>
                </a:ext>
                <a:ext uri="{FF2B5EF4-FFF2-40B4-BE49-F238E27FC236}">
                  <a16:creationId xmlns:a16="http://schemas.microsoft.com/office/drawing/2014/main" id="{00000000-0008-0000-0A00-000005F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2.xml"/><Relationship Id="rId13" Type="http://schemas.openxmlformats.org/officeDocument/2006/relationships/image" Target="../media/image25.emf"/><Relationship Id="rId3" Type="http://schemas.openxmlformats.org/officeDocument/2006/relationships/vmlDrawing" Target="../drawings/vmlDrawing7.vml"/><Relationship Id="rId7" Type="http://schemas.openxmlformats.org/officeDocument/2006/relationships/image" Target="../media/image22.emf"/><Relationship Id="rId12" Type="http://schemas.openxmlformats.org/officeDocument/2006/relationships/control" Target="../activeX/activeX2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ontrol" Target="../activeX/activeX21.xml"/><Relationship Id="rId11" Type="http://schemas.openxmlformats.org/officeDocument/2006/relationships/image" Target="../media/image24.emf"/><Relationship Id="rId5" Type="http://schemas.openxmlformats.org/officeDocument/2006/relationships/image" Target="../media/image21.emf"/><Relationship Id="rId10" Type="http://schemas.openxmlformats.org/officeDocument/2006/relationships/control" Target="../activeX/activeX23.xml"/><Relationship Id="rId4" Type="http://schemas.openxmlformats.org/officeDocument/2006/relationships/control" Target="../activeX/activeX20.xml"/><Relationship Id="rId9" Type="http://schemas.openxmlformats.org/officeDocument/2006/relationships/image" Target="../media/image23.emf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27.xml"/><Relationship Id="rId13" Type="http://schemas.openxmlformats.org/officeDocument/2006/relationships/image" Target="../media/image30.emf"/><Relationship Id="rId3" Type="http://schemas.openxmlformats.org/officeDocument/2006/relationships/vmlDrawing" Target="../drawings/vmlDrawing8.vml"/><Relationship Id="rId7" Type="http://schemas.openxmlformats.org/officeDocument/2006/relationships/image" Target="../media/image27.emf"/><Relationship Id="rId12" Type="http://schemas.openxmlformats.org/officeDocument/2006/relationships/control" Target="../activeX/activeX2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ontrol" Target="../activeX/activeX26.xml"/><Relationship Id="rId11" Type="http://schemas.openxmlformats.org/officeDocument/2006/relationships/image" Target="../media/image29.emf"/><Relationship Id="rId5" Type="http://schemas.openxmlformats.org/officeDocument/2006/relationships/image" Target="../media/image26.emf"/><Relationship Id="rId10" Type="http://schemas.openxmlformats.org/officeDocument/2006/relationships/control" Target="../activeX/activeX28.xml"/><Relationship Id="rId4" Type="http://schemas.openxmlformats.org/officeDocument/2006/relationships/control" Target="../activeX/activeX25.xml"/><Relationship Id="rId9" Type="http://schemas.openxmlformats.org/officeDocument/2006/relationships/image" Target="../media/image28.emf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2.xml"/><Relationship Id="rId3" Type="http://schemas.openxmlformats.org/officeDocument/2006/relationships/vmlDrawing" Target="../drawings/vmlDrawing9.vml"/><Relationship Id="rId7" Type="http://schemas.openxmlformats.org/officeDocument/2006/relationships/image" Target="../media/image32.emf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ontrol" Target="../activeX/activeX31.xml"/><Relationship Id="rId5" Type="http://schemas.openxmlformats.org/officeDocument/2006/relationships/image" Target="../media/image31.emf"/><Relationship Id="rId4" Type="http://schemas.openxmlformats.org/officeDocument/2006/relationships/control" Target="../activeX/activeX30.xml"/><Relationship Id="rId9" Type="http://schemas.openxmlformats.org/officeDocument/2006/relationships/image" Target="../media/image33.emf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5.xml"/><Relationship Id="rId13" Type="http://schemas.openxmlformats.org/officeDocument/2006/relationships/image" Target="../media/image38.emf"/><Relationship Id="rId18" Type="http://schemas.openxmlformats.org/officeDocument/2006/relationships/comments" Target="../comments1.xml"/><Relationship Id="rId3" Type="http://schemas.openxmlformats.org/officeDocument/2006/relationships/vmlDrawing" Target="../drawings/vmlDrawing10.vml"/><Relationship Id="rId7" Type="http://schemas.openxmlformats.org/officeDocument/2006/relationships/image" Target="../media/image35.emf"/><Relationship Id="rId12" Type="http://schemas.openxmlformats.org/officeDocument/2006/relationships/control" Target="../activeX/activeX37.xml"/><Relationship Id="rId17" Type="http://schemas.openxmlformats.org/officeDocument/2006/relationships/image" Target="../media/image40.emf"/><Relationship Id="rId2" Type="http://schemas.openxmlformats.org/officeDocument/2006/relationships/drawing" Target="../drawings/drawing11.xml"/><Relationship Id="rId16" Type="http://schemas.openxmlformats.org/officeDocument/2006/relationships/control" Target="../activeX/activeX39.xml"/><Relationship Id="rId1" Type="http://schemas.openxmlformats.org/officeDocument/2006/relationships/printerSettings" Target="../printerSettings/printerSettings12.bin"/><Relationship Id="rId6" Type="http://schemas.openxmlformats.org/officeDocument/2006/relationships/control" Target="../activeX/activeX34.xml"/><Relationship Id="rId11" Type="http://schemas.openxmlformats.org/officeDocument/2006/relationships/image" Target="../media/image37.emf"/><Relationship Id="rId5" Type="http://schemas.openxmlformats.org/officeDocument/2006/relationships/image" Target="../media/image34.emf"/><Relationship Id="rId15" Type="http://schemas.openxmlformats.org/officeDocument/2006/relationships/image" Target="../media/image39.emf"/><Relationship Id="rId10" Type="http://schemas.openxmlformats.org/officeDocument/2006/relationships/control" Target="../activeX/activeX36.xml"/><Relationship Id="rId4" Type="http://schemas.openxmlformats.org/officeDocument/2006/relationships/control" Target="../activeX/activeX33.xml"/><Relationship Id="rId9" Type="http://schemas.openxmlformats.org/officeDocument/2006/relationships/image" Target="../media/image36.emf"/><Relationship Id="rId14" Type="http://schemas.openxmlformats.org/officeDocument/2006/relationships/control" Target="../activeX/activeX38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2.xml"/><Relationship Id="rId13" Type="http://schemas.openxmlformats.org/officeDocument/2006/relationships/image" Target="../media/image45.emf"/><Relationship Id="rId18" Type="http://schemas.openxmlformats.org/officeDocument/2006/relationships/comments" Target="../comments2.xml"/><Relationship Id="rId3" Type="http://schemas.openxmlformats.org/officeDocument/2006/relationships/vmlDrawing" Target="../drawings/vmlDrawing11.vml"/><Relationship Id="rId7" Type="http://schemas.openxmlformats.org/officeDocument/2006/relationships/image" Target="../media/image42.emf"/><Relationship Id="rId12" Type="http://schemas.openxmlformats.org/officeDocument/2006/relationships/control" Target="../activeX/activeX44.xml"/><Relationship Id="rId17" Type="http://schemas.openxmlformats.org/officeDocument/2006/relationships/image" Target="../media/image47.emf"/><Relationship Id="rId2" Type="http://schemas.openxmlformats.org/officeDocument/2006/relationships/drawing" Target="../drawings/drawing12.xml"/><Relationship Id="rId16" Type="http://schemas.openxmlformats.org/officeDocument/2006/relationships/control" Target="../activeX/activeX46.xml"/><Relationship Id="rId1" Type="http://schemas.openxmlformats.org/officeDocument/2006/relationships/printerSettings" Target="../printerSettings/printerSettings13.bin"/><Relationship Id="rId6" Type="http://schemas.openxmlformats.org/officeDocument/2006/relationships/control" Target="../activeX/activeX41.xml"/><Relationship Id="rId11" Type="http://schemas.openxmlformats.org/officeDocument/2006/relationships/image" Target="../media/image44.emf"/><Relationship Id="rId5" Type="http://schemas.openxmlformats.org/officeDocument/2006/relationships/image" Target="../media/image41.emf"/><Relationship Id="rId15" Type="http://schemas.openxmlformats.org/officeDocument/2006/relationships/image" Target="../media/image46.emf"/><Relationship Id="rId10" Type="http://schemas.openxmlformats.org/officeDocument/2006/relationships/control" Target="../activeX/activeX43.xml"/><Relationship Id="rId4" Type="http://schemas.openxmlformats.org/officeDocument/2006/relationships/control" Target="../activeX/activeX40.xml"/><Relationship Id="rId9" Type="http://schemas.openxmlformats.org/officeDocument/2006/relationships/image" Target="../media/image43.emf"/><Relationship Id="rId14" Type="http://schemas.openxmlformats.org/officeDocument/2006/relationships/control" Target="../activeX/activeX45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9.xml"/><Relationship Id="rId13" Type="http://schemas.openxmlformats.org/officeDocument/2006/relationships/image" Target="../media/image52.emf"/><Relationship Id="rId18" Type="http://schemas.openxmlformats.org/officeDocument/2006/relationships/control" Target="../activeX/activeX54.xml"/><Relationship Id="rId3" Type="http://schemas.openxmlformats.org/officeDocument/2006/relationships/vmlDrawing" Target="../drawings/vmlDrawing12.vml"/><Relationship Id="rId7" Type="http://schemas.openxmlformats.org/officeDocument/2006/relationships/image" Target="../media/image49.emf"/><Relationship Id="rId12" Type="http://schemas.openxmlformats.org/officeDocument/2006/relationships/control" Target="../activeX/activeX51.xml"/><Relationship Id="rId17" Type="http://schemas.openxmlformats.org/officeDocument/2006/relationships/image" Target="../media/image54.emf"/><Relationship Id="rId2" Type="http://schemas.openxmlformats.org/officeDocument/2006/relationships/drawing" Target="../drawings/drawing13.xml"/><Relationship Id="rId16" Type="http://schemas.openxmlformats.org/officeDocument/2006/relationships/control" Target="../activeX/activeX53.xml"/><Relationship Id="rId20" Type="http://schemas.openxmlformats.org/officeDocument/2006/relationships/comments" Target="../comments3.xml"/><Relationship Id="rId1" Type="http://schemas.openxmlformats.org/officeDocument/2006/relationships/printerSettings" Target="../printerSettings/printerSettings14.bin"/><Relationship Id="rId6" Type="http://schemas.openxmlformats.org/officeDocument/2006/relationships/control" Target="../activeX/activeX48.xml"/><Relationship Id="rId11" Type="http://schemas.openxmlformats.org/officeDocument/2006/relationships/image" Target="../media/image51.emf"/><Relationship Id="rId5" Type="http://schemas.openxmlformats.org/officeDocument/2006/relationships/image" Target="../media/image48.emf"/><Relationship Id="rId15" Type="http://schemas.openxmlformats.org/officeDocument/2006/relationships/image" Target="../media/image53.emf"/><Relationship Id="rId10" Type="http://schemas.openxmlformats.org/officeDocument/2006/relationships/control" Target="../activeX/activeX50.xml"/><Relationship Id="rId19" Type="http://schemas.openxmlformats.org/officeDocument/2006/relationships/image" Target="../media/image55.emf"/><Relationship Id="rId4" Type="http://schemas.openxmlformats.org/officeDocument/2006/relationships/control" Target="../activeX/activeX47.xml"/><Relationship Id="rId9" Type="http://schemas.openxmlformats.org/officeDocument/2006/relationships/image" Target="../media/image50.emf"/><Relationship Id="rId14" Type="http://schemas.openxmlformats.org/officeDocument/2006/relationships/control" Target="../activeX/activeX5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7.xml"/><Relationship Id="rId3" Type="http://schemas.openxmlformats.org/officeDocument/2006/relationships/vmlDrawing" Target="../drawings/vmlDrawing13.vml"/><Relationship Id="rId7" Type="http://schemas.openxmlformats.org/officeDocument/2006/relationships/image" Target="../media/image57.emf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ontrol" Target="../activeX/activeX56.xml"/><Relationship Id="rId11" Type="http://schemas.openxmlformats.org/officeDocument/2006/relationships/image" Target="../media/image59.emf"/><Relationship Id="rId5" Type="http://schemas.openxmlformats.org/officeDocument/2006/relationships/image" Target="../media/image56.emf"/><Relationship Id="rId10" Type="http://schemas.openxmlformats.org/officeDocument/2006/relationships/control" Target="../activeX/activeX58.xml"/><Relationship Id="rId4" Type="http://schemas.openxmlformats.org/officeDocument/2006/relationships/control" Target="../activeX/activeX55.xml"/><Relationship Id="rId9" Type="http://schemas.openxmlformats.org/officeDocument/2006/relationships/image" Target="../media/image58.emf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1.xml"/><Relationship Id="rId13" Type="http://schemas.openxmlformats.org/officeDocument/2006/relationships/image" Target="../media/image64.emf"/><Relationship Id="rId18" Type="http://schemas.openxmlformats.org/officeDocument/2006/relationships/control" Target="../activeX/activeX66.xml"/><Relationship Id="rId3" Type="http://schemas.openxmlformats.org/officeDocument/2006/relationships/vmlDrawing" Target="../drawings/vmlDrawing14.vml"/><Relationship Id="rId21" Type="http://schemas.openxmlformats.org/officeDocument/2006/relationships/image" Target="../media/image68.emf"/><Relationship Id="rId7" Type="http://schemas.openxmlformats.org/officeDocument/2006/relationships/image" Target="../media/image61.emf"/><Relationship Id="rId12" Type="http://schemas.openxmlformats.org/officeDocument/2006/relationships/control" Target="../activeX/activeX63.xml"/><Relationship Id="rId17" Type="http://schemas.openxmlformats.org/officeDocument/2006/relationships/image" Target="../media/image66.emf"/><Relationship Id="rId2" Type="http://schemas.openxmlformats.org/officeDocument/2006/relationships/drawing" Target="../drawings/drawing15.xml"/><Relationship Id="rId16" Type="http://schemas.openxmlformats.org/officeDocument/2006/relationships/control" Target="../activeX/activeX65.xml"/><Relationship Id="rId20" Type="http://schemas.openxmlformats.org/officeDocument/2006/relationships/control" Target="../activeX/activeX67.xml"/><Relationship Id="rId1" Type="http://schemas.openxmlformats.org/officeDocument/2006/relationships/printerSettings" Target="../printerSettings/printerSettings16.bin"/><Relationship Id="rId6" Type="http://schemas.openxmlformats.org/officeDocument/2006/relationships/control" Target="../activeX/activeX60.xml"/><Relationship Id="rId11" Type="http://schemas.openxmlformats.org/officeDocument/2006/relationships/image" Target="../media/image63.emf"/><Relationship Id="rId5" Type="http://schemas.openxmlformats.org/officeDocument/2006/relationships/image" Target="../media/image60.emf"/><Relationship Id="rId15" Type="http://schemas.openxmlformats.org/officeDocument/2006/relationships/image" Target="../media/image65.emf"/><Relationship Id="rId23" Type="http://schemas.openxmlformats.org/officeDocument/2006/relationships/image" Target="../media/image69.emf"/><Relationship Id="rId10" Type="http://schemas.openxmlformats.org/officeDocument/2006/relationships/control" Target="../activeX/activeX62.xml"/><Relationship Id="rId19" Type="http://schemas.openxmlformats.org/officeDocument/2006/relationships/image" Target="../media/image67.emf"/><Relationship Id="rId4" Type="http://schemas.openxmlformats.org/officeDocument/2006/relationships/control" Target="../activeX/activeX59.xml"/><Relationship Id="rId9" Type="http://schemas.openxmlformats.org/officeDocument/2006/relationships/image" Target="../media/image62.emf"/><Relationship Id="rId14" Type="http://schemas.openxmlformats.org/officeDocument/2006/relationships/control" Target="../activeX/activeX64.xml"/><Relationship Id="rId22" Type="http://schemas.openxmlformats.org/officeDocument/2006/relationships/control" Target="../activeX/activeX68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71.xml"/><Relationship Id="rId13" Type="http://schemas.openxmlformats.org/officeDocument/2006/relationships/image" Target="../media/image74.emf"/><Relationship Id="rId18" Type="http://schemas.openxmlformats.org/officeDocument/2006/relationships/control" Target="../activeX/activeX76.xml"/><Relationship Id="rId3" Type="http://schemas.openxmlformats.org/officeDocument/2006/relationships/vmlDrawing" Target="../drawings/vmlDrawing15.vml"/><Relationship Id="rId7" Type="http://schemas.openxmlformats.org/officeDocument/2006/relationships/image" Target="../media/image71.emf"/><Relationship Id="rId12" Type="http://schemas.openxmlformats.org/officeDocument/2006/relationships/control" Target="../activeX/activeX73.xml"/><Relationship Id="rId17" Type="http://schemas.openxmlformats.org/officeDocument/2006/relationships/image" Target="../media/image76.emf"/><Relationship Id="rId2" Type="http://schemas.openxmlformats.org/officeDocument/2006/relationships/drawing" Target="../drawings/drawing16.xml"/><Relationship Id="rId16" Type="http://schemas.openxmlformats.org/officeDocument/2006/relationships/control" Target="../activeX/activeX75.xml"/><Relationship Id="rId1" Type="http://schemas.openxmlformats.org/officeDocument/2006/relationships/printerSettings" Target="../printerSettings/printerSettings17.bin"/><Relationship Id="rId6" Type="http://schemas.openxmlformats.org/officeDocument/2006/relationships/control" Target="../activeX/activeX70.xml"/><Relationship Id="rId11" Type="http://schemas.openxmlformats.org/officeDocument/2006/relationships/image" Target="../media/image73.emf"/><Relationship Id="rId5" Type="http://schemas.openxmlformats.org/officeDocument/2006/relationships/image" Target="../media/image70.emf"/><Relationship Id="rId15" Type="http://schemas.openxmlformats.org/officeDocument/2006/relationships/image" Target="../media/image75.emf"/><Relationship Id="rId10" Type="http://schemas.openxmlformats.org/officeDocument/2006/relationships/control" Target="../activeX/activeX72.xml"/><Relationship Id="rId19" Type="http://schemas.openxmlformats.org/officeDocument/2006/relationships/image" Target="../media/image77.emf"/><Relationship Id="rId4" Type="http://schemas.openxmlformats.org/officeDocument/2006/relationships/control" Target="../activeX/activeX69.xml"/><Relationship Id="rId9" Type="http://schemas.openxmlformats.org/officeDocument/2006/relationships/image" Target="../media/image72.emf"/><Relationship Id="rId14" Type="http://schemas.openxmlformats.org/officeDocument/2006/relationships/control" Target="../activeX/activeX7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80.emf"/><Relationship Id="rId13" Type="http://schemas.openxmlformats.org/officeDocument/2006/relationships/control" Target="../activeX/activeX82.xml"/><Relationship Id="rId18" Type="http://schemas.openxmlformats.org/officeDocument/2006/relationships/image" Target="../media/image85.emf"/><Relationship Id="rId3" Type="http://schemas.openxmlformats.org/officeDocument/2006/relationships/control" Target="../activeX/activeX77.xml"/><Relationship Id="rId21" Type="http://schemas.openxmlformats.org/officeDocument/2006/relationships/control" Target="../activeX/activeX86.xml"/><Relationship Id="rId7" Type="http://schemas.openxmlformats.org/officeDocument/2006/relationships/control" Target="../activeX/activeX79.xml"/><Relationship Id="rId12" Type="http://schemas.openxmlformats.org/officeDocument/2006/relationships/image" Target="../media/image82.emf"/><Relationship Id="rId17" Type="http://schemas.openxmlformats.org/officeDocument/2006/relationships/control" Target="../activeX/activeX84.xml"/><Relationship Id="rId2" Type="http://schemas.openxmlformats.org/officeDocument/2006/relationships/vmlDrawing" Target="../drawings/vmlDrawing16.vml"/><Relationship Id="rId16" Type="http://schemas.openxmlformats.org/officeDocument/2006/relationships/image" Target="../media/image84.emf"/><Relationship Id="rId20" Type="http://schemas.openxmlformats.org/officeDocument/2006/relationships/image" Target="../media/image86.emf"/><Relationship Id="rId1" Type="http://schemas.openxmlformats.org/officeDocument/2006/relationships/drawing" Target="../drawings/drawing17.xml"/><Relationship Id="rId6" Type="http://schemas.openxmlformats.org/officeDocument/2006/relationships/image" Target="../media/image79.emf"/><Relationship Id="rId11" Type="http://schemas.openxmlformats.org/officeDocument/2006/relationships/control" Target="../activeX/activeX81.xml"/><Relationship Id="rId5" Type="http://schemas.openxmlformats.org/officeDocument/2006/relationships/control" Target="../activeX/activeX78.xml"/><Relationship Id="rId15" Type="http://schemas.openxmlformats.org/officeDocument/2006/relationships/control" Target="../activeX/activeX83.xml"/><Relationship Id="rId10" Type="http://schemas.openxmlformats.org/officeDocument/2006/relationships/image" Target="../media/image81.emf"/><Relationship Id="rId19" Type="http://schemas.openxmlformats.org/officeDocument/2006/relationships/control" Target="../activeX/activeX85.xml"/><Relationship Id="rId4" Type="http://schemas.openxmlformats.org/officeDocument/2006/relationships/image" Target="../media/image78.emf"/><Relationship Id="rId9" Type="http://schemas.openxmlformats.org/officeDocument/2006/relationships/control" Target="../activeX/activeX80.xml"/><Relationship Id="rId14" Type="http://schemas.openxmlformats.org/officeDocument/2006/relationships/image" Target="../media/image83.emf"/><Relationship Id="rId22" Type="http://schemas.openxmlformats.org/officeDocument/2006/relationships/image" Target="../media/image87.emf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90.emf"/><Relationship Id="rId13" Type="http://schemas.openxmlformats.org/officeDocument/2006/relationships/control" Target="../activeX/activeX92.xml"/><Relationship Id="rId18" Type="http://schemas.openxmlformats.org/officeDocument/2006/relationships/image" Target="../media/image95.emf"/><Relationship Id="rId3" Type="http://schemas.openxmlformats.org/officeDocument/2006/relationships/control" Target="../activeX/activeX87.xml"/><Relationship Id="rId21" Type="http://schemas.openxmlformats.org/officeDocument/2006/relationships/control" Target="../activeX/activeX96.xml"/><Relationship Id="rId7" Type="http://schemas.openxmlformats.org/officeDocument/2006/relationships/control" Target="../activeX/activeX89.xml"/><Relationship Id="rId12" Type="http://schemas.openxmlformats.org/officeDocument/2006/relationships/image" Target="../media/image92.emf"/><Relationship Id="rId17" Type="http://schemas.openxmlformats.org/officeDocument/2006/relationships/control" Target="../activeX/activeX94.xml"/><Relationship Id="rId2" Type="http://schemas.openxmlformats.org/officeDocument/2006/relationships/vmlDrawing" Target="../drawings/vmlDrawing17.vml"/><Relationship Id="rId16" Type="http://schemas.openxmlformats.org/officeDocument/2006/relationships/image" Target="../media/image94.emf"/><Relationship Id="rId20" Type="http://schemas.openxmlformats.org/officeDocument/2006/relationships/image" Target="../media/image96.emf"/><Relationship Id="rId1" Type="http://schemas.openxmlformats.org/officeDocument/2006/relationships/drawing" Target="../drawings/drawing18.xml"/><Relationship Id="rId6" Type="http://schemas.openxmlformats.org/officeDocument/2006/relationships/image" Target="../media/image89.emf"/><Relationship Id="rId11" Type="http://schemas.openxmlformats.org/officeDocument/2006/relationships/control" Target="../activeX/activeX91.xml"/><Relationship Id="rId5" Type="http://schemas.openxmlformats.org/officeDocument/2006/relationships/control" Target="../activeX/activeX88.xml"/><Relationship Id="rId15" Type="http://schemas.openxmlformats.org/officeDocument/2006/relationships/control" Target="../activeX/activeX93.xml"/><Relationship Id="rId10" Type="http://schemas.openxmlformats.org/officeDocument/2006/relationships/image" Target="../media/image91.emf"/><Relationship Id="rId19" Type="http://schemas.openxmlformats.org/officeDocument/2006/relationships/control" Target="../activeX/activeX95.xml"/><Relationship Id="rId4" Type="http://schemas.openxmlformats.org/officeDocument/2006/relationships/image" Target="../media/image88.emf"/><Relationship Id="rId9" Type="http://schemas.openxmlformats.org/officeDocument/2006/relationships/control" Target="../activeX/activeX90.xml"/><Relationship Id="rId14" Type="http://schemas.openxmlformats.org/officeDocument/2006/relationships/image" Target="../media/image93.emf"/><Relationship Id="rId22" Type="http://schemas.openxmlformats.org/officeDocument/2006/relationships/image" Target="../media/image97.emf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99.xml"/><Relationship Id="rId13" Type="http://schemas.openxmlformats.org/officeDocument/2006/relationships/image" Target="../media/image102.emf"/><Relationship Id="rId18" Type="http://schemas.openxmlformats.org/officeDocument/2006/relationships/control" Target="../activeX/activeX104.xml"/><Relationship Id="rId3" Type="http://schemas.openxmlformats.org/officeDocument/2006/relationships/vmlDrawing" Target="../drawings/vmlDrawing18.vml"/><Relationship Id="rId7" Type="http://schemas.openxmlformats.org/officeDocument/2006/relationships/image" Target="../media/image99.emf"/><Relationship Id="rId12" Type="http://schemas.openxmlformats.org/officeDocument/2006/relationships/control" Target="../activeX/activeX101.xml"/><Relationship Id="rId17" Type="http://schemas.openxmlformats.org/officeDocument/2006/relationships/image" Target="../media/image104.emf"/><Relationship Id="rId2" Type="http://schemas.openxmlformats.org/officeDocument/2006/relationships/drawing" Target="../drawings/drawing19.xml"/><Relationship Id="rId16" Type="http://schemas.openxmlformats.org/officeDocument/2006/relationships/control" Target="../activeX/activeX103.xml"/><Relationship Id="rId1" Type="http://schemas.openxmlformats.org/officeDocument/2006/relationships/printerSettings" Target="../printerSettings/printerSettings18.bin"/><Relationship Id="rId6" Type="http://schemas.openxmlformats.org/officeDocument/2006/relationships/control" Target="../activeX/activeX98.xml"/><Relationship Id="rId11" Type="http://schemas.openxmlformats.org/officeDocument/2006/relationships/image" Target="../media/image101.emf"/><Relationship Id="rId5" Type="http://schemas.openxmlformats.org/officeDocument/2006/relationships/image" Target="../media/image98.emf"/><Relationship Id="rId15" Type="http://schemas.openxmlformats.org/officeDocument/2006/relationships/image" Target="../media/image103.emf"/><Relationship Id="rId10" Type="http://schemas.openxmlformats.org/officeDocument/2006/relationships/control" Target="../activeX/activeX100.xml"/><Relationship Id="rId19" Type="http://schemas.openxmlformats.org/officeDocument/2006/relationships/image" Target="../media/image105.emf"/><Relationship Id="rId4" Type="http://schemas.openxmlformats.org/officeDocument/2006/relationships/control" Target="../activeX/activeX97.xml"/><Relationship Id="rId9" Type="http://schemas.openxmlformats.org/officeDocument/2006/relationships/image" Target="../media/image100.emf"/><Relationship Id="rId14" Type="http://schemas.openxmlformats.org/officeDocument/2006/relationships/control" Target="../activeX/activeX102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7.xml"/><Relationship Id="rId13" Type="http://schemas.openxmlformats.org/officeDocument/2006/relationships/image" Target="../media/image110.emf"/><Relationship Id="rId18" Type="http://schemas.openxmlformats.org/officeDocument/2006/relationships/control" Target="../activeX/activeX112.xml"/><Relationship Id="rId3" Type="http://schemas.openxmlformats.org/officeDocument/2006/relationships/vmlDrawing" Target="../drawings/vmlDrawing19.vml"/><Relationship Id="rId21" Type="http://schemas.openxmlformats.org/officeDocument/2006/relationships/image" Target="../media/image114.emf"/><Relationship Id="rId7" Type="http://schemas.openxmlformats.org/officeDocument/2006/relationships/image" Target="../media/image107.emf"/><Relationship Id="rId12" Type="http://schemas.openxmlformats.org/officeDocument/2006/relationships/control" Target="../activeX/activeX109.xml"/><Relationship Id="rId17" Type="http://schemas.openxmlformats.org/officeDocument/2006/relationships/image" Target="../media/image112.emf"/><Relationship Id="rId2" Type="http://schemas.openxmlformats.org/officeDocument/2006/relationships/drawing" Target="../drawings/drawing20.xml"/><Relationship Id="rId16" Type="http://schemas.openxmlformats.org/officeDocument/2006/relationships/control" Target="../activeX/activeX111.xml"/><Relationship Id="rId20" Type="http://schemas.openxmlformats.org/officeDocument/2006/relationships/control" Target="../activeX/activeX113.xml"/><Relationship Id="rId1" Type="http://schemas.openxmlformats.org/officeDocument/2006/relationships/printerSettings" Target="../printerSettings/printerSettings19.bin"/><Relationship Id="rId6" Type="http://schemas.openxmlformats.org/officeDocument/2006/relationships/control" Target="../activeX/activeX106.xml"/><Relationship Id="rId11" Type="http://schemas.openxmlformats.org/officeDocument/2006/relationships/image" Target="../media/image109.emf"/><Relationship Id="rId5" Type="http://schemas.openxmlformats.org/officeDocument/2006/relationships/image" Target="../media/image106.emf"/><Relationship Id="rId15" Type="http://schemas.openxmlformats.org/officeDocument/2006/relationships/image" Target="../media/image111.emf"/><Relationship Id="rId23" Type="http://schemas.openxmlformats.org/officeDocument/2006/relationships/image" Target="../media/image115.emf"/><Relationship Id="rId10" Type="http://schemas.openxmlformats.org/officeDocument/2006/relationships/control" Target="../activeX/activeX108.xml"/><Relationship Id="rId19" Type="http://schemas.openxmlformats.org/officeDocument/2006/relationships/image" Target="../media/image113.emf"/><Relationship Id="rId4" Type="http://schemas.openxmlformats.org/officeDocument/2006/relationships/control" Target="../activeX/activeX105.xml"/><Relationship Id="rId9" Type="http://schemas.openxmlformats.org/officeDocument/2006/relationships/image" Target="../media/image108.emf"/><Relationship Id="rId14" Type="http://schemas.openxmlformats.org/officeDocument/2006/relationships/control" Target="../activeX/activeX110.xml"/><Relationship Id="rId22" Type="http://schemas.openxmlformats.org/officeDocument/2006/relationships/control" Target="../activeX/activeX1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7.xml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0.xml"/><Relationship Id="rId3" Type="http://schemas.openxmlformats.org/officeDocument/2006/relationships/vmlDrawing" Target="../drawings/vmlDrawing3.vml"/><Relationship Id="rId7" Type="http://schemas.openxmlformats.org/officeDocument/2006/relationships/image" Target="../media/image10.e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9.xml"/><Relationship Id="rId5" Type="http://schemas.openxmlformats.org/officeDocument/2006/relationships/image" Target="../media/image9.emf"/><Relationship Id="rId4" Type="http://schemas.openxmlformats.org/officeDocument/2006/relationships/control" Target="../activeX/activeX8.xml"/><Relationship Id="rId9" Type="http://schemas.openxmlformats.org/officeDocument/2006/relationships/image" Target="../media/image11.emf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3.xml"/><Relationship Id="rId3" Type="http://schemas.openxmlformats.org/officeDocument/2006/relationships/vmlDrawing" Target="../drawings/vmlDrawing4.vml"/><Relationship Id="rId7" Type="http://schemas.openxmlformats.org/officeDocument/2006/relationships/image" Target="../media/image13.emf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ontrol" Target="../activeX/activeX12.xml"/><Relationship Id="rId5" Type="http://schemas.openxmlformats.org/officeDocument/2006/relationships/image" Target="../media/image12.emf"/><Relationship Id="rId4" Type="http://schemas.openxmlformats.org/officeDocument/2006/relationships/control" Target="../activeX/activeX11.xml"/><Relationship Id="rId9" Type="http://schemas.openxmlformats.org/officeDocument/2006/relationships/image" Target="../media/image14.emf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6.xml"/><Relationship Id="rId3" Type="http://schemas.openxmlformats.org/officeDocument/2006/relationships/vmlDrawing" Target="../drawings/vmlDrawing5.vml"/><Relationship Id="rId7" Type="http://schemas.openxmlformats.org/officeDocument/2006/relationships/image" Target="../media/image16.emf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ontrol" Target="../activeX/activeX15.xml"/><Relationship Id="rId5" Type="http://schemas.openxmlformats.org/officeDocument/2006/relationships/image" Target="../media/image15.emf"/><Relationship Id="rId4" Type="http://schemas.openxmlformats.org/officeDocument/2006/relationships/control" Target="../activeX/activeX14.xml"/><Relationship Id="rId9" Type="http://schemas.openxmlformats.org/officeDocument/2006/relationships/image" Target="../media/image17.emf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19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9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ontrol" Target="../activeX/activeX18.xml"/><Relationship Id="rId5" Type="http://schemas.openxmlformats.org/officeDocument/2006/relationships/image" Target="../media/image18.emf"/><Relationship Id="rId4" Type="http://schemas.openxmlformats.org/officeDocument/2006/relationships/control" Target="../activeX/activeX17.xml"/><Relationship Id="rId9" Type="http://schemas.openxmlformats.org/officeDocument/2006/relationships/image" Target="../media/image20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ksAnsHome"/>
  <dimension ref="A1:D22"/>
  <sheetViews>
    <sheetView workbookViewId="0"/>
  </sheetViews>
  <sheetFormatPr defaultRowHeight="12.75"/>
  <cols>
    <col min="1" max="1" width="16.5703125" customWidth="1"/>
  </cols>
  <sheetData>
    <row r="1" spans="1:4">
      <c r="A1" s="1" t="s">
        <v>114</v>
      </c>
    </row>
    <row r="15" spans="1:4">
      <c r="B15" s="2"/>
      <c r="C15" s="3"/>
      <c r="D15" s="4"/>
    </row>
    <row r="16" spans="1:4">
      <c r="B16" s="5"/>
      <c r="C16" s="6"/>
      <c r="D16" s="7"/>
    </row>
    <row r="17" spans="2:4">
      <c r="B17" s="5"/>
      <c r="C17" s="6"/>
      <c r="D17" s="7"/>
    </row>
    <row r="18" spans="2:4">
      <c r="B18" s="5"/>
      <c r="C18" s="6"/>
      <c r="D18" s="7"/>
    </row>
    <row r="19" spans="2:4">
      <c r="B19" s="5"/>
      <c r="C19" s="6"/>
      <c r="D19" s="7"/>
    </row>
    <row r="20" spans="2:4">
      <c r="B20" s="5"/>
      <c r="C20" s="6"/>
      <c r="D20" s="7"/>
    </row>
    <row r="21" spans="2:4">
      <c r="B21" s="5"/>
      <c r="C21" s="6"/>
      <c r="D21" s="7"/>
    </row>
    <row r="22" spans="2:4">
      <c r="B22" s="8"/>
      <c r="C22" s="9"/>
      <c r="D22" s="10"/>
    </row>
  </sheetData>
  <phoneticPr fontId="0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289" r:id="rId4" name="cmdUpdate">
          <controlPr defaultSize="0" disabled="1" autoLine="0" r:id="rId5">
            <anchor moveWithCells="1">
              <from>
                <xdr:col>1</xdr:col>
                <xdr:colOff>9525</xdr:colOff>
                <xdr:row>7</xdr:row>
                <xdr:rowOff>95250</xdr:rowOff>
              </from>
              <to>
                <xdr:col>3</xdr:col>
                <xdr:colOff>238125</xdr:colOff>
                <xdr:row>12</xdr:row>
                <xdr:rowOff>104775</xdr:rowOff>
              </to>
            </anchor>
          </controlPr>
        </control>
      </mc:Choice>
      <mc:Fallback>
        <control shapeId="12289" r:id="rId4" name="cmdUpdate"/>
      </mc:Fallback>
    </mc:AlternateContent>
    <mc:AlternateContent xmlns:mc="http://schemas.openxmlformats.org/markup-compatibility/2006">
      <mc:Choice Requires="x14">
        <control shapeId="12291" r:id="rId6" name="cmdAddNewAnswerSheet">
          <controlPr defaultSize="0" autoLine="0" r:id="rId7">
            <anchor moveWithCells="1">
              <from>
                <xdr:col>1</xdr:col>
                <xdr:colOff>0</xdr:colOff>
                <xdr:row>24</xdr:row>
                <xdr:rowOff>9525</xdr:rowOff>
              </from>
              <to>
                <xdr:col>3</xdr:col>
                <xdr:colOff>228600</xdr:colOff>
                <xdr:row>28</xdr:row>
                <xdr:rowOff>76200</xdr:rowOff>
              </to>
            </anchor>
          </controlPr>
        </control>
      </mc:Choice>
      <mc:Fallback>
        <control shapeId="12291" r:id="rId6" name="cmdAddNewAnswerSheet"/>
      </mc:Fallback>
    </mc:AlternateContent>
    <mc:AlternateContent xmlns:mc="http://schemas.openxmlformats.org/markup-compatibility/2006">
      <mc:Choice Requires="x14">
        <control shapeId="12293" r:id="rId8" name="cmdCreateNewXLS">
          <controlPr defaultSize="0" disabled="1" autoLine="0" r:id="rId9">
            <anchor moveWithCells="1">
              <from>
                <xdr:col>1</xdr:col>
                <xdr:colOff>9525</xdr:colOff>
                <xdr:row>2</xdr:row>
                <xdr:rowOff>9525</xdr:rowOff>
              </from>
              <to>
                <xdr:col>3</xdr:col>
                <xdr:colOff>238125</xdr:colOff>
                <xdr:row>6</xdr:row>
                <xdr:rowOff>76200</xdr:rowOff>
              </to>
            </anchor>
          </controlPr>
        </control>
      </mc:Choice>
      <mc:Fallback>
        <control shapeId="12293" r:id="rId8" name="cmdCreateNewXLS"/>
      </mc:Fallback>
    </mc:AlternateContent>
    <mc:AlternateContent xmlns:mc="http://schemas.openxmlformats.org/markup-compatibility/2006">
      <mc:Choice Requires="x14">
        <control shapeId="12299" r:id="rId10" name="optMultiRegionNotCommon">
          <controlPr defaultSize="0" disabled="1" autoLine="0" r:id="rId11">
            <anchor moveWithCells="1">
              <from>
                <xdr:col>1</xdr:col>
                <xdr:colOff>57150</xdr:colOff>
                <xdr:row>14</xdr:row>
                <xdr:rowOff>114300</xdr:rowOff>
              </from>
              <to>
                <xdr:col>3</xdr:col>
                <xdr:colOff>571500</xdr:colOff>
                <xdr:row>17</xdr:row>
                <xdr:rowOff>0</xdr:rowOff>
              </to>
            </anchor>
          </controlPr>
        </control>
      </mc:Choice>
      <mc:Fallback>
        <control shapeId="12299" r:id="rId10" name="optMultiRegionNotCommon"/>
      </mc:Fallback>
    </mc:AlternateContent>
    <mc:AlternateContent xmlns:mc="http://schemas.openxmlformats.org/markup-compatibility/2006">
      <mc:Choice Requires="x14">
        <control shapeId="12300" r:id="rId12" name="optMultiRegionCommon">
          <controlPr defaultSize="0" autoLine="0" r:id="rId13">
            <anchor moveWithCells="1">
              <from>
                <xdr:col>1</xdr:col>
                <xdr:colOff>47625</xdr:colOff>
                <xdr:row>17</xdr:row>
                <xdr:rowOff>28575</xdr:rowOff>
              </from>
              <to>
                <xdr:col>3</xdr:col>
                <xdr:colOff>552450</xdr:colOff>
                <xdr:row>21</xdr:row>
                <xdr:rowOff>142875</xdr:rowOff>
              </to>
            </anchor>
          </controlPr>
        </control>
      </mc:Choice>
      <mc:Fallback>
        <control shapeId="12300" r:id="rId12" name="optMultiRegionCommon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D9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/>
    </sheetView>
  </sheetViews>
  <sheetFormatPr defaultColWidth="8.85546875" defaultRowHeight="11.25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4">
      <c r="A1" s="11" t="s">
        <v>104</v>
      </c>
    </row>
    <row r="3" spans="1:4" ht="15" customHeight="1"/>
    <row r="4" spans="1:4" ht="20.25" customHeight="1"/>
    <row r="5" spans="1:4" ht="19.5" customHeight="1"/>
    <row r="6" spans="1:4" ht="19.5" customHeight="1"/>
    <row r="7" spans="1:4">
      <c r="B7" s="11" t="s">
        <v>40</v>
      </c>
      <c r="C7" s="11" t="s">
        <v>41</v>
      </c>
      <c r="D7" s="11" t="s">
        <v>43</v>
      </c>
    </row>
    <row r="9" spans="1:4">
      <c r="B9" s="23"/>
      <c r="C9" s="24"/>
      <c r="D9" s="24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0116" r:id="rId4" name="cmdCheckCommDataSheet">
          <controlPr defaultSize="0" autoLine="0" r:id="rId5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28575</xdr:rowOff>
              </to>
            </anchor>
          </controlPr>
        </control>
      </mc:Choice>
      <mc:Fallback>
        <control shapeId="90116" r:id="rId4" name="cmdCheckCommDataSheet"/>
      </mc:Fallback>
    </mc:AlternateContent>
    <mc:AlternateContent xmlns:mc="http://schemas.openxmlformats.org/markup-compatibility/2006">
      <mc:Choice Requires="x14">
        <control shapeId="90115" r:id="rId6" name="cmdAddParamQualifier1">
          <controlPr defaultSize="0" autoLine="0" r:id="rId7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90115" r:id="rId6" name="cmdAddParamQualifier1"/>
      </mc:Fallback>
    </mc:AlternateContent>
    <mc:AlternateContent xmlns:mc="http://schemas.openxmlformats.org/markup-compatibility/2006">
      <mc:Choice Requires="x14">
        <control shapeId="90114" r:id="rId8" name="cmdCommNameAndDesc">
          <controlPr defaultSize="0" autoLine="0" r:id="rId9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90114" r:id="rId8" name="cmdCommNameAndDesc"/>
      </mc:Fallback>
    </mc:AlternateContent>
    <mc:AlternateContent xmlns:mc="http://schemas.openxmlformats.org/markup-compatibility/2006">
      <mc:Choice Requires="x14">
        <control shapeId="90113" r:id="rId10" name="cmdAddParameter">
          <controlPr defaultSize="0" autoLine="0" r:id="rId11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90113" r:id="rId10" name="cmdAddParameter"/>
      </mc:Fallback>
    </mc:AlternateContent>
    <mc:AlternateContent xmlns:mc="http://schemas.openxmlformats.org/markup-compatibility/2006">
      <mc:Choice Requires="x14">
        <control shapeId="90118" r:id="rId12" name="cmdAddParamQualifier2">
          <controlPr defaultSize="0" autoLine="0" r:id="rId13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90118" r:id="rId12" name="cmdAddParamQualifier2"/>
      </mc:Fallback>
    </mc:AlternateContent>
  </control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7">
    <tabColor theme="4"/>
  </sheetPr>
  <dimension ref="A1:F11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ColWidth="8.85546875" defaultRowHeight="11.25"/>
  <cols>
    <col min="1" max="1" width="14.85546875" style="12" customWidth="1"/>
    <col min="2" max="2" width="11.7109375" style="12" customWidth="1"/>
    <col min="3" max="3" width="21.140625" style="12" customWidth="1"/>
    <col min="4" max="4" width="8.7109375" style="12" customWidth="1"/>
    <col min="5" max="16384" width="8.85546875" style="12"/>
  </cols>
  <sheetData>
    <row r="1" spans="1:6">
      <c r="A1" s="11" t="str">
        <f ca="1">IF(INDEX(Index!$E$6:$E$37,MATCH(A2,Index!$D$6:$D$37,0))=1,LEFT(A2,SEARCH("_",A2)-1),"")</f>
        <v>CommData</v>
      </c>
      <c r="B1" s="19" t="str">
        <f>Commodities_BASE!B1</f>
        <v>REGION1</v>
      </c>
      <c r="F1" s="53"/>
    </row>
    <row r="2" spans="1:6" ht="12.75">
      <c r="A2" t="str">
        <f ca="1">MID(CELL("filename",A2),FIND("]",CELL("filename",A2))+1,255)</f>
        <v>CommData_BASE</v>
      </c>
      <c r="F2" s="53"/>
    </row>
    <row r="3" spans="1:6" ht="15" customHeight="1">
      <c r="F3" s="53"/>
    </row>
    <row r="4" spans="1:6" ht="20.25" customHeight="1">
      <c r="E4" s="26" t="s">
        <v>135</v>
      </c>
      <c r="F4" s="26" t="s">
        <v>135</v>
      </c>
    </row>
    <row r="5" spans="1:6" ht="19.5" customHeight="1">
      <c r="E5" s="64"/>
      <c r="F5" s="53"/>
    </row>
    <row r="6" spans="1:6" ht="19.5" customHeight="1">
      <c r="E6" s="64"/>
      <c r="F6" s="53"/>
    </row>
    <row r="7" spans="1:6">
      <c r="B7" s="11" t="s">
        <v>40</v>
      </c>
      <c r="C7" s="11" t="s">
        <v>41</v>
      </c>
      <c r="D7" s="11" t="s">
        <v>43</v>
      </c>
      <c r="E7" s="12">
        <v>2012</v>
      </c>
      <c r="F7" s="53">
        <v>2017</v>
      </c>
    </row>
    <row r="8" spans="1:6" s="53" customFormat="1">
      <c r="B8" s="50" t="str">
        <f>RES!O2</f>
        <v>IFACR</v>
      </c>
      <c r="C8" s="50" t="str">
        <f>RES!O3</f>
        <v>Industry - Ferro Alloy Metals production</v>
      </c>
      <c r="D8" s="50" t="s">
        <v>117</v>
      </c>
      <c r="E8" s="96">
        <f>EB_Exist!F5</f>
        <v>3.37</v>
      </c>
      <c r="F8" s="96">
        <f>E8</f>
        <v>3.37</v>
      </c>
    </row>
    <row r="9" spans="1:6" s="53" customFormat="1">
      <c r="B9" s="50"/>
    </row>
    <row r="10" spans="1:6" s="53" customFormat="1"/>
    <row r="11" spans="1:6" s="53" customFormat="1"/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6981" r:id="rId4" name="cmdAddParamQualifier2">
          <controlPr defaultSize="0" autoLine="0" r:id="rId5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0</xdr:col>
                <xdr:colOff>828675</xdr:colOff>
                <xdr:row>6</xdr:row>
                <xdr:rowOff>9525</xdr:rowOff>
              </to>
            </anchor>
          </controlPr>
        </control>
      </mc:Choice>
      <mc:Fallback>
        <control shapeId="126981" r:id="rId4" name="cmdAddParamQualifier2"/>
      </mc:Fallback>
    </mc:AlternateContent>
    <mc:AlternateContent xmlns:mc="http://schemas.openxmlformats.org/markup-compatibility/2006">
      <mc:Choice Requires="x14">
        <control shapeId="126980" r:id="rId6" name="cmdCheckCommDataSheet">
          <controlPr defaultSize="0" autoLine="0" r:id="rId7">
            <anchor moveWithCells="1">
              <from>
                <xdr:col>0</xdr:col>
                <xdr:colOff>9525</xdr:colOff>
                <xdr:row>1</xdr:row>
                <xdr:rowOff>123825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126980" r:id="rId6" name="cmdCheckCommDataSheet"/>
      </mc:Fallback>
    </mc:AlternateContent>
    <mc:AlternateContent xmlns:mc="http://schemas.openxmlformats.org/markup-compatibility/2006">
      <mc:Choice Requires="x14">
        <control shapeId="126979" r:id="rId8" name="cmdAddParamQualifier1">
          <controlPr defaultSize="0" autoLine="0" r:id="rId9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828675</xdr:colOff>
                <xdr:row>5</xdr:row>
                <xdr:rowOff>9525</xdr:rowOff>
              </to>
            </anchor>
          </controlPr>
        </control>
      </mc:Choice>
      <mc:Fallback>
        <control shapeId="126979" r:id="rId8" name="cmdAddParamQualifier1"/>
      </mc:Fallback>
    </mc:AlternateContent>
    <mc:AlternateContent xmlns:mc="http://schemas.openxmlformats.org/markup-compatibility/2006">
      <mc:Choice Requires="x14">
        <control shapeId="126978" r:id="rId10" name="cmdCommNameAndDesc">
          <controlPr defaultSize="0" autoLine="0" r:id="rId11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3</xdr:col>
                <xdr:colOff>0</xdr:colOff>
                <xdr:row>3</xdr:row>
                <xdr:rowOff>47625</xdr:rowOff>
              </to>
            </anchor>
          </controlPr>
        </control>
      </mc:Choice>
      <mc:Fallback>
        <control shapeId="126978" r:id="rId10" name="cmdCommNameAndDesc"/>
      </mc:Fallback>
    </mc:AlternateContent>
    <mc:AlternateContent xmlns:mc="http://schemas.openxmlformats.org/markup-compatibility/2006">
      <mc:Choice Requires="x14">
        <control shapeId="126977" r:id="rId12" name="cmdAddParameter">
          <controlPr defaultSize="0" autoLine="0" r:id="rId13">
            <anchor moveWithCells="1">
              <from>
                <xdr:col>0</xdr:col>
                <xdr:colOff>9525</xdr:colOff>
                <xdr:row>3</xdr:row>
                <xdr:rowOff>38100</xdr:rowOff>
              </from>
              <to>
                <xdr:col>0</xdr:col>
                <xdr:colOff>828675</xdr:colOff>
                <xdr:row>4</xdr:row>
                <xdr:rowOff>19050</xdr:rowOff>
              </to>
            </anchor>
          </controlPr>
        </control>
      </mc:Choice>
      <mc:Fallback>
        <control shapeId="126977" r:id="rId12" name="cmdAddParameter"/>
      </mc:Fallback>
    </mc:AlternateContent>
  </control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8">
    <tabColor theme="4"/>
  </sheetPr>
  <dimension ref="A1:J40"/>
  <sheetViews>
    <sheetView zoomScaleNormal="100" workbookViewId="0">
      <pane ySplit="7" topLeftCell="A8" activePane="bottomLeft" state="frozen"/>
      <selection pane="bottomLeft" activeCell="E46" sqref="E46"/>
    </sheetView>
  </sheetViews>
  <sheetFormatPr defaultColWidth="9.140625" defaultRowHeight="11.25"/>
  <cols>
    <col min="1" max="1" width="13.5703125" style="12" customWidth="1"/>
    <col min="2" max="2" width="16.140625" style="12" customWidth="1"/>
    <col min="3" max="3" width="45.425781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>
      <c r="A1" s="11" t="str">
        <f ca="1">IF(INDEX(Index!$E$6:$E$37,MATCH(A2,Index!$D$6:$D$37,0))=1,LEFT(A2,SEARCH("_",A2)-1),"")</f>
        <v>Processes</v>
      </c>
      <c r="B1" s="19" t="str">
        <f>Commodities_BASE!B1</f>
        <v>REGION1</v>
      </c>
    </row>
    <row r="2" spans="1:6" ht="12.75">
      <c r="A2" t="str">
        <f ca="1">MID(CELL("filename",A2),FIND("]",CELL("filename",A2))+1,255)</f>
        <v>Processes_BASE</v>
      </c>
    </row>
    <row r="4" spans="1:6" ht="18" customHeight="1"/>
    <row r="7" spans="1:6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 s="53" customFormat="1" ht="12">
      <c r="A8" s="58" t="s">
        <v>147</v>
      </c>
      <c r="B8" s="50"/>
      <c r="C8" s="50"/>
      <c r="D8" s="29"/>
      <c r="E8" s="29"/>
    </row>
    <row r="9" spans="1:6" s="53" customFormat="1">
      <c r="A9" s="50"/>
      <c r="B9" s="53" t="s">
        <v>230</v>
      </c>
      <c r="C9" s="53" t="s">
        <v>227</v>
      </c>
      <c r="D9" s="29" t="s">
        <v>123</v>
      </c>
      <c r="E9" s="153" t="s">
        <v>132</v>
      </c>
    </row>
    <row r="10" spans="1:6" s="53" customFormat="1">
      <c r="A10" s="50"/>
      <c r="B10" s="50" t="str">
        <f>EB_Exist!C4</f>
        <v>IFCEAF-E</v>
      </c>
      <c r="C10" s="50" t="str">
        <f>EB_Exist!D4</f>
        <v>FerroChrome existing</v>
      </c>
      <c r="D10" s="29" t="s">
        <v>123</v>
      </c>
      <c r="E10" s="31" t="s">
        <v>136</v>
      </c>
    </row>
    <row r="11" spans="1:6" s="53" customFormat="1">
      <c r="A11" s="50"/>
      <c r="B11" s="50" t="str">
        <f>RES!M15</f>
        <v>IFCEAF-N</v>
      </c>
      <c r="C11" s="50" t="str">
        <f>RES!M12</f>
        <v>FerrChrome New</v>
      </c>
      <c r="D11" s="29" t="s">
        <v>123</v>
      </c>
      <c r="E11" s="31" t="s">
        <v>136</v>
      </c>
    </row>
    <row r="12" spans="1:6" s="53" customFormat="1" ht="12">
      <c r="A12" s="59"/>
      <c r="B12" s="50" t="str">
        <f>RES!M22</f>
        <v>IFCEAFB-N</v>
      </c>
      <c r="C12" s="50" t="str">
        <f>RES!M18</f>
        <v>FerroChrome with biomass</v>
      </c>
      <c r="D12" s="29" t="s">
        <v>123</v>
      </c>
      <c r="E12" s="31" t="s">
        <v>136</v>
      </c>
    </row>
    <row r="13" spans="1:6" s="53" customFormat="1" ht="12">
      <c r="A13" s="59"/>
      <c r="B13" s="59"/>
      <c r="C13" s="59"/>
      <c r="D13" s="59"/>
      <c r="E13" s="58"/>
    </row>
    <row r="14" spans="1:6" s="53" customFormat="1" ht="12">
      <c r="A14" s="59"/>
      <c r="B14" s="50"/>
      <c r="C14" s="50"/>
      <c r="D14" s="29"/>
      <c r="E14" s="29"/>
    </row>
    <row r="15" spans="1:6" s="53" customFormat="1" ht="12">
      <c r="A15" s="59"/>
      <c r="B15" s="50"/>
      <c r="C15" s="50"/>
      <c r="D15" s="29"/>
      <c r="E15" s="29"/>
    </row>
    <row r="16" spans="1:6" s="53" customFormat="1" ht="12">
      <c r="A16" s="59"/>
      <c r="B16" s="50"/>
      <c r="C16" s="50"/>
      <c r="D16" s="29"/>
      <c r="E16" s="29"/>
    </row>
    <row r="17" spans="1:10" s="53" customFormat="1" ht="12">
      <c r="A17" s="59"/>
      <c r="B17" s="50"/>
      <c r="C17" s="50"/>
      <c r="D17" s="29"/>
      <c r="E17" s="29"/>
    </row>
    <row r="18" spans="1:10" s="53" customFormat="1" ht="12">
      <c r="A18" s="59"/>
      <c r="B18" s="50"/>
      <c r="C18" s="50"/>
      <c r="D18" s="29"/>
      <c r="E18" s="29"/>
    </row>
    <row r="19" spans="1:10" s="53" customFormat="1" ht="12">
      <c r="A19" s="59"/>
      <c r="B19" s="59"/>
      <c r="C19" s="59"/>
      <c r="D19" s="12"/>
      <c r="E19" s="12"/>
    </row>
    <row r="20" spans="1:10" s="53" customFormat="1" ht="12">
      <c r="A20" s="59"/>
      <c r="B20" s="50"/>
      <c r="C20" s="50"/>
      <c r="D20" s="29"/>
      <c r="E20" s="29"/>
    </row>
    <row r="21" spans="1:10" s="53" customFormat="1" ht="12">
      <c r="A21" s="59"/>
      <c r="B21" s="50"/>
      <c r="C21" s="50"/>
      <c r="D21" s="29"/>
      <c r="E21" s="29"/>
    </row>
    <row r="22" spans="1:10" s="53" customFormat="1" ht="12">
      <c r="A22" s="59"/>
      <c r="B22" s="50"/>
      <c r="C22" s="50"/>
      <c r="D22" s="29"/>
      <c r="E22" s="29"/>
    </row>
    <row r="23" spans="1:10" s="53" customFormat="1" ht="12">
      <c r="A23" s="59"/>
      <c r="B23" s="50"/>
      <c r="C23" s="50"/>
      <c r="D23" s="29"/>
      <c r="E23" s="29"/>
    </row>
    <row r="24" spans="1:10" s="53" customFormat="1" ht="12.75">
      <c r="A24" s="59"/>
      <c r="B24" s="18"/>
      <c r="C24" s="18"/>
      <c r="D24" s="18"/>
      <c r="E24" s="18"/>
      <c r="G24" s="52"/>
      <c r="H24" s="52"/>
      <c r="I24" s="19"/>
      <c r="J24" s="19"/>
    </row>
    <row r="25" spans="1:10" s="53" customFormat="1">
      <c r="A25" s="60"/>
      <c r="B25" s="22"/>
      <c r="C25" s="22"/>
      <c r="D25" s="29"/>
      <c r="E25" s="29"/>
      <c r="F25" s="19"/>
      <c r="G25" s="48"/>
      <c r="H25" s="48"/>
      <c r="I25" s="29"/>
      <c r="J25" s="29"/>
    </row>
    <row r="26" spans="1:10" s="53" customFormat="1">
      <c r="A26" s="60"/>
      <c r="B26" s="22"/>
      <c r="C26" s="22"/>
      <c r="D26" s="29"/>
      <c r="E26" s="29"/>
      <c r="F26" s="19"/>
      <c r="G26" s="48"/>
      <c r="H26" s="48"/>
      <c r="I26" s="29"/>
      <c r="J26" s="29"/>
    </row>
    <row r="27" spans="1:10" s="53" customFormat="1">
      <c r="A27" s="60"/>
      <c r="B27" s="22"/>
      <c r="C27" s="22"/>
      <c r="D27" s="29"/>
      <c r="E27" s="29"/>
      <c r="F27" s="19"/>
      <c r="G27" s="48"/>
      <c r="H27" s="48"/>
      <c r="I27" s="29"/>
      <c r="J27" s="29"/>
    </row>
    <row r="28" spans="1:10" s="53" customFormat="1">
      <c r="A28" s="60"/>
      <c r="B28" s="22"/>
      <c r="C28" s="22"/>
      <c r="D28" s="29"/>
      <c r="E28" s="29"/>
      <c r="F28" s="19"/>
      <c r="G28" s="48"/>
      <c r="H28" s="48"/>
      <c r="I28" s="29"/>
      <c r="J28" s="29"/>
    </row>
    <row r="29" spans="1:10" s="53" customFormat="1">
      <c r="A29" s="19"/>
      <c r="B29" s="22"/>
      <c r="C29" s="22"/>
      <c r="D29" s="29"/>
      <c r="E29" s="29"/>
      <c r="F29" s="19"/>
      <c r="G29" s="48"/>
      <c r="H29" s="48"/>
      <c r="I29" s="29"/>
      <c r="J29" s="29"/>
    </row>
    <row r="30" spans="1:10" s="53" customFormat="1" ht="12" customHeight="1">
      <c r="A30" s="60"/>
      <c r="B30" s="22"/>
      <c r="C30" s="22"/>
      <c r="D30" s="29"/>
      <c r="E30" s="29"/>
      <c r="G30" s="51"/>
      <c r="H30" s="51"/>
      <c r="I30" s="19"/>
      <c r="J30" s="19"/>
    </row>
    <row r="31" spans="1:10" s="53" customFormat="1">
      <c r="A31" s="60"/>
      <c r="B31" s="22"/>
      <c r="C31" s="22"/>
      <c r="D31" s="29"/>
      <c r="E31" s="29"/>
    </row>
    <row r="32" spans="1:10" s="53" customFormat="1">
      <c r="A32" s="60"/>
      <c r="B32" s="22"/>
      <c r="C32" s="22"/>
      <c r="D32" s="29"/>
      <c r="E32" s="29"/>
      <c r="F32" s="56"/>
      <c r="G32" s="48"/>
      <c r="H32" s="48"/>
      <c r="I32" s="29"/>
      <c r="J32" s="29"/>
    </row>
    <row r="33" spans="1:10" s="53" customFormat="1">
      <c r="A33" s="60"/>
      <c r="B33" s="22"/>
      <c r="C33" s="22"/>
      <c r="D33" s="29"/>
      <c r="E33" s="29"/>
      <c r="F33" s="56"/>
      <c r="G33" s="48"/>
      <c r="H33" s="48"/>
      <c r="I33" s="29"/>
      <c r="J33" s="29"/>
    </row>
    <row r="34" spans="1:10" s="53" customFormat="1">
      <c r="A34" s="60"/>
      <c r="B34" s="22"/>
      <c r="C34" s="22"/>
      <c r="D34" s="29"/>
      <c r="E34" s="29"/>
      <c r="F34" s="56"/>
      <c r="G34" s="48"/>
      <c r="H34" s="48"/>
      <c r="I34" s="29"/>
      <c r="J34" s="29"/>
    </row>
    <row r="35" spans="1:10" s="53" customFormat="1" ht="11.45" customHeight="1">
      <c r="A35" s="60"/>
      <c r="B35" s="22"/>
      <c r="C35" s="22"/>
      <c r="D35" s="29"/>
      <c r="E35" s="29"/>
      <c r="F35" s="19"/>
      <c r="G35" s="18"/>
      <c r="H35" s="18"/>
      <c r="I35" s="18"/>
      <c r="J35" s="18"/>
    </row>
    <row r="36" spans="1:10" s="53" customFormat="1">
      <c r="A36" s="60"/>
      <c r="B36" s="22"/>
      <c r="C36" s="22"/>
      <c r="D36" s="29"/>
      <c r="E36" s="29"/>
    </row>
    <row r="37" spans="1:10" s="53" customFormat="1">
      <c r="A37" s="60"/>
      <c r="B37" s="22"/>
      <c r="C37" s="22"/>
      <c r="D37" s="29"/>
      <c r="E37" s="29"/>
      <c r="F37" s="19"/>
      <c r="G37" s="48"/>
      <c r="H37" s="48"/>
      <c r="I37" s="29"/>
      <c r="J37" s="29"/>
    </row>
    <row r="38" spans="1:10" s="53" customFormat="1">
      <c r="A38" s="60"/>
      <c r="B38" s="22"/>
      <c r="C38" s="22"/>
      <c r="D38" s="29"/>
      <c r="E38" s="29"/>
      <c r="F38" s="56"/>
      <c r="G38" s="48"/>
      <c r="H38" s="48"/>
      <c r="I38" s="29"/>
      <c r="J38" s="29"/>
    </row>
    <row r="39" spans="1:10">
      <c r="A39" s="60"/>
      <c r="B39" s="22"/>
      <c r="C39" s="22"/>
      <c r="D39" s="29"/>
      <c r="E39" s="29"/>
    </row>
    <row r="40" spans="1:10">
      <c r="A40" s="60"/>
      <c r="B40" s="22"/>
      <c r="C40" s="22"/>
      <c r="D40" s="29"/>
      <c r="E40" s="29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8003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128003" r:id="rId4" name="cmdProcUnits"/>
      </mc:Fallback>
    </mc:AlternateContent>
    <mc:AlternateContent xmlns:mc="http://schemas.openxmlformats.org/markup-compatibility/2006">
      <mc:Choice Requires="x14">
        <control shapeId="128002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8002" r:id="rId6" name="cmdCheckTechnologiesSheet"/>
      </mc:Fallback>
    </mc:AlternateContent>
    <mc:AlternateContent xmlns:mc="http://schemas.openxmlformats.org/markup-compatibility/2006">
      <mc:Choice Requires="x14">
        <control shapeId="128001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128001" r:id="rId8" name="cmdSpecifySets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6"/>
  <dimension ref="A1:G7"/>
  <sheetViews>
    <sheetView workbookViewId="0">
      <pane xSplit="7" ySplit="7" topLeftCell="H8" activePane="bottomRight" state="frozen"/>
      <selection pane="topRight" activeCell="J1" sqref="J1"/>
      <selection pane="bottomLeft" activeCell="A8" sqref="A8"/>
      <selection pane="bottomRight"/>
    </sheetView>
  </sheetViews>
  <sheetFormatPr defaultColWidth="9.140625" defaultRowHeight="11.25" customHeight="1"/>
  <cols>
    <col min="1" max="1" width="12.28515625" style="12" customWidth="1"/>
    <col min="2" max="2" width="8.42578125" style="12" customWidth="1"/>
    <col min="3" max="3" width="24.28515625" style="12" customWidth="1"/>
    <col min="4" max="4" width="8.5703125" style="12" customWidth="1"/>
    <col min="5" max="5" width="8.85546875" style="12" customWidth="1"/>
    <col min="6" max="6" width="10.140625" style="12" customWidth="1"/>
    <col min="7" max="7" width="6.85546875" style="45" customWidth="1"/>
    <col min="8" max="16384" width="9.140625" style="12"/>
  </cols>
  <sheetData>
    <row r="1" spans="1:7" ht="11.25" customHeight="1">
      <c r="A1" s="11" t="s">
        <v>110</v>
      </c>
    </row>
    <row r="2" spans="1:7" ht="11.25" customHeight="1">
      <c r="A2" s="22"/>
    </row>
    <row r="3" spans="1:7" ht="21.75" customHeight="1">
      <c r="A3" s="22"/>
    </row>
    <row r="4" spans="1:7" ht="17.25" customHeight="1">
      <c r="A4" s="22"/>
      <c r="E4" s="46" t="s">
        <v>92</v>
      </c>
      <c r="F4" s="46"/>
      <c r="G4" s="46"/>
    </row>
    <row r="5" spans="1:7" ht="16.5" customHeight="1">
      <c r="A5" s="22"/>
    </row>
    <row r="6" spans="1:7" ht="17.25" customHeight="1">
      <c r="A6" s="22"/>
    </row>
    <row r="7" spans="1:7" ht="21.75" customHeight="1">
      <c r="A7" s="22"/>
      <c r="B7" s="11" t="s">
        <v>56</v>
      </c>
      <c r="C7" s="11" t="s">
        <v>57</v>
      </c>
      <c r="D7" s="15" t="s">
        <v>93</v>
      </c>
      <c r="E7" s="11" t="s">
        <v>80</v>
      </c>
      <c r="F7" s="11" t="s">
        <v>81</v>
      </c>
      <c r="G7" s="15" t="s">
        <v>94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3665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1304925</xdr:colOff>
                <xdr:row>2</xdr:row>
                <xdr:rowOff>209550</xdr:rowOff>
              </to>
            </anchor>
          </controlPr>
        </control>
      </mc:Choice>
      <mc:Fallback>
        <control shapeId="113665" r:id="rId4" name="cmdTechNameAndDesc"/>
      </mc:Fallback>
    </mc:AlternateContent>
    <mc:AlternateContent xmlns:mc="http://schemas.openxmlformats.org/markup-compatibility/2006">
      <mc:Choice Requires="x14">
        <control shapeId="113666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5</xdr:col>
                <xdr:colOff>28575</xdr:colOff>
                <xdr:row>2</xdr:row>
                <xdr:rowOff>209550</xdr:rowOff>
              </to>
            </anchor>
          </controlPr>
        </control>
      </mc:Choice>
      <mc:Fallback>
        <control shapeId="113666" r:id="rId6" name="cmdCommIN"/>
      </mc:Fallback>
    </mc:AlternateContent>
    <mc:AlternateContent xmlns:mc="http://schemas.openxmlformats.org/markup-compatibility/2006">
      <mc:Choice Requires="x14">
        <control shapeId="113667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13667" r:id="rId8" name="cmdCommOUT"/>
      </mc:Fallback>
    </mc:AlternateContent>
    <mc:AlternateContent xmlns:mc="http://schemas.openxmlformats.org/markup-compatibility/2006">
      <mc:Choice Requires="x14">
        <control shapeId="113668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9525</xdr:colOff>
                <xdr:row>3</xdr:row>
                <xdr:rowOff>152400</xdr:rowOff>
              </to>
            </anchor>
          </controlPr>
        </control>
      </mc:Choice>
      <mc:Fallback>
        <control shapeId="113668" r:id="rId10" name="cmdAddParameter"/>
      </mc:Fallback>
    </mc:AlternateContent>
    <mc:AlternateContent xmlns:mc="http://schemas.openxmlformats.org/markup-compatibility/2006">
      <mc:Choice Requires="x14">
        <control shapeId="113669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9525</xdr:colOff>
                <xdr:row>4</xdr:row>
                <xdr:rowOff>190500</xdr:rowOff>
              </to>
            </anchor>
          </controlPr>
        </control>
      </mc:Choice>
      <mc:Fallback>
        <control shapeId="113669" r:id="rId12" name="cmdAddParamQualifier1"/>
      </mc:Fallback>
    </mc:AlternateContent>
    <mc:AlternateContent xmlns:mc="http://schemas.openxmlformats.org/markup-compatibility/2006">
      <mc:Choice Requires="x14">
        <control shapeId="113670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9525</xdr:colOff>
                <xdr:row>2</xdr:row>
                <xdr:rowOff>209550</xdr:rowOff>
              </to>
            </anchor>
          </controlPr>
        </control>
      </mc:Choice>
      <mc:Fallback>
        <control shapeId="113670" r:id="rId14" name="cmdCheckTechDataSheet"/>
      </mc:Fallback>
    </mc:AlternateContent>
    <mc:AlternateContent xmlns:mc="http://schemas.openxmlformats.org/markup-compatibility/2006">
      <mc:Choice Requires="x14">
        <control shapeId="113672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9525</xdr:colOff>
                <xdr:row>6</xdr:row>
                <xdr:rowOff>38100</xdr:rowOff>
              </to>
            </anchor>
          </controlPr>
        </control>
      </mc:Choice>
      <mc:Fallback>
        <control shapeId="113672" r:id="rId16" name="cmdAddParamQualifier2"/>
      </mc:Fallback>
    </mc:AlternateContent>
  </control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33998-AFE1-4F5F-AF53-7FFFEBFFCA3C}">
  <sheetPr codeName="Sheet30">
    <tabColor theme="4"/>
  </sheetPr>
  <dimension ref="A1:AD23"/>
  <sheetViews>
    <sheetView tabSelected="1" zoomScale="115" zoomScaleNormal="115" workbookViewId="0">
      <pane xSplit="7" ySplit="7" topLeftCell="Q8" activePane="bottomRight" state="frozen"/>
      <selection pane="topRight" activeCell="J1" sqref="J1"/>
      <selection pane="bottomLeft" activeCell="A8" sqref="A8"/>
      <selection pane="bottomRight" activeCell="AD15" sqref="AD15"/>
    </sheetView>
  </sheetViews>
  <sheetFormatPr defaultColWidth="9.140625" defaultRowHeight="11.25" customHeight="1"/>
  <cols>
    <col min="1" max="1" width="12.28515625" style="12" customWidth="1"/>
    <col min="2" max="2" width="15.28515625" style="12" customWidth="1"/>
    <col min="3" max="3" width="36.140625" style="12" customWidth="1"/>
    <col min="4" max="4" width="8.5703125" style="12" customWidth="1"/>
    <col min="5" max="5" width="12.28515625" style="12" customWidth="1"/>
    <col min="6" max="6" width="10.140625" style="12" customWidth="1"/>
    <col min="7" max="7" width="6.85546875" style="45" customWidth="1"/>
    <col min="8" max="25" width="9.140625" style="12"/>
    <col min="26" max="26" width="7.85546875" style="12" customWidth="1"/>
    <col min="27" max="27" width="7.5703125" style="12" customWidth="1"/>
    <col min="28" max="29" width="7.85546875" style="12" customWidth="1"/>
    <col min="30" max="16384" width="9.140625" style="12"/>
  </cols>
  <sheetData>
    <row r="1" spans="1:30" ht="11.25" customHeight="1">
      <c r="A1" s="11" t="str">
        <f ca="1">IF(INDEX(Index!$E$6:$E$37,MATCH(A2,Index!$D$6:$D$37,0))=1,LEFT(A2,SEARCH("_",A2)-1),"")</f>
        <v>ProcData</v>
      </c>
      <c r="B1" s="19" t="str">
        <f>Commodities_BASE!B1</f>
        <v>REGION1</v>
      </c>
      <c r="H1" s="53"/>
    </row>
    <row r="2" spans="1:30" ht="11.25" customHeight="1">
      <c r="A2" t="str">
        <f ca="1">MID(CELL("filename",A2),FIND("]",CELL("filename",A2))+1,255)</f>
        <v>ProcData_IFC</v>
      </c>
      <c r="H2" s="50"/>
      <c r="I2" s="53" t="s">
        <v>205</v>
      </c>
      <c r="J2" s="53"/>
      <c r="K2" s="53"/>
      <c r="L2" s="53"/>
      <c r="M2" s="53"/>
      <c r="N2" s="53"/>
      <c r="O2" s="53"/>
    </row>
    <row r="3" spans="1:30" ht="34.5" customHeight="1">
      <c r="A3" s="22"/>
      <c r="H3" s="122" t="s">
        <v>156</v>
      </c>
      <c r="I3" s="122" t="s">
        <v>151</v>
      </c>
      <c r="J3" s="122" t="s">
        <v>151</v>
      </c>
      <c r="K3" s="122" t="s">
        <v>151</v>
      </c>
      <c r="L3" s="122" t="s">
        <v>151</v>
      </c>
      <c r="M3" s="122" t="s">
        <v>151</v>
      </c>
      <c r="N3" s="122" t="s">
        <v>169</v>
      </c>
      <c r="O3" s="122" t="s">
        <v>169</v>
      </c>
      <c r="P3" s="122" t="s">
        <v>158</v>
      </c>
      <c r="Q3" s="122" t="s">
        <v>210</v>
      </c>
      <c r="R3" s="122" t="s">
        <v>212</v>
      </c>
      <c r="S3" s="122" t="s">
        <v>212</v>
      </c>
      <c r="T3" s="122" t="s">
        <v>155</v>
      </c>
      <c r="U3" s="12" t="s">
        <v>154</v>
      </c>
      <c r="V3" s="12" t="s">
        <v>154</v>
      </c>
      <c r="W3" s="122" t="s">
        <v>167</v>
      </c>
      <c r="X3" s="122" t="s">
        <v>168</v>
      </c>
      <c r="Y3" s="12" t="s">
        <v>152</v>
      </c>
      <c r="Z3" s="12" t="s">
        <v>153</v>
      </c>
    </row>
    <row r="4" spans="1:30" ht="21.75" customHeight="1">
      <c r="A4" s="22"/>
      <c r="E4" s="46"/>
      <c r="F4" s="46"/>
      <c r="G4" s="46"/>
      <c r="H4" s="63" t="s">
        <v>125</v>
      </c>
      <c r="I4" s="63" t="s">
        <v>157</v>
      </c>
      <c r="J4" s="63" t="s">
        <v>157</v>
      </c>
      <c r="K4" s="63" t="s">
        <v>157</v>
      </c>
      <c r="L4" s="63" t="s">
        <v>157</v>
      </c>
      <c r="M4" s="63" t="s">
        <v>157</v>
      </c>
      <c r="N4" s="120" t="s">
        <v>170</v>
      </c>
      <c r="O4" s="120" t="s">
        <v>170</v>
      </c>
      <c r="P4" s="63" t="s">
        <v>159</v>
      </c>
      <c r="Q4" s="63" t="s">
        <v>211</v>
      </c>
      <c r="R4" s="63" t="s">
        <v>213</v>
      </c>
      <c r="S4" s="63" t="s">
        <v>213</v>
      </c>
      <c r="T4" s="63" t="s">
        <v>124</v>
      </c>
      <c r="U4" s="120" t="s">
        <v>148</v>
      </c>
      <c r="V4" s="120" t="s">
        <v>148</v>
      </c>
      <c r="W4" s="120" t="s">
        <v>150</v>
      </c>
      <c r="X4" s="120" t="s">
        <v>150</v>
      </c>
      <c r="Y4" s="26" t="s">
        <v>133</v>
      </c>
      <c r="Z4" s="120" t="s">
        <v>149</v>
      </c>
      <c r="AA4" s="120" t="s">
        <v>149</v>
      </c>
      <c r="AB4" s="120" t="s">
        <v>149</v>
      </c>
      <c r="AC4" s="120" t="s">
        <v>149</v>
      </c>
      <c r="AD4" s="12" t="s">
        <v>238</v>
      </c>
    </row>
    <row r="5" spans="1:30" ht="16.5" customHeight="1">
      <c r="A5" s="22"/>
      <c r="H5" s="63" t="s">
        <v>27</v>
      </c>
      <c r="I5" s="63"/>
      <c r="J5" s="63"/>
      <c r="K5" s="63"/>
      <c r="L5" s="63"/>
      <c r="M5" s="63"/>
      <c r="N5" s="63"/>
      <c r="O5" s="63"/>
      <c r="R5" s="12" t="str">
        <f>EB_Exist!A9</f>
        <v>CO2SPIFC</v>
      </c>
      <c r="S5" s="12" t="str">
        <f>EB_Exist!A10</f>
        <v>CH4S</v>
      </c>
      <c r="T5" s="57"/>
      <c r="U5" s="12" t="s">
        <v>126</v>
      </c>
      <c r="V5" s="12" t="s">
        <v>126</v>
      </c>
      <c r="W5" s="12" t="s">
        <v>126</v>
      </c>
      <c r="X5" s="12" t="s">
        <v>126</v>
      </c>
      <c r="Y5" s="26" t="str">
        <f>F13</f>
        <v>IFACR</v>
      </c>
      <c r="Z5" s="12" t="str">
        <f>E10</f>
        <v>IISCKE</v>
      </c>
      <c r="AA5" s="12" t="str">
        <f>E11</f>
        <v>IISCOA</v>
      </c>
      <c r="AB5" s="12" t="str">
        <f>E12</f>
        <v>IFAELC</v>
      </c>
      <c r="AC5" s="12" t="str">
        <f>E17</f>
        <v>INDBIO</v>
      </c>
    </row>
    <row r="6" spans="1:30" ht="17.25" customHeight="1">
      <c r="A6" s="22"/>
      <c r="H6" s="63" t="s">
        <v>126</v>
      </c>
      <c r="I6" s="63"/>
      <c r="J6" s="63"/>
      <c r="K6" s="63"/>
      <c r="L6" s="63"/>
      <c r="M6" s="63"/>
      <c r="R6" s="12" t="s">
        <v>126</v>
      </c>
      <c r="S6" s="12" t="s">
        <v>126</v>
      </c>
      <c r="T6" s="57"/>
    </row>
    <row r="7" spans="1:30" ht="21.75" customHeight="1">
      <c r="A7" s="22"/>
      <c r="B7" s="11" t="s">
        <v>56</v>
      </c>
      <c r="C7" s="11" t="s">
        <v>57</v>
      </c>
      <c r="D7" s="15" t="s">
        <v>93</v>
      </c>
      <c r="E7" s="127" t="s">
        <v>80</v>
      </c>
      <c r="F7" s="127" t="s">
        <v>81</v>
      </c>
      <c r="G7" s="15" t="s">
        <v>94</v>
      </c>
      <c r="H7" s="49"/>
      <c r="I7" s="49">
        <v>2012</v>
      </c>
      <c r="J7" s="49">
        <v>2017</v>
      </c>
      <c r="K7" s="49">
        <v>2035</v>
      </c>
      <c r="L7" s="49">
        <v>2040</v>
      </c>
      <c r="M7" s="49">
        <v>2050</v>
      </c>
      <c r="N7" s="49"/>
      <c r="O7" s="49">
        <v>0</v>
      </c>
      <c r="T7" s="61" t="s">
        <v>44</v>
      </c>
      <c r="U7" s="45">
        <v>0</v>
      </c>
      <c r="W7" s="45">
        <v>0</v>
      </c>
      <c r="Y7" s="61" t="s">
        <v>44</v>
      </c>
      <c r="AD7" s="12" t="s">
        <v>44</v>
      </c>
    </row>
    <row r="8" spans="1:30">
      <c r="A8" s="22"/>
      <c r="B8" s="12" t="str">
        <f>Processes_BASE!B9</f>
        <v>XINDBIO</v>
      </c>
      <c r="C8" s="12" t="str">
        <f>Processes_BASE!C9</f>
        <v>Industry Biochar</v>
      </c>
      <c r="D8" s="161" t="s">
        <v>123</v>
      </c>
      <c r="E8" s="129" t="s">
        <v>231</v>
      </c>
      <c r="F8" s="129" t="str">
        <f>Commodities_BASE!B12</f>
        <v>INDBIO</v>
      </c>
      <c r="G8" s="160"/>
      <c r="H8" s="49">
        <v>0.35</v>
      </c>
      <c r="I8" s="49"/>
      <c r="J8" s="49"/>
      <c r="K8" s="49"/>
      <c r="L8" s="49"/>
      <c r="M8" s="49"/>
      <c r="N8" s="49"/>
      <c r="O8" s="49"/>
      <c r="Q8" s="12">
        <v>43</v>
      </c>
      <c r="T8" s="61">
        <v>1</v>
      </c>
      <c r="U8" s="45"/>
      <c r="W8" s="45"/>
      <c r="Y8" s="61"/>
    </row>
    <row r="9" spans="1:30" ht="11.25" customHeight="1">
      <c r="A9" s="58" t="str">
        <f>Processes_BASE!A8</f>
        <v>* Conversion technologies</v>
      </c>
      <c r="B9" s="50"/>
      <c r="E9" s="129"/>
      <c r="F9" s="128"/>
      <c r="H9" s="123"/>
      <c r="I9" s="123"/>
      <c r="J9" s="123"/>
      <c r="K9" s="123"/>
      <c r="L9" s="123"/>
      <c r="M9" s="123"/>
      <c r="N9" s="123"/>
      <c r="O9" s="123"/>
    </row>
    <row r="10" spans="1:30" s="45" customFormat="1" ht="11.25" customHeight="1">
      <c r="A10" s="12"/>
      <c r="B10" s="50" t="str">
        <f>Processes_BASE!B10</f>
        <v>IFCEAF-E</v>
      </c>
      <c r="C10" s="50" t="str">
        <f>Processes_BASE!C10</f>
        <v>FerroChrome existing</v>
      </c>
      <c r="D10" s="50" t="str">
        <f>Processes_BASE!D10</f>
        <v>PJ,PJa</v>
      </c>
      <c r="E10" s="129" t="str">
        <f>RES!D2</f>
        <v>IISCKE</v>
      </c>
      <c r="F10" s="129"/>
      <c r="H10" s="123"/>
      <c r="O10" s="123"/>
      <c r="P10" s="119"/>
      <c r="Q10" s="119"/>
      <c r="U10" s="12"/>
      <c r="V10" s="12"/>
      <c r="W10" s="12"/>
      <c r="X10" s="12"/>
      <c r="Z10" s="124">
        <f>EB_Exist!K6</f>
        <v>7.91</v>
      </c>
      <c r="AA10" s="12"/>
    </row>
    <row r="11" spans="1:30" s="45" customFormat="1" ht="11.25" customHeight="1">
      <c r="A11" s="12"/>
      <c r="E11" s="129" t="str">
        <f>RES!E2</f>
        <v>IISCOA</v>
      </c>
      <c r="F11" s="129"/>
      <c r="H11" s="123"/>
      <c r="I11" s="123"/>
      <c r="J11" s="123"/>
      <c r="K11" s="123"/>
      <c r="L11" s="123"/>
      <c r="M11" s="123"/>
      <c r="N11" s="123"/>
      <c r="O11" s="123"/>
      <c r="P11" s="12"/>
      <c r="Q11" s="12"/>
      <c r="R11" s="12"/>
      <c r="S11" s="12"/>
      <c r="U11" s="12"/>
      <c r="V11" s="12"/>
      <c r="W11" s="12"/>
      <c r="X11" s="12"/>
      <c r="AA11" s="165">
        <f>EB_Exist!K7</f>
        <v>3.89</v>
      </c>
    </row>
    <row r="12" spans="1:30" s="45" customFormat="1" ht="11.25" customHeight="1">
      <c r="A12" s="12"/>
      <c r="E12" s="128" t="str">
        <f>RES!F2</f>
        <v>IFAELC</v>
      </c>
      <c r="H12" s="123"/>
      <c r="I12" s="123"/>
      <c r="J12" s="123"/>
      <c r="K12" s="123"/>
      <c r="L12" s="123"/>
      <c r="M12" s="123"/>
      <c r="N12" s="123"/>
      <c r="O12" s="123"/>
      <c r="P12" s="12"/>
      <c r="Q12" s="12"/>
      <c r="R12" s="12"/>
      <c r="S12" s="12"/>
      <c r="U12" s="12"/>
      <c r="V12" s="12"/>
      <c r="W12" s="12"/>
      <c r="X12" s="12"/>
      <c r="AB12" s="165">
        <f>EB_Exist!K8</f>
        <v>12.49</v>
      </c>
    </row>
    <row r="13" spans="1:30" s="45" customFormat="1" ht="11.25" customHeight="1">
      <c r="A13" s="12"/>
      <c r="B13" s="12"/>
      <c r="C13" s="12"/>
      <c r="D13" s="12"/>
      <c r="E13" s="129"/>
      <c r="F13" s="128" t="str">
        <f>RES!O2</f>
        <v>IFACR</v>
      </c>
      <c r="H13" s="123"/>
      <c r="I13" s="123">
        <f>EB_Exist!K5</f>
        <v>4.8</v>
      </c>
      <c r="J13" s="123">
        <f>I13</f>
        <v>4.8</v>
      </c>
      <c r="K13" s="123">
        <f>J13</f>
        <v>4.8</v>
      </c>
      <c r="L13" s="123">
        <v>0</v>
      </c>
      <c r="M13" s="123">
        <f>L13</f>
        <v>0</v>
      </c>
      <c r="N13" s="123">
        <f>I13</f>
        <v>4.8</v>
      </c>
      <c r="O13" s="130"/>
      <c r="P13" s="12"/>
      <c r="Q13" s="12"/>
      <c r="R13" s="119">
        <f>EB_Exist!F9</f>
        <v>3225</v>
      </c>
      <c r="S13" s="159">
        <f>EB_Exist!F10</f>
        <v>0</v>
      </c>
      <c r="T13" s="12">
        <v>1</v>
      </c>
      <c r="U13" s="12"/>
      <c r="V13" s="12"/>
      <c r="W13" s="12"/>
      <c r="X13" s="12"/>
      <c r="Y13" s="45">
        <v>1</v>
      </c>
    </row>
    <row r="14" spans="1:30" s="45" customFormat="1" ht="11.25" customHeight="1">
      <c r="A14" s="12"/>
      <c r="B14" s="50" t="str">
        <f>RES!M15</f>
        <v>IFCEAF-N</v>
      </c>
      <c r="C14" s="50" t="str">
        <f>RES!M12</f>
        <v>FerrChrome New</v>
      </c>
      <c r="D14" s="50" t="str">
        <f>Processes_BASE!D11</f>
        <v>PJ,PJa</v>
      </c>
      <c r="E14" s="129" t="str">
        <f>RES!D2</f>
        <v>IISCKE</v>
      </c>
      <c r="F14" s="128"/>
      <c r="H14" s="123"/>
      <c r="I14" s="123"/>
      <c r="J14" s="123"/>
      <c r="K14" s="123"/>
      <c r="L14" s="123"/>
      <c r="M14" s="123"/>
      <c r="N14" s="131"/>
      <c r="P14" s="12"/>
      <c r="Q14" s="12"/>
      <c r="R14" s="12"/>
      <c r="S14" s="12"/>
      <c r="T14" s="12"/>
      <c r="U14" s="12"/>
      <c r="V14" s="12"/>
      <c r="W14" s="12"/>
      <c r="X14" s="12"/>
      <c r="Z14" s="162">
        <v>4.4800000000000004</v>
      </c>
      <c r="AA14" s="162"/>
      <c r="AB14" s="162"/>
      <c r="AC14" s="162"/>
      <c r="AD14" s="162">
        <f>AD19</f>
        <v>2040</v>
      </c>
    </row>
    <row r="15" spans="1:30" s="45" customFormat="1" ht="11.25" customHeight="1">
      <c r="A15" s="12"/>
      <c r="B15" s="12"/>
      <c r="C15" s="12"/>
      <c r="D15" s="12"/>
      <c r="E15" s="129" t="str">
        <f>RES!E2</f>
        <v>IISCOA</v>
      </c>
      <c r="F15" s="128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U15" s="12"/>
      <c r="V15" s="12"/>
      <c r="W15" s="12"/>
      <c r="X15" s="12"/>
      <c r="Z15" s="162"/>
      <c r="AA15" s="162">
        <v>3.89</v>
      </c>
      <c r="AB15" s="162"/>
      <c r="AC15" s="162"/>
    </row>
    <row r="16" spans="1:30" s="45" customFormat="1" ht="11.25" customHeight="1">
      <c r="A16" s="12"/>
      <c r="B16" s="12"/>
      <c r="C16" s="12"/>
      <c r="D16" s="12"/>
      <c r="E16" s="129" t="str">
        <f>RES!F2</f>
        <v>IFAELC</v>
      </c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Z16" s="162"/>
      <c r="AA16" s="162"/>
      <c r="AB16" s="162">
        <v>8.64</v>
      </c>
      <c r="AC16" s="162"/>
    </row>
    <row r="17" spans="1:30" s="45" customFormat="1" ht="11.25" customHeight="1">
      <c r="A17" s="12"/>
      <c r="B17" s="12"/>
      <c r="C17" s="12"/>
      <c r="D17" s="12"/>
      <c r="E17" s="129" t="str">
        <f>RES!G2</f>
        <v>INDBIO</v>
      </c>
      <c r="F17" s="6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Z17" s="162"/>
      <c r="AA17" s="162"/>
      <c r="AB17" s="162"/>
      <c r="AC17" s="162">
        <v>7.72</v>
      </c>
    </row>
    <row r="18" spans="1:30" ht="11.25" customHeight="1">
      <c r="F18" s="129" t="str">
        <f>RES!O2</f>
        <v>IFACR</v>
      </c>
      <c r="P18" s="163">
        <f>2%*Q18</f>
        <v>201.44</v>
      </c>
      <c r="Q18" s="163">
        <v>10072</v>
      </c>
      <c r="R18" s="163">
        <v>2102</v>
      </c>
      <c r="S18" s="163">
        <f>S13*0.8</f>
        <v>0</v>
      </c>
      <c r="Y18" s="45">
        <v>1</v>
      </c>
    </row>
    <row r="19" spans="1:30" ht="11.25" customHeight="1">
      <c r="B19" s="50" t="str">
        <f>RES!M22</f>
        <v>IFCEAFB-N</v>
      </c>
      <c r="C19" s="50" t="str">
        <f>RES!M18</f>
        <v>FerroChrome with biomass</v>
      </c>
      <c r="D19" s="50" t="str">
        <f>D14</f>
        <v>PJ,PJa</v>
      </c>
      <c r="E19" s="129" t="str">
        <f>E14</f>
        <v>IISCKE</v>
      </c>
      <c r="F19" s="128"/>
      <c r="H19" s="123"/>
      <c r="I19" s="123"/>
      <c r="J19" s="123"/>
      <c r="K19" s="123"/>
      <c r="L19" s="123"/>
      <c r="M19" s="123"/>
      <c r="N19" s="131"/>
      <c r="O19" s="45"/>
      <c r="Y19" s="45"/>
      <c r="Z19" s="162">
        <v>1.55</v>
      </c>
      <c r="AA19" s="162"/>
      <c r="AB19" s="162"/>
      <c r="AC19" s="162"/>
      <c r="AD19" s="12">
        <v>2040</v>
      </c>
    </row>
    <row r="20" spans="1:30" ht="11.25" customHeight="1">
      <c r="E20" s="129" t="str">
        <f t="shared" ref="E20:E22" si="0">E15</f>
        <v>IISCOA</v>
      </c>
      <c r="F20" s="128"/>
      <c r="T20" s="45"/>
      <c r="Y20" s="45"/>
      <c r="Z20" s="162"/>
      <c r="AA20" s="162">
        <v>2.33</v>
      </c>
      <c r="AB20" s="162"/>
      <c r="AC20" s="162"/>
    </row>
    <row r="21" spans="1:30" ht="11.25" customHeight="1">
      <c r="E21" s="129" t="str">
        <f t="shared" si="0"/>
        <v>IFAELC</v>
      </c>
      <c r="F21" s="45"/>
      <c r="Y21" s="45"/>
      <c r="Z21" s="162"/>
      <c r="AA21" s="162"/>
      <c r="AB21" s="162">
        <v>8.64</v>
      </c>
      <c r="AC21" s="162"/>
    </row>
    <row r="22" spans="1:30" ht="11.25" customHeight="1">
      <c r="E22" s="129" t="str">
        <f t="shared" si="0"/>
        <v>INDBIO</v>
      </c>
      <c r="F22" s="62"/>
      <c r="Y22" s="45"/>
      <c r="Z22" s="162"/>
      <c r="AA22" s="162"/>
      <c r="AB22" s="162"/>
      <c r="AC22" s="162">
        <v>13</v>
      </c>
    </row>
    <row r="23" spans="1:30" ht="11.25" customHeight="1">
      <c r="F23" s="129" t="str">
        <f>F18</f>
        <v>IFACR</v>
      </c>
      <c r="P23" s="163">
        <f>2%*Q23</f>
        <v>221.58</v>
      </c>
      <c r="Q23" s="163">
        <v>11079</v>
      </c>
      <c r="R23" s="163">
        <v>933</v>
      </c>
      <c r="S23" s="163">
        <f>S18*0.8</f>
        <v>0</v>
      </c>
      <c r="Y23" s="45">
        <v>1</v>
      </c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57697" r:id="rId4" name="cmdTechNameAndDesc">
          <controlPr defaultSize="0" autoLine="0" r:id="rId5">
            <anchor moveWithCells="1">
              <from>
                <xdr:col>1</xdr:col>
                <xdr:colOff>0</xdr:colOff>
                <xdr:row>1</xdr:row>
                <xdr:rowOff>114300</xdr:rowOff>
              </from>
              <to>
                <xdr:col>2</xdr:col>
                <xdr:colOff>847725</xdr:colOff>
                <xdr:row>2</xdr:row>
                <xdr:rowOff>209550</xdr:rowOff>
              </to>
            </anchor>
          </controlPr>
        </control>
      </mc:Choice>
      <mc:Fallback>
        <control shapeId="157697" r:id="rId4" name="cmdTechNameAndDesc"/>
      </mc:Fallback>
    </mc:AlternateContent>
    <mc:AlternateContent xmlns:mc="http://schemas.openxmlformats.org/markup-compatibility/2006">
      <mc:Choice Requires="x14">
        <control shapeId="157698" r:id="rId6" name="cmdCommIN">
          <controlPr defaultSize="0" autoLine="0" r:id="rId7">
            <anchor moveWithCells="1">
              <from>
                <xdr:col>4</xdr:col>
                <xdr:colOff>0</xdr:colOff>
                <xdr:row>1</xdr:row>
                <xdr:rowOff>114300</xdr:rowOff>
              </from>
              <to>
                <xdr:col>4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8" r:id="rId6" name="cmdCommIN"/>
      </mc:Fallback>
    </mc:AlternateContent>
    <mc:AlternateContent xmlns:mc="http://schemas.openxmlformats.org/markup-compatibility/2006">
      <mc:Choice Requires="x14">
        <control shapeId="157699" r:id="rId8" name="cmdCommOUT">
          <controlPr defaultSize="0" autoLine="0" r:id="rId9">
            <anchor moveWithCells="1">
              <from>
                <xdr:col>5</xdr:col>
                <xdr:colOff>0</xdr:colOff>
                <xdr:row>1</xdr:row>
                <xdr:rowOff>114300</xdr:rowOff>
              </from>
              <to>
                <xdr:col>5</xdr:col>
                <xdr:colOff>619125</xdr:colOff>
                <xdr:row>2</xdr:row>
                <xdr:rowOff>209550</xdr:rowOff>
              </to>
            </anchor>
          </controlPr>
        </control>
      </mc:Choice>
      <mc:Fallback>
        <control shapeId="157699" r:id="rId8" name="cmdCommOUT"/>
      </mc:Fallback>
    </mc:AlternateContent>
    <mc:AlternateContent xmlns:mc="http://schemas.openxmlformats.org/markup-compatibility/2006">
      <mc:Choice Requires="x14">
        <control shapeId="157700" r:id="rId10" name="cmdAddParameter">
          <controlPr defaultSize="0" autoLine="0" r:id="rId11">
            <anchor moveWithCells="1">
              <from>
                <xdr:col>0</xdr:col>
                <xdr:colOff>9525</xdr:colOff>
                <xdr:row>2</xdr:row>
                <xdr:rowOff>190500</xdr:rowOff>
              </from>
              <to>
                <xdr:col>1</xdr:col>
                <xdr:colOff>0</xdr:colOff>
                <xdr:row>2</xdr:row>
                <xdr:rowOff>428625</xdr:rowOff>
              </to>
            </anchor>
          </controlPr>
        </control>
      </mc:Choice>
      <mc:Fallback>
        <control shapeId="157700" r:id="rId10" name="cmdAddParameter"/>
      </mc:Fallback>
    </mc:AlternateContent>
    <mc:AlternateContent xmlns:mc="http://schemas.openxmlformats.org/markup-compatibility/2006">
      <mc:Choice Requires="x14">
        <control shapeId="157701" r:id="rId12" name="cmdAddParamQualifier1">
          <controlPr defaultSize="0" autoLine="0" r:id="rId13">
            <anchor moveWithCells="1">
              <from>
                <xdr:col>0</xdr:col>
                <xdr:colOff>9525</xdr:colOff>
                <xdr:row>3</xdr:row>
                <xdr:rowOff>171450</xdr:rowOff>
              </from>
              <to>
                <xdr:col>1</xdr:col>
                <xdr:colOff>0</xdr:colOff>
                <xdr:row>4</xdr:row>
                <xdr:rowOff>133350</xdr:rowOff>
              </to>
            </anchor>
          </controlPr>
        </control>
      </mc:Choice>
      <mc:Fallback>
        <control shapeId="157701" r:id="rId12" name="cmdAddParamQualifier1"/>
      </mc:Fallback>
    </mc:AlternateContent>
    <mc:AlternateContent xmlns:mc="http://schemas.openxmlformats.org/markup-compatibility/2006">
      <mc:Choice Requires="x14">
        <control shapeId="157702" r:id="rId14" name="cmdCheckTechDataSheet">
          <controlPr defaultSize="0" autoLine="0" r:id="rId15">
            <anchor moveWithCells="1">
              <from>
                <xdr:col>0</xdr:col>
                <xdr:colOff>9525</xdr:colOff>
                <xdr:row>1</xdr:row>
                <xdr:rowOff>114300</xdr:rowOff>
              </from>
              <to>
                <xdr:col>1</xdr:col>
                <xdr:colOff>0</xdr:colOff>
                <xdr:row>2</xdr:row>
                <xdr:rowOff>209550</xdr:rowOff>
              </to>
            </anchor>
          </controlPr>
        </control>
      </mc:Choice>
      <mc:Fallback>
        <control shapeId="157702" r:id="rId14" name="cmdCheckTechDataSheet"/>
      </mc:Fallback>
    </mc:AlternateContent>
    <mc:AlternateContent xmlns:mc="http://schemas.openxmlformats.org/markup-compatibility/2006">
      <mc:Choice Requires="x14">
        <control shapeId="157703" r:id="rId16" name="cmdAddParamQualifier2">
          <controlPr defaultSize="0" autoLine="0" r:id="rId17">
            <anchor moveWithCells="1">
              <from>
                <xdr:col>0</xdr:col>
                <xdr:colOff>9525</xdr:colOff>
                <xdr:row>5</xdr:row>
                <xdr:rowOff>19050</xdr:rowOff>
              </from>
              <to>
                <xdr:col>1</xdr:col>
                <xdr:colOff>0</xdr:colOff>
                <xdr:row>6</xdr:row>
                <xdr:rowOff>38100</xdr:rowOff>
              </to>
            </anchor>
          </controlPr>
        </control>
      </mc:Choice>
      <mc:Fallback>
        <control shapeId="157703" r:id="rId16" name="cmdAddParamQualifier2"/>
      </mc:Fallback>
    </mc:AlternateContent>
  </control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6"/>
  <dimension ref="A1:X9"/>
  <sheetViews>
    <sheetView zoomScaleNormal="100" workbookViewId="0">
      <pane xSplit="7" ySplit="7" topLeftCell="H8" activePane="bottomRight" state="frozen"/>
      <selection pane="topRight" activeCell="G1" sqref="G1"/>
      <selection pane="bottomLeft" activeCell="A8" sqref="A8"/>
      <selection pane="bottomRight"/>
    </sheetView>
  </sheetViews>
  <sheetFormatPr defaultColWidth="9.140625" defaultRowHeight="12.75"/>
  <cols>
    <col min="1" max="2" width="12.42578125" style="18" customWidth="1"/>
    <col min="3" max="3" width="20.5703125" style="18" customWidth="1"/>
    <col min="4" max="4" width="8.7109375" style="18" customWidth="1"/>
    <col min="5" max="5" width="12.28515625" style="18" customWidth="1"/>
    <col min="6" max="7" width="12.140625" style="18" customWidth="1"/>
    <col min="8" max="8" width="10.7109375" style="18" customWidth="1"/>
    <col min="9" max="9" width="10.140625" customWidth="1"/>
    <col min="10" max="10" width="11.28515625" style="18" customWidth="1"/>
    <col min="11" max="11" width="11.140625" style="18" customWidth="1"/>
    <col min="12" max="12" width="12.85546875" style="18" customWidth="1"/>
    <col min="13" max="13" width="14" style="18" customWidth="1"/>
    <col min="14" max="14" width="13.42578125" style="18" customWidth="1"/>
    <col min="15" max="16" width="12.140625" style="18" customWidth="1"/>
    <col min="17" max="17" width="14.140625" style="18" customWidth="1"/>
    <col min="18" max="18" width="14.42578125" style="18" customWidth="1"/>
    <col min="19" max="19" width="17.42578125" style="18" customWidth="1"/>
    <col min="20" max="20" width="19.42578125" style="18" customWidth="1"/>
    <col min="21" max="21" width="19" style="18" customWidth="1"/>
    <col min="22" max="22" width="13.85546875" style="18" customWidth="1"/>
    <col min="23" max="23" width="13.7109375" style="18" customWidth="1"/>
    <col min="24" max="24" width="12.28515625" style="18" customWidth="1"/>
    <col min="25" max="25" width="10.28515625" style="18" customWidth="1"/>
    <col min="26" max="16384" width="9.140625" style="18"/>
  </cols>
  <sheetData>
    <row r="1" spans="1:24" s="19" customFormat="1" ht="11.25">
      <c r="A1" s="21" t="s">
        <v>106</v>
      </c>
    </row>
    <row r="2" spans="1:24" s="19" customFormat="1" ht="11.25" customHeight="1">
      <c r="A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</row>
    <row r="3" spans="1:24" s="19" customFormat="1" ht="21.75" customHeight="1">
      <c r="A3" s="30"/>
      <c r="H3" s="35" t="s">
        <v>67</v>
      </c>
      <c r="I3" s="35" t="s">
        <v>68</v>
      </c>
      <c r="J3" s="35" t="s">
        <v>65</v>
      </c>
      <c r="K3" s="35" t="s">
        <v>66</v>
      </c>
      <c r="L3" s="35" t="s">
        <v>69</v>
      </c>
      <c r="M3" s="35" t="s">
        <v>70</v>
      </c>
      <c r="N3" s="40" t="s">
        <v>71</v>
      </c>
      <c r="O3" s="40" t="s">
        <v>73</v>
      </c>
      <c r="P3" s="40" t="s">
        <v>83</v>
      </c>
      <c r="Q3" s="40" t="s">
        <v>84</v>
      </c>
      <c r="R3" s="40" t="s">
        <v>85</v>
      </c>
      <c r="S3" s="40" t="s">
        <v>86</v>
      </c>
      <c r="T3" s="40" t="s">
        <v>87</v>
      </c>
      <c r="U3" s="40" t="s">
        <v>91</v>
      </c>
      <c r="V3" s="35" t="s">
        <v>88</v>
      </c>
      <c r="W3" s="35" t="s">
        <v>89</v>
      </c>
      <c r="X3" s="40" t="s">
        <v>90</v>
      </c>
    </row>
    <row r="4" spans="1:24" s="19" customFormat="1" ht="17.25" customHeight="1">
      <c r="A4" s="30"/>
      <c r="E4" s="34"/>
      <c r="F4" s="34"/>
      <c r="G4" s="34"/>
      <c r="H4" s="25" t="s">
        <v>48</v>
      </c>
      <c r="I4" s="29" t="s">
        <v>64</v>
      </c>
      <c r="J4" s="25" t="s">
        <v>60</v>
      </c>
      <c r="K4" s="25" t="s">
        <v>61</v>
      </c>
      <c r="L4" s="25" t="s">
        <v>49</v>
      </c>
      <c r="M4" s="29" t="s">
        <v>58</v>
      </c>
      <c r="N4" s="25" t="s">
        <v>53</v>
      </c>
      <c r="O4" s="29" t="s">
        <v>62</v>
      </c>
      <c r="P4" s="29" t="s">
        <v>55</v>
      </c>
      <c r="Q4" s="29" t="s">
        <v>72</v>
      </c>
      <c r="R4" s="29" t="s">
        <v>74</v>
      </c>
      <c r="S4" s="29" t="s">
        <v>75</v>
      </c>
      <c r="T4" s="29" t="s">
        <v>76</v>
      </c>
      <c r="U4" s="29" t="s">
        <v>78</v>
      </c>
      <c r="V4" s="25" t="s">
        <v>50</v>
      </c>
      <c r="W4" s="25" t="s">
        <v>52</v>
      </c>
      <c r="X4" s="25" t="s">
        <v>54</v>
      </c>
    </row>
    <row r="5" spans="1:24" s="19" customFormat="1" ht="17.25" customHeight="1">
      <c r="A5" s="30"/>
      <c r="H5" s="33"/>
      <c r="I5" s="33"/>
      <c r="J5" s="26" t="s">
        <v>59</v>
      </c>
      <c r="K5" s="26" t="s">
        <v>59</v>
      </c>
      <c r="L5" s="33"/>
      <c r="M5" s="26" t="s">
        <v>59</v>
      </c>
      <c r="N5" s="26" t="s">
        <v>59</v>
      </c>
      <c r="O5" s="31" t="s">
        <v>63</v>
      </c>
      <c r="P5" s="31" t="s">
        <v>63</v>
      </c>
      <c r="Q5" s="31" t="s">
        <v>63</v>
      </c>
      <c r="R5" s="31" t="s">
        <v>63</v>
      </c>
      <c r="S5" s="31" t="s">
        <v>63</v>
      </c>
      <c r="T5" s="31" t="s">
        <v>63</v>
      </c>
      <c r="U5" s="31" t="s">
        <v>63</v>
      </c>
      <c r="V5" s="30"/>
      <c r="W5" s="30"/>
      <c r="X5" s="30"/>
    </row>
    <row r="6" spans="1:24" s="19" customFormat="1" ht="17.25" customHeight="1">
      <c r="A6" s="30"/>
      <c r="H6" s="33"/>
      <c r="I6" s="33"/>
      <c r="J6" s="33"/>
      <c r="K6" s="33"/>
      <c r="L6" s="33"/>
      <c r="M6" s="33"/>
      <c r="N6" s="33"/>
      <c r="O6" s="33"/>
      <c r="P6" s="31" t="s">
        <v>79</v>
      </c>
      <c r="Q6" s="33"/>
      <c r="R6" s="33"/>
      <c r="S6" s="33"/>
      <c r="T6" s="31" t="s">
        <v>77</v>
      </c>
      <c r="U6" s="43" t="s">
        <v>82</v>
      </c>
      <c r="V6" s="30"/>
      <c r="W6" s="30"/>
      <c r="X6" s="30"/>
    </row>
    <row r="7" spans="1:24" s="19" customFormat="1" ht="17.25" customHeight="1">
      <c r="A7" s="30"/>
      <c r="B7" s="21" t="s">
        <v>46</v>
      </c>
      <c r="C7" s="21" t="s">
        <v>47</v>
      </c>
      <c r="D7" s="21" t="s">
        <v>43</v>
      </c>
      <c r="E7" s="21" t="s">
        <v>56</v>
      </c>
      <c r="F7" s="21" t="s">
        <v>40</v>
      </c>
      <c r="G7" s="21" t="s">
        <v>45</v>
      </c>
      <c r="H7" s="32" t="s">
        <v>44</v>
      </c>
      <c r="I7" s="30"/>
      <c r="J7" s="32" t="s">
        <v>44</v>
      </c>
      <c r="K7" s="35"/>
      <c r="L7" s="32" t="s">
        <v>44</v>
      </c>
      <c r="M7" s="36"/>
      <c r="N7" s="35"/>
      <c r="O7" s="36"/>
      <c r="P7" s="29" t="s">
        <v>44</v>
      </c>
      <c r="Q7" s="29"/>
      <c r="R7" s="29"/>
      <c r="S7" s="29"/>
      <c r="T7" s="29"/>
      <c r="U7" s="29" t="s">
        <v>44</v>
      </c>
      <c r="V7" s="42" t="s">
        <v>51</v>
      </c>
      <c r="W7" s="42" t="s">
        <v>51</v>
      </c>
      <c r="X7" s="42" t="s">
        <v>51</v>
      </c>
    </row>
    <row r="8" spans="1:24">
      <c r="A8" s="37"/>
      <c r="H8" s="37"/>
      <c r="I8" s="39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pans="1:24">
      <c r="A9" s="38"/>
      <c r="B9" s="17"/>
      <c r="C9" s="17"/>
      <c r="D9" s="17"/>
      <c r="E9" s="17"/>
      <c r="F9" s="17"/>
      <c r="H9" s="37"/>
      <c r="I9" s="39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</sheetData>
  <pageMargins left="0.75" right="0.75" top="1" bottom="1" header="0.5" footer="0.5"/>
  <pageSetup paperSize="9" orientation="landscape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401" r:id="rId4" name="cmdConstrNameAndDesc">
          <controlPr defaultSize="0" autoLine="0" autoPict="0" r:id="rId5">
            <anchor moveWithCells="1">
              <from>
                <xdr:col>1</xdr:col>
                <xdr:colOff>19050</xdr:colOff>
                <xdr:row>2</xdr:row>
                <xdr:rowOff>0</xdr:rowOff>
              </from>
              <to>
                <xdr:col>2</xdr:col>
                <xdr:colOff>1085850</xdr:colOff>
                <xdr:row>2</xdr:row>
                <xdr:rowOff>190500</xdr:rowOff>
              </to>
            </anchor>
          </controlPr>
        </control>
      </mc:Choice>
      <mc:Fallback>
        <control shapeId="102401" r:id="rId4" name="cmdConstrNameAndDesc"/>
      </mc:Fallback>
    </mc:AlternateContent>
    <mc:AlternateContent xmlns:mc="http://schemas.openxmlformats.org/markup-compatibility/2006">
      <mc:Choice Requires="x14">
        <control shapeId="102402" r:id="rId6" name="cmdProcName">
          <controlPr defaultSize="0" autoLine="0" r:id="rId7">
            <anchor moveWithCells="1">
              <from>
                <xdr:col>4</xdr:col>
                <xdr:colOff>0</xdr:colOff>
                <xdr:row>2</xdr:row>
                <xdr:rowOff>0</xdr:rowOff>
              </from>
              <to>
                <xdr:col>5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2" r:id="rId6" name="cmdProcName"/>
      </mc:Fallback>
    </mc:AlternateContent>
    <mc:AlternateContent xmlns:mc="http://schemas.openxmlformats.org/markup-compatibility/2006">
      <mc:Choice Requires="x14">
        <control shapeId="102403" r:id="rId8" name="cmdAddParameter">
          <controlPr defaultSize="0" autoLine="0" r:id="rId9">
            <anchor moveWithCells="1">
              <from>
                <xdr:col>0</xdr:col>
                <xdr:colOff>0</xdr:colOff>
                <xdr:row>2</xdr:row>
                <xdr:rowOff>190500</xdr:rowOff>
              </from>
              <to>
                <xdr:col>0</xdr:col>
                <xdr:colOff>819150</xdr:colOff>
                <xdr:row>3</xdr:row>
                <xdr:rowOff>152400</xdr:rowOff>
              </to>
            </anchor>
          </controlPr>
        </control>
      </mc:Choice>
      <mc:Fallback>
        <control shapeId="102403" r:id="rId8" name="cmdAddParameter"/>
      </mc:Fallback>
    </mc:AlternateContent>
    <mc:AlternateContent xmlns:mc="http://schemas.openxmlformats.org/markup-compatibility/2006">
      <mc:Choice Requires="x14">
        <control shapeId="102404" r:id="rId10" name="cmdCheckConstrDataSheet">
          <controlPr defaultSize="0" autoLine="0" r:id="rId11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1</xdr:col>
                <xdr:colOff>0</xdr:colOff>
                <xdr:row>2</xdr:row>
                <xdr:rowOff>238125</xdr:rowOff>
              </to>
            </anchor>
          </controlPr>
        </control>
      </mc:Choice>
      <mc:Fallback>
        <control shapeId="102404" r:id="rId10" name="cmdCheckConstrDataSheet"/>
      </mc:Fallback>
    </mc:AlternateContent>
    <mc:AlternateContent xmlns:mc="http://schemas.openxmlformats.org/markup-compatibility/2006">
      <mc:Choice Requires="x14">
        <control shapeId="102405" r:id="rId12" name="cmdAddParamQualifier1">
          <controlPr defaultSize="0" autoLine="0" r:id="rId13">
            <anchor moveWithCells="1">
              <from>
                <xdr:col>0</xdr:col>
                <xdr:colOff>0</xdr:colOff>
                <xdr:row>4</xdr:row>
                <xdr:rowOff>9525</xdr:rowOff>
              </from>
              <to>
                <xdr:col>0</xdr:col>
                <xdr:colOff>819150</xdr:colOff>
                <xdr:row>5</xdr:row>
                <xdr:rowOff>28575</xdr:rowOff>
              </to>
            </anchor>
          </controlPr>
        </control>
      </mc:Choice>
      <mc:Fallback>
        <control shapeId="102405" r:id="rId12" name="cmdAddParamQualifier1"/>
      </mc:Fallback>
    </mc:AlternateContent>
    <mc:AlternateContent xmlns:mc="http://schemas.openxmlformats.org/markup-compatibility/2006">
      <mc:Choice Requires="x14">
        <control shapeId="102407" r:id="rId14" name="cmdCommName">
          <controlPr defaultSize="0" autoLine="0" r:id="rId15">
            <anchor moveWithCells="1">
              <from>
                <xdr:col>5</xdr:col>
                <xdr:colOff>0</xdr:colOff>
                <xdr:row>2</xdr:row>
                <xdr:rowOff>0</xdr:rowOff>
              </from>
              <to>
                <xdr:col>6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7" r:id="rId14" name="cmdCommName"/>
      </mc:Fallback>
    </mc:AlternateContent>
    <mc:AlternateContent xmlns:mc="http://schemas.openxmlformats.org/markup-compatibility/2006">
      <mc:Choice Requires="x14">
        <control shapeId="102408" r:id="rId16" name="cmdTimeSlice">
          <controlPr defaultSize="0" autoLine="0" r:id="rId17">
            <anchor moveWithCells="1">
              <from>
                <xdr:col>6</xdr:col>
                <xdr:colOff>0</xdr:colOff>
                <xdr:row>2</xdr:row>
                <xdr:rowOff>0</xdr:rowOff>
              </from>
              <to>
                <xdr:col>7</xdr:col>
                <xdr:colOff>9525</xdr:colOff>
                <xdr:row>2</xdr:row>
                <xdr:rowOff>238125</xdr:rowOff>
              </to>
            </anchor>
          </controlPr>
        </control>
      </mc:Choice>
      <mc:Fallback>
        <control shapeId="102408" r:id="rId16" name="cmdTimeSlice"/>
      </mc:Fallback>
    </mc:AlternateContent>
    <mc:AlternateContent xmlns:mc="http://schemas.openxmlformats.org/markup-compatibility/2006">
      <mc:Choice Requires="x14">
        <control shapeId="102409" r:id="rId18" name="cmdAddParamQualifier2">
          <controlPr defaultSize="0" autoLine="0" r:id="rId19">
            <anchor moveWithCells="1">
              <from>
                <xdr:col>0</xdr:col>
                <xdr:colOff>0</xdr:colOff>
                <xdr:row>5</xdr:row>
                <xdr:rowOff>19050</xdr:rowOff>
              </from>
              <to>
                <xdr:col>0</xdr:col>
                <xdr:colOff>819150</xdr:colOff>
                <xdr:row>6</xdr:row>
                <xdr:rowOff>38100</xdr:rowOff>
              </to>
            </anchor>
          </controlPr>
        </control>
      </mc:Choice>
      <mc:Fallback>
        <control shapeId="102409" r:id="rId18" name="cmdAddParamQualifier2"/>
      </mc:Fallback>
    </mc:AlternateContent>
  </control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7"/>
  <dimension ref="A1:G15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4.42578125" style="12" customWidth="1"/>
    <col min="2" max="3" width="9.140625" style="12"/>
    <col min="4" max="4" width="27.42578125" style="12" customWidth="1"/>
    <col min="5" max="5" width="10.140625" style="12" customWidth="1"/>
    <col min="6" max="6" width="28.7109375" style="12" customWidth="1"/>
    <col min="7" max="16384" width="9.140625" style="12"/>
  </cols>
  <sheetData>
    <row r="1" spans="1:7">
      <c r="A1" s="11" t="s">
        <v>107</v>
      </c>
    </row>
    <row r="3" spans="1:7" ht="18.75" customHeight="1"/>
    <row r="7" spans="1:7">
      <c r="B7" s="11" t="s">
        <v>13</v>
      </c>
      <c r="C7" s="13" t="s">
        <v>14</v>
      </c>
      <c r="D7" s="11" t="s">
        <v>15</v>
      </c>
      <c r="E7" s="11" t="s">
        <v>20</v>
      </c>
      <c r="F7" s="11" t="s">
        <v>1</v>
      </c>
      <c r="G7" s="11" t="s">
        <v>0</v>
      </c>
    </row>
    <row r="9" spans="1:7">
      <c r="A9" s="11" t="s">
        <v>25</v>
      </c>
    </row>
    <row r="10" spans="1:7">
      <c r="B10" s="16" t="s">
        <v>26</v>
      </c>
      <c r="C10" s="12" t="s">
        <v>27</v>
      </c>
      <c r="D10" s="12" t="s">
        <v>28</v>
      </c>
      <c r="F10" s="16" t="s">
        <v>29</v>
      </c>
    </row>
    <row r="11" spans="1:7">
      <c r="B11" s="16" t="s">
        <v>26</v>
      </c>
      <c r="C11" s="12" t="s">
        <v>30</v>
      </c>
      <c r="D11" s="12" t="s">
        <v>31</v>
      </c>
      <c r="F11" s="16" t="s">
        <v>29</v>
      </c>
    </row>
    <row r="12" spans="1:7">
      <c r="B12" s="16" t="s">
        <v>26</v>
      </c>
      <c r="C12" s="12" t="s">
        <v>32</v>
      </c>
      <c r="D12" s="12" t="s">
        <v>33</v>
      </c>
      <c r="F12" s="16" t="s">
        <v>29</v>
      </c>
    </row>
    <row r="13" spans="1:7">
      <c r="B13" s="16" t="s">
        <v>26</v>
      </c>
      <c r="C13" s="12" t="s">
        <v>34</v>
      </c>
      <c r="D13" s="12" t="s">
        <v>35</v>
      </c>
      <c r="F13" s="16" t="s">
        <v>29</v>
      </c>
    </row>
    <row r="14" spans="1:7">
      <c r="B14" s="16" t="s">
        <v>26</v>
      </c>
      <c r="C14" s="12" t="s">
        <v>36</v>
      </c>
      <c r="D14" s="12" t="s">
        <v>37</v>
      </c>
      <c r="F14" s="16" t="s">
        <v>29</v>
      </c>
    </row>
    <row r="15" spans="1:7">
      <c r="B15" s="16" t="s">
        <v>26</v>
      </c>
      <c r="C15" s="12" t="s">
        <v>38</v>
      </c>
      <c r="D15" s="12" t="s">
        <v>39</v>
      </c>
      <c r="F15" s="16" t="s">
        <v>29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5297" r:id="rId4" name="cmdCheckItem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55297" r:id="rId4" name="cmdCheckItemsSheet"/>
      </mc:Fallback>
    </mc:AlternateContent>
    <mc:AlternateContent xmlns:mc="http://schemas.openxmlformats.org/markup-compatibility/2006">
      <mc:Choice Requires="x14">
        <control shapeId="55298" r:id="rId6" name="cmdSpecifyComponent">
          <controlPr defaultSize="0" autoLine="0" r:id="rId7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152400</xdr:colOff>
                <xdr:row>4</xdr:row>
                <xdr:rowOff>95250</xdr:rowOff>
              </to>
            </anchor>
          </controlPr>
        </control>
      </mc:Choice>
      <mc:Fallback>
        <control shapeId="55298" r:id="rId6" name="cmdSpecifyComponent"/>
      </mc:Fallback>
    </mc:AlternateContent>
    <mc:AlternateContent xmlns:mc="http://schemas.openxmlformats.org/markup-compatibility/2006">
      <mc:Choice Requires="x14">
        <control shapeId="55299" r:id="rId8" name="cmdSpecifyUnits">
          <controlPr defaultSize="0" autoLine="0" r:id="rId9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299" r:id="rId8" name="cmdSpecifyUnits"/>
      </mc:Fallback>
    </mc:AlternateContent>
    <mc:AlternateContent xmlns:mc="http://schemas.openxmlformats.org/markup-compatibility/2006">
      <mc:Choice Requires="x14">
        <control shapeId="55300" r:id="rId10" name="cmdSpecifySets">
          <controlPr defaultSize="0" autoLine="0" r:id="rId11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0</xdr:colOff>
                <xdr:row>4</xdr:row>
                <xdr:rowOff>95250</xdr:rowOff>
              </to>
            </anchor>
          </controlPr>
        </control>
      </mc:Choice>
      <mc:Fallback>
        <control shapeId="55300" r:id="rId10" name="cmdSpecifySets"/>
      </mc:Fallback>
    </mc:AlternateContent>
  </control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9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4.42578125" style="12" customWidth="1"/>
    <col min="2" max="2" width="12.140625" style="12" customWidth="1"/>
    <col min="3" max="8" width="9.140625" style="12"/>
    <col min="9" max="9" width="6.7109375" style="12" customWidth="1"/>
    <col min="10" max="16384" width="9.140625" style="12"/>
  </cols>
  <sheetData>
    <row r="1" spans="1:18">
      <c r="A1" s="11" t="s">
        <v>10</v>
      </c>
    </row>
    <row r="3" spans="1:18" ht="17.25" customHeight="1"/>
    <row r="7" spans="1:18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7354" r:id="rId4" name="cmdPopulateDataYears">
          <controlPr defaultSize="0" autoLine="0" r:id="rId5">
            <anchor moveWithCells="1">
              <from>
                <xdr:col>0</xdr:col>
                <xdr:colOff>0</xdr:colOff>
                <xdr:row>3</xdr:row>
                <xdr:rowOff>57150</xdr:rowOff>
              </from>
              <to>
                <xdr:col>0</xdr:col>
                <xdr:colOff>819150</xdr:colOff>
                <xdr:row>6</xdr:row>
                <xdr:rowOff>0</xdr:rowOff>
              </to>
            </anchor>
          </controlPr>
        </control>
      </mc:Choice>
      <mc:Fallback>
        <control shapeId="57354" r:id="rId4" name="cmdPopulateDataYears"/>
      </mc:Fallback>
    </mc:AlternateContent>
    <mc:AlternateContent xmlns:mc="http://schemas.openxmlformats.org/markup-compatibility/2006">
      <mc:Choice Requires="x14">
        <control shapeId="57345" r:id="rId6" name="cmdCheckTSData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19050</xdr:rowOff>
              </to>
            </anchor>
          </controlPr>
        </control>
      </mc:Choice>
      <mc:Fallback>
        <control shapeId="57345" r:id="rId6" name="cmdCheckTSDataSheet"/>
      </mc:Fallback>
    </mc:AlternateContent>
    <mc:AlternateContent xmlns:mc="http://schemas.openxmlformats.org/markup-compatibility/2006">
      <mc:Choice Requires="x14">
        <control shapeId="57346" r:id="rId8" name="cmdSpecifyParameter">
          <controlPr defaultSize="0" autoLine="0" r:id="rId9">
            <anchor moveWithCells="1">
              <from>
                <xdr:col>1</xdr:col>
                <xdr:colOff>9525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6" r:id="rId8" name="cmdSpecifyParameter"/>
      </mc:Fallback>
    </mc:AlternateContent>
    <mc:AlternateContent xmlns:mc="http://schemas.openxmlformats.org/markup-compatibility/2006">
      <mc:Choice Requires="x14">
        <control shapeId="57347" r:id="rId10" name="cmdSpecifyArg1">
          <controlPr defaultSize="0" autoLine="0" r:id="rId11">
            <anchor moveWithCells="1">
              <from>
                <xdr:col>2</xdr:col>
                <xdr:colOff>9525</xdr:colOff>
                <xdr:row>3</xdr:row>
                <xdr:rowOff>0</xdr:rowOff>
              </from>
              <to>
                <xdr:col>3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7" r:id="rId10" name="cmdSpecifyArg1"/>
      </mc:Fallback>
    </mc:AlternateContent>
    <mc:AlternateContent xmlns:mc="http://schemas.openxmlformats.org/markup-compatibility/2006">
      <mc:Choice Requires="x14">
        <control shapeId="57348" r:id="rId12" name="cmdSpecifyArg2">
          <controlPr defaultSize="0" autoLine="0" r:id="rId13">
            <anchor moveWithCells="1">
              <from>
                <xdr:col>3</xdr:col>
                <xdr:colOff>9525</xdr:colOff>
                <xdr:row>3</xdr:row>
                <xdr:rowOff>0</xdr:rowOff>
              </from>
              <to>
                <xdr:col>4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8" r:id="rId12" name="cmdSpecifyArg2"/>
      </mc:Fallback>
    </mc:AlternateContent>
    <mc:AlternateContent xmlns:mc="http://schemas.openxmlformats.org/markup-compatibility/2006">
      <mc:Choice Requires="x14">
        <control shapeId="57349" r:id="rId14" name="cmdSpecifyArg3">
          <controlPr defaultSize="0" autoLine="0" r:id="rId15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49" r:id="rId14" name="cmdSpecifyArg3"/>
      </mc:Fallback>
    </mc:AlternateContent>
    <mc:AlternateContent xmlns:mc="http://schemas.openxmlformats.org/markup-compatibility/2006">
      <mc:Choice Requires="x14">
        <control shapeId="57350" r:id="rId16" name="cmdSpecifyArg4">
          <controlPr defaultSize="0" autoLine="0" r:id="rId17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0" r:id="rId16" name="cmdSpecifyArg4"/>
      </mc:Fallback>
    </mc:AlternateContent>
    <mc:AlternateContent xmlns:mc="http://schemas.openxmlformats.org/markup-compatibility/2006">
      <mc:Choice Requires="x14">
        <control shapeId="57351" r:id="rId18" name="cmdSpecifyArg5">
          <controlPr defaultSize="0" autoLine="0" r:id="rId19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1" r:id="rId18" name="cmdSpecifyArg5"/>
      </mc:Fallback>
    </mc:AlternateContent>
    <mc:AlternateContent xmlns:mc="http://schemas.openxmlformats.org/markup-compatibility/2006">
      <mc:Choice Requires="x14">
        <control shapeId="57352" r:id="rId20" name="cmdSpecifyArg6">
          <controlPr defaultSize="0" autoLine="0" r:id="rId21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7352" r:id="rId20" name="cmdSpecifyArg6"/>
      </mc:Fallback>
    </mc:AlternateContent>
    <mc:AlternateContent xmlns:mc="http://schemas.openxmlformats.org/markup-compatibility/2006">
      <mc:Choice Requires="x14">
        <control shapeId="57353" r:id="rId22" name="cmdSpecifyIEOptcode">
          <controlPr defaultSize="0" autoLine="0" autoPict="0" r:id="rId23">
            <anchor moveWithCells="1">
              <from>
                <xdr:col>8</xdr:col>
                <xdr:colOff>9525</xdr:colOff>
                <xdr:row>3</xdr:row>
                <xdr:rowOff>0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57353" r:id="rId22" name="cmdSpecifyIEOptcode"/>
      </mc:Fallback>
    </mc:AlternateContent>
  </control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10"/>
  <dimension ref="A1:I7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5.42578125" style="12" customWidth="1"/>
    <col min="2" max="2" width="12" style="12" customWidth="1"/>
    <col min="3" max="16384" width="9.140625" style="12"/>
  </cols>
  <sheetData>
    <row r="1" spans="1:9">
      <c r="A1" s="11" t="s">
        <v>23</v>
      </c>
    </row>
    <row r="3" spans="1:9" ht="15.75" customHeight="1"/>
    <row r="4" spans="1:9" ht="12.75" customHeight="1"/>
    <row r="7" spans="1:9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21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8369" r:id="rId4" name="cmdCheckTIDDataSheet">
          <controlPr defaultSize="0" autoLin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819150</xdr:colOff>
                <xdr:row>3</xdr:row>
                <xdr:rowOff>38100</xdr:rowOff>
              </to>
            </anchor>
          </controlPr>
        </control>
      </mc:Choice>
      <mc:Fallback>
        <control shapeId="58369" r:id="rId4" name="cmdCheckTIDDataSheet"/>
      </mc:Fallback>
    </mc:AlternateContent>
    <mc:AlternateContent xmlns:mc="http://schemas.openxmlformats.org/markup-compatibility/2006">
      <mc:Choice Requires="x14">
        <control shapeId="58370" r:id="rId6" name="cmdSpecifyParameter">
          <controlPr defaultSize="0" autoLine="0" r:id="rId7">
            <anchor moveWithCells="1">
              <from>
                <xdr:col>1</xdr:col>
                <xdr:colOff>0</xdr:colOff>
                <xdr:row>3</xdr:row>
                <xdr:rowOff>9525</xdr:rowOff>
              </from>
              <to>
                <xdr:col>2</xdr:col>
                <xdr:colOff>19050</xdr:colOff>
                <xdr:row>4</xdr:row>
                <xdr:rowOff>95250</xdr:rowOff>
              </to>
            </anchor>
          </controlPr>
        </control>
      </mc:Choice>
      <mc:Fallback>
        <control shapeId="58370" r:id="rId6" name="cmdSpecifyParameter"/>
      </mc:Fallback>
    </mc:AlternateContent>
    <mc:AlternateContent xmlns:mc="http://schemas.openxmlformats.org/markup-compatibility/2006">
      <mc:Choice Requires="x14">
        <control shapeId="58371" r:id="rId8" name="cmdSpecifyArg1">
          <controlPr defaultSize="0" autoLine="0" r:id="rId9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1" r:id="rId8" name="cmdSpecifyArg1"/>
      </mc:Fallback>
    </mc:AlternateContent>
    <mc:AlternateContent xmlns:mc="http://schemas.openxmlformats.org/markup-compatibility/2006">
      <mc:Choice Requires="x14">
        <control shapeId="58372" r:id="rId10" name="cmdSpecifyArg2">
          <controlPr defaultSize="0" autoLine="0" r:id="rId11">
            <anchor moveWithCells="1">
              <from>
                <xdr:col>3</xdr:col>
                <xdr:colOff>0</xdr:colOff>
                <xdr:row>3</xdr:row>
                <xdr:rowOff>9525</xdr:rowOff>
              </from>
              <to>
                <xdr:col>4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2" r:id="rId10" name="cmdSpecifyArg2"/>
      </mc:Fallback>
    </mc:AlternateContent>
    <mc:AlternateContent xmlns:mc="http://schemas.openxmlformats.org/markup-compatibility/2006">
      <mc:Choice Requires="x14">
        <control shapeId="58373" r:id="rId12" name="cmdSpecifyArg3">
          <controlPr defaultSize="0" autoLine="0" r:id="rId13">
            <anchor moveWithCells="1">
              <from>
                <xdr:col>4</xdr:col>
                <xdr:colOff>0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3" r:id="rId12" name="cmdSpecifyArg3"/>
      </mc:Fallback>
    </mc:AlternateContent>
    <mc:AlternateContent xmlns:mc="http://schemas.openxmlformats.org/markup-compatibility/2006">
      <mc:Choice Requires="x14">
        <control shapeId="58374" r:id="rId14" name="cmdSpecifyArg4">
          <controlPr defaultSize="0" autoLine="0" r:id="rId15">
            <anchor moveWithCells="1">
              <from>
                <xdr:col>5</xdr:col>
                <xdr:colOff>0</xdr:colOff>
                <xdr:row>3</xdr:row>
                <xdr:rowOff>9525</xdr:rowOff>
              </from>
              <to>
                <xdr:col>6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4" r:id="rId14" name="cmdSpecifyArg4"/>
      </mc:Fallback>
    </mc:AlternateContent>
    <mc:AlternateContent xmlns:mc="http://schemas.openxmlformats.org/markup-compatibility/2006">
      <mc:Choice Requires="x14">
        <control shapeId="58375" r:id="rId16" name="cmdSpecifyArg5">
          <controlPr defaultSize="0" autoLine="0" r:id="rId17">
            <anchor moveWithCells="1">
              <from>
                <xdr:col>6</xdr:col>
                <xdr:colOff>0</xdr:colOff>
                <xdr:row>3</xdr:row>
                <xdr:rowOff>9525</xdr:rowOff>
              </from>
              <to>
                <xdr:col>7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5" r:id="rId16" name="cmdSpecifyArg5"/>
      </mc:Fallback>
    </mc:AlternateContent>
    <mc:AlternateContent xmlns:mc="http://schemas.openxmlformats.org/markup-compatibility/2006">
      <mc:Choice Requires="x14">
        <control shapeId="58376" r:id="rId18" name="cmdSpecifyArg6">
          <controlPr defaultSize="0" autoLine="0" r:id="rId19">
            <anchor moveWithCells="1">
              <from>
                <xdr:col>7</xdr:col>
                <xdr:colOff>0</xdr:colOff>
                <xdr:row>3</xdr:row>
                <xdr:rowOff>9525</xdr:rowOff>
              </from>
              <to>
                <xdr:col>8</xdr:col>
                <xdr:colOff>9525</xdr:colOff>
                <xdr:row>4</xdr:row>
                <xdr:rowOff>95250</xdr:rowOff>
              </to>
            </anchor>
          </controlPr>
        </control>
      </mc:Choice>
      <mc:Fallback>
        <control shapeId="58376" r:id="rId18" name="cmdSpecifyArg6"/>
      </mc:Fallback>
    </mc:AlternateContent>
  </control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1"/>
  <dimension ref="A1:R7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4.85546875" style="12" customWidth="1"/>
    <col min="2" max="2" width="12" style="12" customWidth="1"/>
    <col min="3" max="3" width="9.140625" style="12"/>
    <col min="4" max="4" width="9.28515625" style="12" customWidth="1"/>
    <col min="5" max="8" width="9.140625" style="12"/>
    <col min="9" max="9" width="7.42578125" style="12" customWidth="1"/>
    <col min="10" max="16384" width="9.140625" style="12"/>
  </cols>
  <sheetData>
    <row r="1" spans="1:18">
      <c r="A1" s="11" t="s">
        <v>108</v>
      </c>
    </row>
    <row r="3" spans="1:18" ht="15" customHeight="1"/>
    <row r="7" spans="1:18" ht="22.5" customHeight="1">
      <c r="B7" s="11" t="s">
        <v>2</v>
      </c>
      <c r="C7" s="11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5" t="s">
        <v>22</v>
      </c>
      <c r="J7" s="11"/>
      <c r="K7" s="11"/>
      <c r="L7" s="11"/>
      <c r="M7" s="11"/>
      <c r="N7" s="11"/>
      <c r="O7" s="11"/>
      <c r="P7" s="11"/>
      <c r="Q7" s="11"/>
      <c r="R7" s="11"/>
    </row>
  </sheetData>
  <phoneticPr fontId="1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59402" r:id="rId3" name="cmdPopulateDataYears">
          <controlPr defaultSize="0" autoLine="0" r:id="rId4">
            <anchor moveWithCells="1">
              <from>
                <xdr:col>0</xdr:col>
                <xdr:colOff>28575</xdr:colOff>
                <xdr:row>4</xdr:row>
                <xdr:rowOff>19050</xdr:rowOff>
              </from>
              <to>
                <xdr:col>0</xdr:col>
                <xdr:colOff>847725</xdr:colOff>
                <xdr:row>6</xdr:row>
                <xdr:rowOff>104775</xdr:rowOff>
              </to>
            </anchor>
          </controlPr>
        </control>
      </mc:Choice>
      <mc:Fallback>
        <control shapeId="59402" r:id="rId3" name="cmdPopulateDataYears"/>
      </mc:Fallback>
    </mc:AlternateContent>
    <mc:AlternateContent xmlns:mc="http://schemas.openxmlformats.org/markup-compatibility/2006">
      <mc:Choice Requires="x14">
        <control shapeId="59393" r:id="rId5" name="cmdCheckTSandTIDDataSheet">
          <controlPr defaultSize="0" autoLine="0" r:id="rId6">
            <anchor moveWithCells="1">
              <from>
                <xdr:col>0</xdr:col>
                <xdr:colOff>38100</xdr:colOff>
                <xdr:row>2</xdr:row>
                <xdr:rowOff>9525</xdr:rowOff>
              </from>
              <to>
                <xdr:col>0</xdr:col>
                <xdr:colOff>857250</xdr:colOff>
                <xdr:row>3</xdr:row>
                <xdr:rowOff>57150</xdr:rowOff>
              </to>
            </anchor>
          </controlPr>
        </control>
      </mc:Choice>
      <mc:Fallback>
        <control shapeId="59393" r:id="rId5" name="cmdCheckTSandTIDDataSheet"/>
      </mc:Fallback>
    </mc:AlternateContent>
    <mc:AlternateContent xmlns:mc="http://schemas.openxmlformats.org/markup-compatibility/2006">
      <mc:Choice Requires="x14">
        <control shapeId="59394" r:id="rId7" name="cmdSpecifyParameter">
          <controlPr defaultSize="0" autoLine="0" r:id="rId8">
            <anchor moveWithCells="1">
              <from>
                <xdr:col>1</xdr:col>
                <xdr:colOff>0</xdr:colOff>
                <xdr:row>3</xdr:row>
                <xdr:rowOff>0</xdr:rowOff>
              </from>
              <to>
                <xdr:col>2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59394" r:id="rId7" name="cmdSpecifyParameter"/>
      </mc:Fallback>
    </mc:AlternateContent>
    <mc:AlternateContent xmlns:mc="http://schemas.openxmlformats.org/markup-compatibility/2006">
      <mc:Choice Requires="x14">
        <control shapeId="59395" r:id="rId9" name="cmdSpecifyArg1">
          <controlPr defaultSize="0" autoLine="0" r:id="rId10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5" r:id="rId9" name="cmdSpecifyArg1"/>
      </mc:Fallback>
    </mc:AlternateContent>
    <mc:AlternateContent xmlns:mc="http://schemas.openxmlformats.org/markup-compatibility/2006">
      <mc:Choice Requires="x14">
        <control shapeId="59396" r:id="rId11" name="cmdSpecifyArg2">
          <controlPr defaultSize="0" autoLine="0" r:id="rId12">
            <anchor moveWithCells="1">
              <from>
                <xdr:col>3</xdr:col>
                <xdr:colOff>0</xdr:colOff>
                <xdr:row>3</xdr:row>
                <xdr:rowOff>0</xdr:rowOff>
              </from>
              <to>
                <xdr:col>4</xdr:col>
                <xdr:colOff>0</xdr:colOff>
                <xdr:row>4</xdr:row>
                <xdr:rowOff>104775</xdr:rowOff>
              </to>
            </anchor>
          </controlPr>
        </control>
      </mc:Choice>
      <mc:Fallback>
        <control shapeId="59396" r:id="rId11" name="cmdSpecifyArg2"/>
      </mc:Fallback>
    </mc:AlternateContent>
    <mc:AlternateContent xmlns:mc="http://schemas.openxmlformats.org/markup-compatibility/2006">
      <mc:Choice Requires="x14">
        <control shapeId="59397" r:id="rId13" name="cmdSpecifyArg3">
          <controlPr defaultSize="0" autoLine="0" r:id="rId14">
            <anchor moveWithCells="1">
              <from>
                <xdr:col>4</xdr:col>
                <xdr:colOff>0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7" r:id="rId13" name="cmdSpecifyArg3"/>
      </mc:Fallback>
    </mc:AlternateContent>
    <mc:AlternateContent xmlns:mc="http://schemas.openxmlformats.org/markup-compatibility/2006">
      <mc:Choice Requires="x14">
        <control shapeId="59398" r:id="rId15" name="cmdSpecifyArg4">
          <controlPr defaultSize="0" autoLine="0" r:id="rId16">
            <anchor moveWithCells="1">
              <from>
                <xdr:col>5</xdr:col>
                <xdr:colOff>0</xdr:colOff>
                <xdr:row>3</xdr:row>
                <xdr:rowOff>0</xdr:rowOff>
              </from>
              <to>
                <xdr:col>6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8" r:id="rId15" name="cmdSpecifyArg4"/>
      </mc:Fallback>
    </mc:AlternateContent>
    <mc:AlternateContent xmlns:mc="http://schemas.openxmlformats.org/markup-compatibility/2006">
      <mc:Choice Requires="x14">
        <control shapeId="59399" r:id="rId17" name="cmdSpecifyArg5">
          <controlPr defaultSize="0" autoLine="0" r:id="rId18">
            <anchor moveWithCells="1">
              <from>
                <xdr:col>6</xdr:col>
                <xdr:colOff>0</xdr:colOff>
                <xdr:row>3</xdr:row>
                <xdr:rowOff>0</xdr:rowOff>
              </from>
              <to>
                <xdr:col>7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399" r:id="rId17" name="cmdSpecifyArg5"/>
      </mc:Fallback>
    </mc:AlternateContent>
    <mc:AlternateContent xmlns:mc="http://schemas.openxmlformats.org/markup-compatibility/2006">
      <mc:Choice Requires="x14">
        <control shapeId="59400" r:id="rId19" name="cmdSpecifyArg6">
          <controlPr defaultSize="0" autoLine="0" r:id="rId20">
            <anchor moveWithCells="1">
              <from>
                <xdr:col>7</xdr:col>
                <xdr:colOff>0</xdr:colOff>
                <xdr:row>3</xdr:row>
                <xdr:rowOff>0</xdr:rowOff>
              </from>
              <to>
                <xdr:col>8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59400" r:id="rId19" name="cmdSpecifyArg6"/>
      </mc:Fallback>
    </mc:AlternateContent>
    <mc:AlternateContent xmlns:mc="http://schemas.openxmlformats.org/markup-compatibility/2006">
      <mc:Choice Requires="x14">
        <control shapeId="59401" r:id="rId21" name="cmdSpecifyIEOptcode">
          <controlPr defaultSize="0" autoLine="0" r:id="rId22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8</xdr:col>
                <xdr:colOff>476250</xdr:colOff>
                <xdr:row>4</xdr:row>
                <xdr:rowOff>104775</xdr:rowOff>
              </to>
            </anchor>
          </controlPr>
        </control>
      </mc:Choice>
      <mc:Fallback>
        <control shapeId="59401" r:id="rId21" name="cmdSpecifyIEOptcod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52CBF-4FE0-46D1-B70B-95F07BE7C2F3}">
  <sheetPr>
    <tabColor theme="9"/>
  </sheetPr>
  <dimension ref="B3:E27"/>
  <sheetViews>
    <sheetView workbookViewId="0">
      <selection activeCell="D11" sqref="D11"/>
    </sheetView>
  </sheetViews>
  <sheetFormatPr defaultRowHeight="12.75"/>
  <cols>
    <col min="2" max="3" width="18.140625" customWidth="1"/>
    <col min="4" max="4" width="21" customWidth="1"/>
    <col min="5" max="5" width="7" customWidth="1"/>
  </cols>
  <sheetData>
    <row r="3" spans="2:5" ht="18" thickBot="1">
      <c r="B3" s="97" t="s">
        <v>160</v>
      </c>
      <c r="C3" s="97"/>
      <c r="D3" s="97"/>
      <c r="E3" s="94" t="s">
        <v>163</v>
      </c>
    </row>
    <row r="4" spans="2:5" ht="13.5" thickTop="1"/>
    <row r="5" spans="2:5">
      <c r="B5" s="94" t="s">
        <v>161</v>
      </c>
      <c r="C5" s="94" t="s">
        <v>15</v>
      </c>
      <c r="D5" s="94" t="s">
        <v>164</v>
      </c>
    </row>
    <row r="6" spans="2:5" ht="15">
      <c r="B6" s="94" t="s">
        <v>162</v>
      </c>
      <c r="C6" s="94" t="s">
        <v>165</v>
      </c>
      <c r="E6" s="125">
        <v>1</v>
      </c>
    </row>
    <row r="7" spans="2:5">
      <c r="D7" t="str">
        <f ca="1">Commodities_BASE!A2</f>
        <v>Commodities_BASE</v>
      </c>
      <c r="E7" s="126">
        <f t="shared" ref="E7:E11" si="0">$E$6</f>
        <v>1</v>
      </c>
    </row>
    <row r="8" spans="2:5">
      <c r="D8" t="str">
        <f ca="1">CommData_BASE!A2</f>
        <v>CommData_BASE</v>
      </c>
      <c r="E8" s="126">
        <f t="shared" si="0"/>
        <v>1</v>
      </c>
    </row>
    <row r="9" spans="2:5">
      <c r="D9" t="str">
        <f ca="1">Processes_BASE!A2</f>
        <v>Processes_BASE</v>
      </c>
      <c r="E9" s="126">
        <f t="shared" si="0"/>
        <v>1</v>
      </c>
    </row>
    <row r="10" spans="2:5">
      <c r="D10" t="e">
        <f>#REF!</f>
        <v>#REF!</v>
      </c>
      <c r="E10" s="126">
        <f t="shared" si="0"/>
        <v>1</v>
      </c>
    </row>
    <row r="11" spans="2:5">
      <c r="D11" t="str">
        <f ca="1">ProcData_IFC!A2</f>
        <v>ProcData_IFC</v>
      </c>
      <c r="E11" s="126">
        <f t="shared" si="0"/>
        <v>1</v>
      </c>
    </row>
    <row r="12" spans="2:5">
      <c r="E12" s="126"/>
    </row>
    <row r="13" spans="2:5">
      <c r="E13" s="126"/>
    </row>
    <row r="14" spans="2:5">
      <c r="E14" s="126"/>
    </row>
    <row r="15" spans="2:5">
      <c r="E15" s="126"/>
    </row>
    <row r="16" spans="2:5">
      <c r="E16" s="126"/>
    </row>
    <row r="17" spans="5:5">
      <c r="E17" s="126"/>
    </row>
    <row r="18" spans="5:5">
      <c r="E18" s="126"/>
    </row>
    <row r="19" spans="5:5">
      <c r="E19" s="126"/>
    </row>
    <row r="20" spans="5:5">
      <c r="E20" s="126"/>
    </row>
    <row r="21" spans="5:5">
      <c r="E21" s="126"/>
    </row>
    <row r="22" spans="5:5">
      <c r="E22" s="126"/>
    </row>
    <row r="23" spans="5:5">
      <c r="E23" s="126"/>
    </row>
    <row r="24" spans="5:5">
      <c r="E24" s="126"/>
    </row>
    <row r="25" spans="5:5">
      <c r="E25" s="126"/>
    </row>
    <row r="26" spans="5:5">
      <c r="E26" s="126"/>
    </row>
    <row r="27" spans="5:5">
      <c r="E27" s="12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12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2.7109375" style="12" customWidth="1"/>
    <col min="2" max="2" width="11.5703125" style="12" customWidth="1"/>
    <col min="3" max="3" width="11.85546875" style="12" customWidth="1"/>
    <col min="4" max="4" width="9.42578125" style="12" customWidth="1"/>
    <col min="5" max="5" width="9.28515625" style="12" customWidth="1"/>
    <col min="6" max="9" width="9.140625" style="12"/>
    <col min="10" max="10" width="7.140625" style="12" customWidth="1"/>
    <col min="11" max="16384" width="9.140625" style="12"/>
  </cols>
  <sheetData>
    <row r="1" spans="1:19">
      <c r="A1" s="11" t="s">
        <v>11</v>
      </c>
    </row>
    <row r="3" spans="1:19" ht="18.75" customHeight="1"/>
    <row r="7" spans="1:19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9</v>
      </c>
      <c r="K7" s="11"/>
      <c r="L7" s="11"/>
      <c r="M7" s="11"/>
      <c r="N7" s="11"/>
      <c r="O7" s="11"/>
      <c r="P7" s="11"/>
      <c r="Q7" s="11"/>
      <c r="R7" s="11"/>
      <c r="S7" s="11"/>
    </row>
    <row r="9" spans="1:19">
      <c r="A9" s="11" t="s">
        <v>113</v>
      </c>
    </row>
  </sheetData>
  <phoneticPr fontId="16" type="noConversion"/>
  <pageMargins left="0.75" right="0.75" top="1" bottom="1" header="0.5" footer="0.5"/>
  <headerFooter alignWithMargins="0"/>
  <drawing r:id="rId1"/>
  <legacyDrawing r:id="rId2"/>
  <controls>
    <mc:AlternateContent xmlns:mc="http://schemas.openxmlformats.org/markup-compatibility/2006">
      <mc:Choice Requires="x14">
        <control shapeId="60427" r:id="rId3" name="cmdPopulateDataYears">
          <controlPr defaultSize="0" autoLine="0" r:id="rId4">
            <anchor moveWithCells="1">
              <from>
                <xdr:col>0</xdr:col>
                <xdr:colOff>19050</xdr:colOff>
                <xdr:row>3</xdr:row>
                <xdr:rowOff>19050</xdr:rowOff>
              </from>
              <to>
                <xdr:col>0</xdr:col>
                <xdr:colOff>838200</xdr:colOff>
                <xdr:row>5</xdr:row>
                <xdr:rowOff>104775</xdr:rowOff>
              </to>
            </anchor>
          </controlPr>
        </control>
      </mc:Choice>
      <mc:Fallback>
        <control shapeId="60427" r:id="rId3" name="cmdPopulateDataYears"/>
      </mc:Fallback>
    </mc:AlternateContent>
    <mc:AlternateContent xmlns:mc="http://schemas.openxmlformats.org/markup-compatibility/2006">
      <mc:Choice Requires="x14">
        <control shapeId="60418" r:id="rId5" name="cmdSpecifyParameter">
          <controlPr defaultSize="0" autoLine="0" r:id="rId6">
            <anchor moveWithCells="1">
              <from>
                <xdr:col>2</xdr:col>
                <xdr:colOff>0</xdr:colOff>
                <xdr:row>3</xdr:row>
                <xdr:rowOff>0</xdr:rowOff>
              </from>
              <to>
                <xdr:col>3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18" r:id="rId5" name="cmdSpecifyParameter"/>
      </mc:Fallback>
    </mc:AlternateContent>
    <mc:AlternateContent xmlns:mc="http://schemas.openxmlformats.org/markup-compatibility/2006">
      <mc:Choice Requires="x14">
        <control shapeId="60419" r:id="rId7" name="cmdSpecifyArg1">
          <controlPr defaultSize="0" autoLine="0" r:id="rId8">
            <anchor moveWithCells="1">
              <from>
                <xdr:col>3</xdr:col>
                <xdr:colOff>19050</xdr:colOff>
                <xdr:row>3</xdr:row>
                <xdr:rowOff>0</xdr:rowOff>
              </from>
              <to>
                <xdr:col>4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19" r:id="rId7" name="cmdSpecifyArg1"/>
      </mc:Fallback>
    </mc:AlternateContent>
    <mc:AlternateContent xmlns:mc="http://schemas.openxmlformats.org/markup-compatibility/2006">
      <mc:Choice Requires="x14">
        <control shapeId="60420" r:id="rId9" name="cmdSpecifyArg2">
          <controlPr defaultSize="0" autoLine="0" r:id="rId10">
            <anchor moveWithCells="1">
              <from>
                <xdr:col>4</xdr:col>
                <xdr:colOff>9525</xdr:colOff>
                <xdr:row>3</xdr:row>
                <xdr:rowOff>0</xdr:rowOff>
              </from>
              <to>
                <xdr:col>5</xdr:col>
                <xdr:colOff>9525</xdr:colOff>
                <xdr:row>4</xdr:row>
                <xdr:rowOff>104775</xdr:rowOff>
              </to>
            </anchor>
          </controlPr>
        </control>
      </mc:Choice>
      <mc:Fallback>
        <control shapeId="60420" r:id="rId9" name="cmdSpecifyArg2"/>
      </mc:Fallback>
    </mc:AlternateContent>
    <mc:AlternateContent xmlns:mc="http://schemas.openxmlformats.org/markup-compatibility/2006">
      <mc:Choice Requires="x14">
        <control shapeId="60421" r:id="rId11" name="cmdSpecifyArg3">
          <controlPr defaultSize="0" autoLine="0" r:id="rId12">
            <anchor moveWithCells="1">
              <from>
                <xdr:col>5</xdr:col>
                <xdr:colOff>9525</xdr:colOff>
                <xdr:row>3</xdr:row>
                <xdr:rowOff>0</xdr:rowOff>
              </from>
              <to>
                <xdr:col>6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1" r:id="rId11" name="cmdSpecifyArg3"/>
      </mc:Fallback>
    </mc:AlternateContent>
    <mc:AlternateContent xmlns:mc="http://schemas.openxmlformats.org/markup-compatibility/2006">
      <mc:Choice Requires="x14">
        <control shapeId="60422" r:id="rId13" name="cmdSpecifyArg4">
          <controlPr defaultSize="0" autoLine="0" r:id="rId14">
            <anchor moveWithCells="1">
              <from>
                <xdr:col>6</xdr:col>
                <xdr:colOff>9525</xdr:colOff>
                <xdr:row>3</xdr:row>
                <xdr:rowOff>0</xdr:rowOff>
              </from>
              <to>
                <xdr:col>7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2" r:id="rId13" name="cmdSpecifyArg4"/>
      </mc:Fallback>
    </mc:AlternateContent>
    <mc:AlternateContent xmlns:mc="http://schemas.openxmlformats.org/markup-compatibility/2006">
      <mc:Choice Requires="x14">
        <control shapeId="60423" r:id="rId15" name="cmdSpecifyArg5">
          <controlPr defaultSize="0" autoLine="0" r:id="rId16">
            <anchor moveWithCells="1">
              <from>
                <xdr:col>7</xdr:col>
                <xdr:colOff>9525</xdr:colOff>
                <xdr:row>3</xdr:row>
                <xdr:rowOff>0</xdr:rowOff>
              </from>
              <to>
                <xdr:col>8</xdr:col>
                <xdr:colOff>19050</xdr:colOff>
                <xdr:row>4</xdr:row>
                <xdr:rowOff>104775</xdr:rowOff>
              </to>
            </anchor>
          </controlPr>
        </control>
      </mc:Choice>
      <mc:Fallback>
        <control shapeId="60423" r:id="rId15" name="cmdSpecifyArg5"/>
      </mc:Fallback>
    </mc:AlternateContent>
    <mc:AlternateContent xmlns:mc="http://schemas.openxmlformats.org/markup-compatibility/2006">
      <mc:Choice Requires="x14">
        <control shapeId="60424" r:id="rId17" name="cmdSpecifyArg6">
          <controlPr defaultSize="0" autoLine="0" r:id="rId18">
            <anchor moveWithCells="1">
              <from>
                <xdr:col>8</xdr:col>
                <xdr:colOff>19050</xdr:colOff>
                <xdr:row>3</xdr:row>
                <xdr:rowOff>0</xdr:rowOff>
              </from>
              <to>
                <xdr:col>9</xdr:col>
                <xdr:colOff>28575</xdr:colOff>
                <xdr:row>4</xdr:row>
                <xdr:rowOff>104775</xdr:rowOff>
              </to>
            </anchor>
          </controlPr>
        </control>
      </mc:Choice>
      <mc:Fallback>
        <control shapeId="60424" r:id="rId17" name="cmdSpecifyArg6"/>
      </mc:Fallback>
    </mc:AlternateContent>
    <mc:AlternateContent xmlns:mc="http://schemas.openxmlformats.org/markup-compatibility/2006">
      <mc:Choice Requires="x14">
        <control shapeId="60425" r:id="rId19" name="cmdSpecifyIEOptcode">
          <controlPr defaultSize="0" autoLine="0" autoPict="0" r:id="rId20">
            <anchor moveWithCells="1">
              <from>
                <xdr:col>9</xdr:col>
                <xdr:colOff>19050</xdr:colOff>
                <xdr:row>3</xdr:row>
                <xdr:rowOff>0</xdr:rowOff>
              </from>
              <to>
                <xdr:col>10</xdr:col>
                <xdr:colOff>0</xdr:colOff>
                <xdr:row>4</xdr:row>
                <xdr:rowOff>85725</xdr:rowOff>
              </to>
            </anchor>
          </controlPr>
        </control>
      </mc:Choice>
      <mc:Fallback>
        <control shapeId="60425" r:id="rId19" name="cmdSpecifyIEOptcode"/>
      </mc:Fallback>
    </mc:AlternateContent>
    <mc:AlternateContent xmlns:mc="http://schemas.openxmlformats.org/markup-compatibility/2006">
      <mc:Choice Requires="x14">
        <control shapeId="60426" r:id="rId21" name="cmdCheckTSTradeSheet">
          <controlPr defaultSize="0" autoLine="0" r:id="rId22">
            <anchor moveWithCells="1">
              <from>
                <xdr:col>0</xdr:col>
                <xdr:colOff>19050</xdr:colOff>
                <xdr:row>2</xdr:row>
                <xdr:rowOff>0</xdr:rowOff>
              </from>
              <to>
                <xdr:col>0</xdr:col>
                <xdr:colOff>838200</xdr:colOff>
                <xdr:row>3</xdr:row>
                <xdr:rowOff>0</xdr:rowOff>
              </to>
            </anchor>
          </controlPr>
        </control>
      </mc:Choice>
      <mc:Fallback>
        <control shapeId="60426" r:id="rId21" name="cmdCheckTSTradeSheet"/>
      </mc:Fallback>
    </mc:AlternateContent>
  </control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3"/>
  <dimension ref="A1:J9"/>
  <sheetViews>
    <sheetView workbookViewId="0">
      <pane ySplit="7" topLeftCell="A8" activePane="bottomLeft" state="frozen"/>
      <selection pane="bottomLeft" activeCell="A9" sqref="A9"/>
    </sheetView>
  </sheetViews>
  <sheetFormatPr defaultColWidth="9.140625" defaultRowHeight="11.25"/>
  <cols>
    <col min="1" max="1" width="13.140625" style="12" customWidth="1"/>
    <col min="2" max="2" width="10.7109375" style="12" customWidth="1"/>
    <col min="3" max="3" width="11.85546875" style="12" customWidth="1"/>
    <col min="4" max="4" width="9.42578125" style="12" customWidth="1"/>
    <col min="5" max="5" width="9.28515625" style="12" customWidth="1"/>
    <col min="6" max="16384" width="9.140625" style="12"/>
  </cols>
  <sheetData>
    <row r="1" spans="1:10">
      <c r="A1" s="11" t="s">
        <v>12</v>
      </c>
    </row>
    <row r="3" spans="1:10" ht="15.75" customHeight="1"/>
    <row r="7" spans="1:10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1" t="s">
        <v>21</v>
      </c>
    </row>
    <row r="9" spans="1:10">
      <c r="A9" s="11" t="s">
        <v>112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442" r:id="rId4" name="cmdCheckTIDTrade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38100</xdr:rowOff>
              </to>
            </anchor>
          </controlPr>
        </control>
      </mc:Choice>
      <mc:Fallback>
        <control shapeId="61442" r:id="rId4" name="cmdCheckTIDTradeSheet"/>
      </mc:Fallback>
    </mc:AlternateContent>
    <mc:AlternateContent xmlns:mc="http://schemas.openxmlformats.org/markup-compatibility/2006">
      <mc:Choice Requires="x14">
        <control shapeId="61443" r:id="rId6" name="cmdSpecifyParameter">
          <controlPr defaultSize="0" autoLine="0" r:id="rId7">
            <anchor moveWithCells="1">
              <from>
                <xdr:col>2</xdr:col>
                <xdr:colOff>0</xdr:colOff>
                <xdr:row>3</xdr:row>
                <xdr:rowOff>9525</xdr:rowOff>
              </from>
              <to>
                <xdr:col>3</xdr:col>
                <xdr:colOff>28575</xdr:colOff>
                <xdr:row>4</xdr:row>
                <xdr:rowOff>114300</xdr:rowOff>
              </to>
            </anchor>
          </controlPr>
        </control>
      </mc:Choice>
      <mc:Fallback>
        <control shapeId="61443" r:id="rId6" name="cmdSpecifyParameter"/>
      </mc:Fallback>
    </mc:AlternateContent>
    <mc:AlternateContent xmlns:mc="http://schemas.openxmlformats.org/markup-compatibility/2006">
      <mc:Choice Requires="x14">
        <control shapeId="61444" r:id="rId8" name="cmdSpecifyArg1">
          <controlPr defaultSize="0" autoLine="0" r:id="rId9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0</xdr:colOff>
                <xdr:row>4</xdr:row>
                <xdr:rowOff>114300</xdr:rowOff>
              </to>
            </anchor>
          </controlPr>
        </control>
      </mc:Choice>
      <mc:Fallback>
        <control shapeId="61444" r:id="rId8" name="cmdSpecifyArg1"/>
      </mc:Fallback>
    </mc:AlternateContent>
    <mc:AlternateContent xmlns:mc="http://schemas.openxmlformats.org/markup-compatibility/2006">
      <mc:Choice Requires="x14">
        <control shapeId="61445" r:id="rId10" name="cmdSpecifyArg2">
          <controlPr defaultSize="0" autoLine="0" r:id="rId11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1445" r:id="rId10" name="cmdSpecifyArg2"/>
      </mc:Fallback>
    </mc:AlternateContent>
    <mc:AlternateContent xmlns:mc="http://schemas.openxmlformats.org/markup-compatibility/2006">
      <mc:Choice Requires="x14">
        <control shapeId="61446" r:id="rId12" name="cmdSpecifyArg3">
          <controlPr defaultSize="0" autoLine="0" r:id="rId13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6" r:id="rId12" name="cmdSpecifyArg3"/>
      </mc:Fallback>
    </mc:AlternateContent>
    <mc:AlternateContent xmlns:mc="http://schemas.openxmlformats.org/markup-compatibility/2006">
      <mc:Choice Requires="x14">
        <control shapeId="61447" r:id="rId14" name="cmdSpecifyArg4">
          <controlPr defaultSize="0" autoLine="0" r:id="rId15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7" r:id="rId14" name="cmdSpecifyArg4"/>
      </mc:Fallback>
    </mc:AlternateContent>
    <mc:AlternateContent xmlns:mc="http://schemas.openxmlformats.org/markup-compatibility/2006">
      <mc:Choice Requires="x14">
        <control shapeId="61448" r:id="rId16" name="cmdSpecifyArg5">
          <controlPr defaultSize="0" autoLine="0" r:id="rId17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8" r:id="rId16" name="cmdSpecifyArg5"/>
      </mc:Fallback>
    </mc:AlternateContent>
    <mc:AlternateContent xmlns:mc="http://schemas.openxmlformats.org/markup-compatibility/2006">
      <mc:Choice Requires="x14">
        <control shapeId="61449" r:id="rId18" name="cmdSpecifyArg6">
          <controlPr defaultSize="0" autoLine="0" r:id="rId19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114300</xdr:rowOff>
              </to>
            </anchor>
          </controlPr>
        </control>
      </mc:Choice>
      <mc:Fallback>
        <control shapeId="61449" r:id="rId18" name="cmdSpecifyArg6"/>
      </mc:Fallback>
    </mc:AlternateContent>
  </control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14"/>
  <dimension ref="A1:S9"/>
  <sheetViews>
    <sheetView workbookViewId="0">
      <pane ySplit="7" topLeftCell="A8" activePane="bottomLeft" state="frozen"/>
      <selection pane="bottomLeft"/>
    </sheetView>
  </sheetViews>
  <sheetFormatPr defaultColWidth="9.140625" defaultRowHeight="13.5" customHeight="1"/>
  <cols>
    <col min="1" max="1" width="12.5703125" style="12" customWidth="1"/>
    <col min="2" max="2" width="9.140625" style="12"/>
    <col min="3" max="3" width="12.28515625" style="12" customWidth="1"/>
    <col min="4" max="9" width="9.140625" style="12"/>
    <col min="10" max="10" width="7.42578125" style="12" customWidth="1"/>
    <col min="11" max="16384" width="9.140625" style="12"/>
  </cols>
  <sheetData>
    <row r="1" spans="1:19" ht="13.5" customHeight="1">
      <c r="A1" s="11" t="s">
        <v>109</v>
      </c>
    </row>
    <row r="3" spans="1:19" ht="20.25" customHeight="1"/>
    <row r="7" spans="1:19" ht="23.25" customHeight="1">
      <c r="A7" s="11" t="s">
        <v>16</v>
      </c>
      <c r="B7" s="11" t="s">
        <v>24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1" t="s">
        <v>7</v>
      </c>
      <c r="I7" s="11" t="s">
        <v>8</v>
      </c>
      <c r="J7" s="15" t="s">
        <v>22</v>
      </c>
      <c r="K7" s="11"/>
      <c r="L7" s="11"/>
      <c r="M7" s="11"/>
      <c r="N7" s="11"/>
      <c r="O7" s="11"/>
      <c r="P7" s="11"/>
      <c r="Q7" s="11"/>
      <c r="R7" s="11"/>
      <c r="S7" s="11"/>
    </row>
    <row r="9" spans="1:19" ht="13.5" customHeight="1">
      <c r="A9" s="11" t="s">
        <v>111</v>
      </c>
    </row>
  </sheetData>
  <phoneticPr fontId="16" type="noConversion"/>
  <pageMargins left="0.75" right="0.75" top="1" bottom="1" header="0.5" footer="0.5"/>
  <pageSetup paperSize="9"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2475" r:id="rId4" name="cmdPopulateDataYears">
          <controlPr defaultSize="0" autoLine="0" r:id="rId5">
            <anchor moveWithCells="1">
              <from>
                <xdr:col>0</xdr:col>
                <xdr:colOff>9525</xdr:colOff>
                <xdr:row>4</xdr:row>
                <xdr:rowOff>19050</xdr:rowOff>
              </from>
              <to>
                <xdr:col>0</xdr:col>
                <xdr:colOff>666750</xdr:colOff>
                <xdr:row>6</xdr:row>
                <xdr:rowOff>38100</xdr:rowOff>
              </to>
            </anchor>
          </controlPr>
        </control>
      </mc:Choice>
      <mc:Fallback>
        <control shapeId="62475" r:id="rId4" name="cmdPopulateDataYears"/>
      </mc:Fallback>
    </mc:AlternateContent>
    <mc:AlternateContent xmlns:mc="http://schemas.openxmlformats.org/markup-compatibility/2006">
      <mc:Choice Requires="x14">
        <control shapeId="62466" r:id="rId6" name="cmdCheckTSandTIDTradeSheet">
          <controlPr defaultSize="0" autoLine="0" r:id="rId7">
            <anchor moveWithCells="1">
              <from>
                <xdr:col>0</xdr:col>
                <xdr:colOff>9525</xdr:colOff>
                <xdr:row>2</xdr:row>
                <xdr:rowOff>19050</xdr:rowOff>
              </from>
              <to>
                <xdr:col>0</xdr:col>
                <xdr:colOff>828675</xdr:colOff>
                <xdr:row>3</xdr:row>
                <xdr:rowOff>0</xdr:rowOff>
              </to>
            </anchor>
          </controlPr>
        </control>
      </mc:Choice>
      <mc:Fallback>
        <control shapeId="62466" r:id="rId6" name="cmdCheckTSandTIDTradeSheet"/>
      </mc:Fallback>
    </mc:AlternateContent>
    <mc:AlternateContent xmlns:mc="http://schemas.openxmlformats.org/markup-compatibility/2006">
      <mc:Choice Requires="x14">
        <control shapeId="62467" r:id="rId8" name="cmdSpecifyParameter">
          <controlPr defaultSize="0" autoLine="0" r:id="rId9">
            <anchor moveWithCells="1">
              <from>
                <xdr:col>2</xdr:col>
                <xdr:colOff>9525</xdr:colOff>
                <xdr:row>3</xdr:row>
                <xdr:rowOff>9525</xdr:rowOff>
              </from>
              <to>
                <xdr:col>3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67" r:id="rId8" name="cmdSpecifyParameter"/>
      </mc:Fallback>
    </mc:AlternateContent>
    <mc:AlternateContent xmlns:mc="http://schemas.openxmlformats.org/markup-compatibility/2006">
      <mc:Choice Requires="x14">
        <control shapeId="62468" r:id="rId10" name="cmdSpecifyArg1">
          <controlPr defaultSize="0" autoLine="0" r:id="rId11">
            <anchor moveWithCells="1">
              <from>
                <xdr:col>3</xdr:col>
                <xdr:colOff>9525</xdr:colOff>
                <xdr:row>3</xdr:row>
                <xdr:rowOff>9525</xdr:rowOff>
              </from>
              <to>
                <xdr:col>4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8" r:id="rId10" name="cmdSpecifyArg1"/>
      </mc:Fallback>
    </mc:AlternateContent>
    <mc:AlternateContent xmlns:mc="http://schemas.openxmlformats.org/markup-compatibility/2006">
      <mc:Choice Requires="x14">
        <control shapeId="62469" r:id="rId12" name="cmdSpecifyArg2">
          <controlPr defaultSize="0" autoLine="0" r:id="rId13">
            <anchor moveWithCells="1">
              <from>
                <xdr:col>4</xdr:col>
                <xdr:colOff>9525</xdr:colOff>
                <xdr:row>3</xdr:row>
                <xdr:rowOff>9525</xdr:rowOff>
              </from>
              <to>
                <xdr:col>5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69" r:id="rId12" name="cmdSpecifyArg2"/>
      </mc:Fallback>
    </mc:AlternateContent>
    <mc:AlternateContent xmlns:mc="http://schemas.openxmlformats.org/markup-compatibility/2006">
      <mc:Choice Requires="x14">
        <control shapeId="62470" r:id="rId14" name="cmdSpecifyArg3">
          <controlPr defaultSize="0" autoLine="0" r:id="rId15">
            <anchor moveWithCells="1">
              <from>
                <xdr:col>5</xdr:col>
                <xdr:colOff>9525</xdr:colOff>
                <xdr:row>3</xdr:row>
                <xdr:rowOff>9525</xdr:rowOff>
              </from>
              <to>
                <xdr:col>6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0" r:id="rId14" name="cmdSpecifyArg3"/>
      </mc:Fallback>
    </mc:AlternateContent>
    <mc:AlternateContent xmlns:mc="http://schemas.openxmlformats.org/markup-compatibility/2006">
      <mc:Choice Requires="x14">
        <control shapeId="62471" r:id="rId16" name="cmdSpecifyArg4">
          <controlPr defaultSize="0" autoLine="0" r:id="rId17">
            <anchor moveWithCells="1">
              <from>
                <xdr:col>6</xdr:col>
                <xdr:colOff>9525</xdr:colOff>
                <xdr:row>3</xdr:row>
                <xdr:rowOff>9525</xdr:rowOff>
              </from>
              <to>
                <xdr:col>7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1" r:id="rId16" name="cmdSpecifyArg4"/>
      </mc:Fallback>
    </mc:AlternateContent>
    <mc:AlternateContent xmlns:mc="http://schemas.openxmlformats.org/markup-compatibility/2006">
      <mc:Choice Requires="x14">
        <control shapeId="62472" r:id="rId18" name="cmdSpecifyArg5">
          <controlPr defaultSize="0" autoLine="0" r:id="rId19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8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2" r:id="rId18" name="cmdSpecifyArg5"/>
      </mc:Fallback>
    </mc:AlternateContent>
    <mc:AlternateContent xmlns:mc="http://schemas.openxmlformats.org/markup-compatibility/2006">
      <mc:Choice Requires="x14">
        <control shapeId="62473" r:id="rId20" name="cmdSpecifyArg6">
          <controlPr defaultSize="0" autoLine="0" r:id="rId21">
            <anchor moveWithCells="1">
              <from>
                <xdr:col>8</xdr:col>
                <xdr:colOff>9525</xdr:colOff>
                <xdr:row>3</xdr:row>
                <xdr:rowOff>9525</xdr:rowOff>
              </from>
              <to>
                <xdr:col>9</xdr:col>
                <xdr:colOff>19050</xdr:colOff>
                <xdr:row>4</xdr:row>
                <xdr:rowOff>85725</xdr:rowOff>
              </to>
            </anchor>
          </controlPr>
        </control>
      </mc:Choice>
      <mc:Fallback>
        <control shapeId="62473" r:id="rId20" name="cmdSpecifyArg6"/>
      </mc:Fallback>
    </mc:AlternateContent>
    <mc:AlternateContent xmlns:mc="http://schemas.openxmlformats.org/markup-compatibility/2006">
      <mc:Choice Requires="x14">
        <control shapeId="62474" r:id="rId22" name="cmdSpecifyIEOptcode">
          <controlPr defaultSize="0" autoLine="0" r:id="rId23">
            <anchor moveWithCells="1">
              <from>
                <xdr:col>9</xdr:col>
                <xdr:colOff>28575</xdr:colOff>
                <xdr:row>3</xdr:row>
                <xdr:rowOff>9525</xdr:rowOff>
              </from>
              <to>
                <xdr:col>10</xdr:col>
                <xdr:colOff>9525</xdr:colOff>
                <xdr:row>4</xdr:row>
                <xdr:rowOff>85725</xdr:rowOff>
              </to>
            </anchor>
          </controlPr>
        </control>
      </mc:Choice>
      <mc:Fallback>
        <control shapeId="62474" r:id="rId22" name="cmdSpecifyIEOptcode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40EA-CC31-425A-8E90-6D7657180B84}">
  <sheetPr codeName="Sheet29">
    <tabColor theme="9"/>
  </sheetPr>
  <dimension ref="C1:AE105"/>
  <sheetViews>
    <sheetView zoomScaleNormal="100" workbookViewId="0">
      <selection activeCell="O3" sqref="O3"/>
    </sheetView>
  </sheetViews>
  <sheetFormatPr defaultRowHeight="15"/>
  <cols>
    <col min="1" max="1" width="9.140625" style="65"/>
    <col min="2" max="2" width="9.140625" style="65" customWidth="1"/>
    <col min="3" max="3" width="20.7109375" style="65" customWidth="1"/>
    <col min="4" max="10" width="3.5703125" style="65" customWidth="1"/>
    <col min="11" max="11" width="4" style="65" customWidth="1"/>
    <col min="12" max="12" width="4.5703125" style="65" customWidth="1"/>
    <col min="13" max="13" width="29.85546875" style="65" customWidth="1"/>
    <col min="14" max="14" width="4" style="65" customWidth="1"/>
    <col min="15" max="16" width="3.5703125" style="65" customWidth="1"/>
    <col min="17" max="17" width="3.7109375" style="65" customWidth="1"/>
    <col min="18" max="18" width="3.85546875" style="65" customWidth="1"/>
    <col min="19" max="19" width="4" style="65" customWidth="1"/>
    <col min="20" max="20" width="25.5703125" style="65" customWidth="1"/>
    <col min="21" max="27" width="3.5703125" style="65" customWidth="1"/>
    <col min="28" max="16384" width="9.140625" style="65"/>
  </cols>
  <sheetData>
    <row r="1" spans="3:31">
      <c r="N1" s="65" t="s">
        <v>129</v>
      </c>
      <c r="U1" s="142" t="s">
        <v>179</v>
      </c>
    </row>
    <row r="2" spans="3:31" ht="84" customHeight="1">
      <c r="C2" s="71"/>
      <c r="D2" s="154" t="s">
        <v>222</v>
      </c>
      <c r="E2" s="155" t="s">
        <v>224</v>
      </c>
      <c r="F2" s="154" t="s">
        <v>220</v>
      </c>
      <c r="G2" s="155" t="s">
        <v>226</v>
      </c>
      <c r="H2" s="143"/>
      <c r="I2" s="143"/>
      <c r="J2" s="91"/>
      <c r="K2" s="92"/>
      <c r="L2" s="93"/>
      <c r="M2" s="71"/>
      <c r="O2" s="166" t="s">
        <v>239</v>
      </c>
      <c r="P2" s="143"/>
      <c r="U2" s="143"/>
      <c r="V2" s="143"/>
      <c r="W2" s="143"/>
      <c r="X2" s="95"/>
      <c r="Y2" s="91"/>
      <c r="Z2" s="132"/>
      <c r="AA2" s="134"/>
    </row>
    <row r="3" spans="3:31" ht="141" customHeight="1">
      <c r="C3" s="71" t="s">
        <v>128</v>
      </c>
      <c r="D3" s="154" t="s">
        <v>223</v>
      </c>
      <c r="E3" s="155" t="s">
        <v>225</v>
      </c>
      <c r="F3" s="154" t="s">
        <v>221</v>
      </c>
      <c r="G3" s="155" t="s">
        <v>227</v>
      </c>
      <c r="H3" s="143"/>
      <c r="I3" s="143"/>
      <c r="J3" s="91"/>
      <c r="K3" s="92"/>
      <c r="L3" s="93"/>
      <c r="M3" s="71" t="s">
        <v>127</v>
      </c>
      <c r="O3" s="155" t="s">
        <v>229</v>
      </c>
      <c r="P3" s="143"/>
      <c r="U3" s="143"/>
      <c r="V3" s="143"/>
      <c r="W3" s="143"/>
      <c r="X3" s="143"/>
      <c r="Y3" s="91"/>
      <c r="Z3" s="134"/>
      <c r="AA3" s="140"/>
    </row>
    <row r="4" spans="3:31">
      <c r="D4" s="68"/>
      <c r="E4" s="68"/>
      <c r="F4" s="68"/>
      <c r="G4" s="68"/>
      <c r="H4" s="68"/>
      <c r="I4" s="68"/>
      <c r="J4" s="68"/>
      <c r="K4" s="72"/>
      <c r="L4" s="71"/>
      <c r="O4" s="68"/>
      <c r="P4" s="68"/>
      <c r="U4" s="68"/>
      <c r="V4" s="68"/>
      <c r="W4" s="68"/>
      <c r="X4" s="68"/>
      <c r="Y4" s="68"/>
      <c r="Z4" s="68"/>
      <c r="AA4" s="68"/>
    </row>
    <row r="5" spans="3:31">
      <c r="D5" s="68"/>
      <c r="E5" s="73"/>
      <c r="F5" s="76"/>
      <c r="G5" s="73"/>
      <c r="H5" s="73"/>
      <c r="I5" s="73"/>
      <c r="J5" s="76"/>
      <c r="K5" s="80"/>
      <c r="L5" s="76"/>
      <c r="M5" s="81" t="s">
        <v>232</v>
      </c>
      <c r="N5" s="80"/>
      <c r="O5" s="76"/>
      <c r="P5" s="82"/>
      <c r="U5" s="68"/>
      <c r="V5" s="68"/>
      <c r="W5" s="68"/>
      <c r="X5" s="68"/>
      <c r="Y5" s="68"/>
      <c r="Z5" s="68"/>
      <c r="AA5" s="68"/>
      <c r="AD5" s="142" t="s">
        <v>173</v>
      </c>
      <c r="AE5" s="90"/>
    </row>
    <row r="6" spans="3:31">
      <c r="C6" s="71"/>
      <c r="D6" s="68"/>
      <c r="E6" s="68"/>
      <c r="F6" s="77"/>
      <c r="G6" s="77"/>
      <c r="H6" s="84"/>
      <c r="I6" s="77"/>
      <c r="J6" s="84"/>
      <c r="K6" s="135"/>
      <c r="L6" s="84"/>
      <c r="M6" s="89"/>
      <c r="N6" s="79"/>
      <c r="O6" s="78"/>
      <c r="P6" s="70"/>
      <c r="U6" s="68"/>
      <c r="V6" s="68"/>
      <c r="W6" s="68"/>
      <c r="X6" s="68"/>
      <c r="Y6" s="68"/>
      <c r="Z6" s="68"/>
      <c r="AA6" s="68"/>
      <c r="AD6" s="142" t="s">
        <v>174</v>
      </c>
      <c r="AE6" s="86"/>
    </row>
    <row r="7" spans="3:31">
      <c r="C7" s="71"/>
      <c r="D7" s="68"/>
      <c r="E7" s="68"/>
      <c r="F7" s="68"/>
      <c r="G7" s="77"/>
      <c r="H7" s="84"/>
      <c r="I7" s="77"/>
      <c r="J7" s="84"/>
      <c r="K7" s="135"/>
      <c r="L7" s="84"/>
      <c r="M7" s="156" t="s">
        <v>228</v>
      </c>
      <c r="P7" s="70"/>
      <c r="U7" s="68"/>
      <c r="V7" s="68"/>
      <c r="W7" s="68"/>
      <c r="X7" s="68"/>
      <c r="Y7" s="68"/>
      <c r="Z7" s="68"/>
      <c r="AA7" s="68"/>
      <c r="AD7" s="142" t="s">
        <v>175</v>
      </c>
      <c r="AE7" s="88"/>
    </row>
    <row r="8" spans="3:31">
      <c r="C8" s="71"/>
      <c r="D8" s="68"/>
      <c r="E8" s="68"/>
      <c r="F8" s="68"/>
      <c r="G8" s="68"/>
      <c r="H8" s="68"/>
      <c r="I8" s="68"/>
      <c r="J8" s="83"/>
      <c r="K8" s="79"/>
      <c r="L8" s="78"/>
      <c r="M8" s="75"/>
      <c r="N8" s="71"/>
      <c r="O8" s="69"/>
      <c r="P8" s="70"/>
      <c r="U8" s="68"/>
      <c r="V8" s="68"/>
      <c r="W8" s="68"/>
      <c r="X8" s="70"/>
      <c r="Y8" s="68"/>
      <c r="Z8" s="68"/>
      <c r="AA8" s="68"/>
      <c r="AD8" s="142" t="s">
        <v>176</v>
      </c>
      <c r="AE8" s="85"/>
    </row>
    <row r="9" spans="3:31">
      <c r="C9" s="71"/>
      <c r="D9" s="68"/>
      <c r="E9" s="68"/>
      <c r="F9" s="68"/>
      <c r="G9" s="68"/>
      <c r="H9" s="68"/>
      <c r="I9" s="68"/>
      <c r="J9" s="68"/>
      <c r="K9" s="72"/>
      <c r="L9" s="69"/>
      <c r="M9" s="164" t="s">
        <v>235</v>
      </c>
      <c r="N9" s="69"/>
      <c r="O9" s="68"/>
      <c r="P9" s="70"/>
      <c r="U9" s="68"/>
      <c r="V9" s="68"/>
      <c r="W9" s="68"/>
      <c r="X9" s="68"/>
      <c r="Y9" s="68"/>
      <c r="Z9" s="68"/>
      <c r="AA9" s="68"/>
      <c r="AB9" s="74"/>
      <c r="AD9" s="142" t="s">
        <v>177</v>
      </c>
      <c r="AE9" s="87"/>
    </row>
    <row r="10" spans="3:31">
      <c r="C10" s="71"/>
      <c r="D10" s="68"/>
      <c r="E10" s="68"/>
      <c r="F10" s="68"/>
      <c r="G10" s="68"/>
      <c r="H10" s="68"/>
      <c r="I10" s="68"/>
      <c r="J10" s="68"/>
      <c r="K10" s="72"/>
      <c r="L10" s="69"/>
      <c r="M10" s="67"/>
      <c r="N10" s="69"/>
      <c r="O10" s="68"/>
      <c r="P10" s="70"/>
      <c r="U10" s="68"/>
      <c r="V10" s="68"/>
      <c r="W10" s="68"/>
      <c r="X10" s="68"/>
      <c r="Y10" s="68"/>
      <c r="Z10" s="68"/>
      <c r="AA10" s="68"/>
    </row>
    <row r="11" spans="3:31">
      <c r="C11" s="71"/>
      <c r="D11" s="68"/>
      <c r="E11" s="68"/>
      <c r="F11" s="68"/>
      <c r="G11" s="68"/>
      <c r="H11" s="68"/>
      <c r="I11" s="68"/>
      <c r="J11" s="68"/>
      <c r="K11" s="72"/>
      <c r="L11" s="69"/>
      <c r="N11" s="71"/>
      <c r="O11" s="68"/>
      <c r="P11" s="70"/>
      <c r="U11" s="68"/>
      <c r="V11" s="68"/>
      <c r="W11" s="68"/>
      <c r="X11" s="68"/>
      <c r="Y11" s="68"/>
      <c r="Z11" s="68"/>
      <c r="AA11" s="68"/>
      <c r="AE11" s="67"/>
    </row>
    <row r="12" spans="3:31">
      <c r="C12" s="71"/>
      <c r="D12" s="68"/>
      <c r="E12" s="73"/>
      <c r="F12" s="76"/>
      <c r="G12" s="73"/>
      <c r="H12" s="73"/>
      <c r="I12" s="73"/>
      <c r="J12" s="76"/>
      <c r="K12" s="80"/>
      <c r="L12" s="76"/>
      <c r="M12" s="81" t="s">
        <v>233</v>
      </c>
      <c r="N12" s="80"/>
      <c r="O12" s="76"/>
      <c r="P12" s="70"/>
      <c r="U12" s="68"/>
      <c r="V12" s="68"/>
      <c r="W12" s="68"/>
      <c r="X12" s="68"/>
      <c r="Y12" s="68"/>
      <c r="Z12" s="68"/>
      <c r="AA12" s="68"/>
    </row>
    <row r="13" spans="3:31">
      <c r="C13" s="71"/>
      <c r="D13" s="68"/>
      <c r="E13" s="68"/>
      <c r="F13" s="77"/>
      <c r="G13" s="77"/>
      <c r="H13" s="84"/>
      <c r="I13" s="77"/>
      <c r="J13" s="84"/>
      <c r="K13" s="135"/>
      <c r="L13" s="84"/>
      <c r="M13" s="89"/>
      <c r="N13" s="79"/>
      <c r="O13" s="78"/>
      <c r="P13" s="70"/>
      <c r="U13" s="68"/>
      <c r="V13" s="68"/>
      <c r="W13" s="68"/>
      <c r="X13" s="68"/>
      <c r="Y13" s="68"/>
      <c r="Z13" s="68"/>
      <c r="AA13" s="68"/>
      <c r="AD13" s="66"/>
    </row>
    <row r="14" spans="3:31">
      <c r="C14" s="71"/>
      <c r="D14" s="68"/>
      <c r="E14" s="68"/>
      <c r="F14" s="68"/>
      <c r="G14" s="77"/>
      <c r="H14" s="84"/>
      <c r="I14" s="77"/>
      <c r="J14" s="84"/>
      <c r="K14" s="135"/>
      <c r="L14" s="84"/>
      <c r="M14" s="75"/>
      <c r="P14" s="70"/>
      <c r="U14" s="68"/>
      <c r="V14" s="68"/>
      <c r="W14" s="68"/>
      <c r="X14" s="68"/>
      <c r="Y14" s="68"/>
      <c r="Z14" s="68"/>
      <c r="AA14" s="68"/>
    </row>
    <row r="15" spans="3:31">
      <c r="C15" s="71"/>
      <c r="D15" s="68"/>
      <c r="E15" s="68"/>
      <c r="F15" s="68"/>
      <c r="G15" s="68"/>
      <c r="H15" s="68"/>
      <c r="I15" s="68"/>
      <c r="J15" s="68"/>
      <c r="K15" s="72"/>
      <c r="L15" s="69"/>
      <c r="M15" s="164" t="s">
        <v>234</v>
      </c>
      <c r="N15" s="71"/>
      <c r="O15" s="69"/>
      <c r="P15" s="70"/>
      <c r="U15" s="68"/>
      <c r="V15" s="68"/>
      <c r="W15" s="68"/>
      <c r="X15" s="68"/>
      <c r="Y15" s="68"/>
      <c r="Z15" s="68"/>
      <c r="AA15" s="68"/>
    </row>
    <row r="16" spans="3:31">
      <c r="C16" s="71"/>
      <c r="D16" s="68"/>
      <c r="E16" s="68"/>
      <c r="F16" s="68"/>
      <c r="G16" s="68"/>
      <c r="H16" s="68"/>
      <c r="I16" s="68"/>
      <c r="J16" s="68"/>
      <c r="K16" s="72"/>
      <c r="L16" s="69"/>
      <c r="N16" s="71"/>
      <c r="O16" s="68"/>
      <c r="P16" s="70"/>
      <c r="U16" s="68"/>
      <c r="V16" s="68"/>
      <c r="W16" s="68"/>
      <c r="X16" s="68"/>
      <c r="Y16" s="68"/>
      <c r="Z16" s="68"/>
      <c r="AA16" s="68"/>
    </row>
    <row r="17" spans="3:30">
      <c r="C17" s="71"/>
      <c r="D17" s="68"/>
      <c r="E17" s="68"/>
      <c r="F17" s="68"/>
      <c r="G17" s="68"/>
      <c r="H17" s="68"/>
      <c r="I17" s="68"/>
      <c r="J17" s="68"/>
      <c r="K17" s="72"/>
      <c r="L17" s="69"/>
      <c r="N17" s="71"/>
      <c r="O17" s="68"/>
      <c r="P17" s="70"/>
      <c r="U17" s="68"/>
      <c r="V17" s="68"/>
      <c r="W17" s="68"/>
      <c r="X17" s="68"/>
      <c r="Y17" s="68"/>
      <c r="Z17" s="68"/>
      <c r="AA17" s="68"/>
      <c r="AD17" s="66"/>
    </row>
    <row r="18" spans="3:30">
      <c r="C18" s="71"/>
      <c r="D18" s="68"/>
      <c r="E18" s="73"/>
      <c r="F18" s="76"/>
      <c r="G18" s="73"/>
      <c r="H18" s="73"/>
      <c r="I18" s="73"/>
      <c r="J18" s="76"/>
      <c r="K18" s="80"/>
      <c r="L18" s="76"/>
      <c r="M18" s="81" t="s">
        <v>237</v>
      </c>
      <c r="N18" s="80"/>
      <c r="O18" s="76"/>
      <c r="P18" s="70"/>
      <c r="U18" s="68"/>
      <c r="V18" s="68"/>
      <c r="W18" s="68"/>
      <c r="X18" s="68"/>
      <c r="Y18" s="68"/>
      <c r="Z18" s="68"/>
      <c r="AA18" s="68"/>
      <c r="AD18" s="86"/>
    </row>
    <row r="19" spans="3:30">
      <c r="C19" s="71"/>
      <c r="D19" s="68"/>
      <c r="E19" s="68"/>
      <c r="F19" s="77"/>
      <c r="G19" s="77"/>
      <c r="H19" s="84"/>
      <c r="I19" s="77"/>
      <c r="J19" s="84"/>
      <c r="K19" s="135"/>
      <c r="L19" s="84"/>
      <c r="M19" s="89"/>
      <c r="N19" s="79"/>
      <c r="O19" s="78"/>
      <c r="P19" s="70"/>
      <c r="U19" s="68"/>
      <c r="V19" s="68"/>
      <c r="W19" s="68"/>
      <c r="X19" s="68"/>
      <c r="Y19" s="68"/>
      <c r="Z19" s="68"/>
      <c r="AA19" s="68"/>
      <c r="AD19" s="86"/>
    </row>
    <row r="20" spans="3:30">
      <c r="C20" s="71"/>
      <c r="D20" s="68"/>
      <c r="E20" s="68"/>
      <c r="F20" s="68"/>
      <c r="G20" s="77"/>
      <c r="H20" s="84"/>
      <c r="I20" s="77"/>
      <c r="J20" s="84"/>
      <c r="K20" s="135"/>
      <c r="L20" s="84"/>
      <c r="M20" s="75"/>
      <c r="P20" s="70"/>
      <c r="U20" s="68"/>
      <c r="V20" s="68"/>
      <c r="W20" s="68"/>
      <c r="X20" s="68"/>
      <c r="Y20" s="68"/>
      <c r="Z20" s="68"/>
      <c r="AA20" s="68"/>
      <c r="AD20" s="86"/>
    </row>
    <row r="21" spans="3:30">
      <c r="C21" s="71"/>
      <c r="D21" s="68"/>
      <c r="E21" s="68"/>
      <c r="F21" s="68"/>
      <c r="G21" s="68"/>
      <c r="H21" s="77"/>
      <c r="I21" s="84"/>
      <c r="J21" s="84"/>
      <c r="K21" s="135"/>
      <c r="L21" s="84"/>
      <c r="M21" s="75"/>
      <c r="N21" s="71"/>
      <c r="O21" s="69"/>
      <c r="P21" s="70"/>
      <c r="U21" s="68"/>
      <c r="V21" s="68"/>
      <c r="W21" s="68"/>
      <c r="X21" s="68"/>
      <c r="Y21" s="68"/>
      <c r="Z21" s="68"/>
      <c r="AA21" s="68"/>
      <c r="AD21" s="85"/>
    </row>
    <row r="22" spans="3:30">
      <c r="C22" s="71"/>
      <c r="D22" s="68"/>
      <c r="E22" s="68"/>
      <c r="F22" s="68"/>
      <c r="G22" s="68"/>
      <c r="H22" s="68"/>
      <c r="I22" s="68"/>
      <c r="J22" s="68"/>
      <c r="K22" s="72"/>
      <c r="L22" s="69"/>
      <c r="M22" s="164" t="s">
        <v>236</v>
      </c>
      <c r="N22" s="71"/>
      <c r="O22" s="68"/>
      <c r="P22" s="70"/>
      <c r="U22" s="68"/>
      <c r="V22" s="68"/>
      <c r="W22" s="68"/>
      <c r="X22" s="68"/>
      <c r="Y22" s="68"/>
      <c r="Z22" s="68"/>
      <c r="AA22" s="68"/>
    </row>
    <row r="23" spans="3:30">
      <c r="C23" s="71"/>
      <c r="D23" s="68"/>
      <c r="E23" s="68"/>
      <c r="F23" s="68"/>
      <c r="G23" s="68"/>
      <c r="H23" s="68"/>
      <c r="I23" s="68"/>
      <c r="J23" s="68"/>
      <c r="K23" s="72"/>
      <c r="L23" s="69"/>
      <c r="N23" s="71"/>
      <c r="O23" s="68"/>
      <c r="P23" s="70"/>
      <c r="U23" s="68"/>
      <c r="V23" s="68"/>
      <c r="W23" s="68"/>
      <c r="X23" s="68"/>
      <c r="Y23" s="68"/>
      <c r="Z23" s="68"/>
      <c r="AA23" s="68"/>
    </row>
    <row r="24" spans="3:30">
      <c r="C24" s="71"/>
      <c r="D24" s="68"/>
      <c r="E24" s="68"/>
      <c r="F24" s="68"/>
      <c r="G24" s="68"/>
      <c r="H24" s="68"/>
      <c r="I24" s="68"/>
      <c r="J24" s="68"/>
      <c r="K24" s="72"/>
      <c r="L24" s="69"/>
      <c r="N24" s="71"/>
      <c r="O24" s="68"/>
      <c r="P24" s="70"/>
      <c r="U24" s="68"/>
      <c r="V24" s="68"/>
      <c r="W24" s="68"/>
      <c r="X24" s="68"/>
      <c r="Y24" s="68"/>
      <c r="Z24" s="68"/>
      <c r="AA24" s="68"/>
      <c r="AD24" s="85"/>
    </row>
    <row r="25" spans="3:30">
      <c r="C25" s="71"/>
      <c r="D25" s="68"/>
      <c r="E25" s="68"/>
      <c r="F25" s="68"/>
      <c r="G25" s="68"/>
      <c r="H25" s="68"/>
      <c r="I25" s="68"/>
      <c r="J25" s="68"/>
      <c r="K25" s="72"/>
      <c r="L25" s="69"/>
      <c r="N25" s="71"/>
      <c r="O25" s="68"/>
      <c r="P25" s="70"/>
      <c r="U25" s="68"/>
      <c r="V25" s="68"/>
      <c r="W25" s="68"/>
      <c r="X25" s="68"/>
      <c r="Y25" s="68"/>
      <c r="Z25" s="68"/>
      <c r="AA25" s="68"/>
    </row>
    <row r="26" spans="3:30">
      <c r="C26" s="71"/>
      <c r="D26" s="68"/>
      <c r="E26" s="68"/>
      <c r="F26" s="68"/>
      <c r="G26" s="68"/>
      <c r="H26" s="68"/>
      <c r="I26" s="68"/>
      <c r="J26" s="68"/>
      <c r="K26" s="72"/>
      <c r="L26" s="69"/>
      <c r="N26" s="71"/>
      <c r="O26" s="68"/>
      <c r="P26" s="70"/>
      <c r="U26" s="68"/>
      <c r="V26" s="68"/>
      <c r="W26" s="68"/>
      <c r="X26" s="68"/>
      <c r="Y26" s="68"/>
      <c r="Z26" s="68"/>
      <c r="AA26" s="68"/>
    </row>
    <row r="27" spans="3:30">
      <c r="C27" s="71"/>
      <c r="D27" s="68"/>
      <c r="E27" s="68"/>
      <c r="F27" s="68"/>
      <c r="G27" s="68"/>
      <c r="H27" s="68"/>
      <c r="I27" s="68"/>
      <c r="J27" s="68"/>
      <c r="K27" s="72"/>
      <c r="L27" s="69"/>
      <c r="N27" s="71"/>
      <c r="O27" s="68"/>
      <c r="P27" s="70"/>
      <c r="U27" s="68"/>
      <c r="V27" s="68"/>
      <c r="W27" s="68"/>
      <c r="X27" s="68"/>
      <c r="Y27" s="68"/>
      <c r="Z27" s="68"/>
      <c r="AA27" s="68"/>
    </row>
    <row r="28" spans="3:30">
      <c r="C28" s="71"/>
      <c r="D28" s="68"/>
      <c r="E28" s="68"/>
      <c r="F28" s="68"/>
      <c r="G28" s="68"/>
      <c r="H28" s="68"/>
      <c r="I28" s="68"/>
      <c r="J28" s="68"/>
      <c r="K28" s="72"/>
      <c r="L28" s="69"/>
      <c r="N28" s="71"/>
      <c r="O28" s="68"/>
      <c r="P28" s="70"/>
      <c r="U28" s="68"/>
      <c r="V28" s="68"/>
      <c r="W28" s="68"/>
      <c r="X28" s="68"/>
      <c r="Y28" s="68"/>
      <c r="Z28" s="68"/>
      <c r="AA28" s="68"/>
    </row>
    <row r="29" spans="3:30">
      <c r="C29" s="71"/>
      <c r="D29" s="68"/>
      <c r="E29" s="68"/>
      <c r="F29" s="68"/>
      <c r="G29" s="68"/>
      <c r="H29" s="68"/>
      <c r="I29" s="68"/>
      <c r="J29" s="68"/>
      <c r="K29" s="72"/>
      <c r="L29" s="69"/>
      <c r="N29" s="71"/>
      <c r="O29" s="68"/>
      <c r="P29" s="70"/>
      <c r="U29" s="68"/>
      <c r="V29" s="68"/>
      <c r="W29" s="68"/>
      <c r="X29" s="68"/>
      <c r="Y29" s="68"/>
      <c r="Z29" s="68"/>
      <c r="AA29" s="68"/>
    </row>
    <row r="30" spans="3:30">
      <c r="C30" s="71"/>
      <c r="D30" s="68"/>
      <c r="E30" s="68"/>
      <c r="F30" s="68"/>
      <c r="G30" s="68"/>
      <c r="H30" s="68"/>
      <c r="I30" s="68"/>
      <c r="J30" s="68"/>
      <c r="K30" s="72"/>
      <c r="L30" s="69"/>
      <c r="N30" s="71"/>
      <c r="O30" s="68"/>
      <c r="P30" s="70"/>
      <c r="U30" s="68"/>
      <c r="V30" s="68"/>
      <c r="W30" s="68"/>
      <c r="X30" s="68"/>
      <c r="Y30" s="68"/>
      <c r="Z30" s="68"/>
      <c r="AA30" s="68"/>
    </row>
    <row r="31" spans="3:30">
      <c r="C31" s="71"/>
      <c r="D31" s="68"/>
      <c r="E31" s="68"/>
      <c r="F31" s="68"/>
      <c r="G31" s="68"/>
      <c r="H31" s="68"/>
      <c r="I31" s="68"/>
      <c r="J31" s="68"/>
      <c r="K31" s="72"/>
      <c r="L31" s="69"/>
      <c r="N31" s="71"/>
      <c r="O31" s="68"/>
      <c r="P31" s="70"/>
      <c r="U31" s="68"/>
      <c r="V31" s="68"/>
      <c r="W31" s="68"/>
      <c r="X31" s="68"/>
      <c r="Y31" s="68"/>
      <c r="Z31" s="68"/>
      <c r="AA31" s="68"/>
    </row>
    <row r="32" spans="3:30">
      <c r="C32" s="71"/>
      <c r="D32" s="68"/>
      <c r="E32" s="68"/>
      <c r="F32" s="68"/>
      <c r="G32" s="68"/>
      <c r="H32" s="68"/>
      <c r="I32" s="68"/>
      <c r="J32" s="68"/>
      <c r="K32" s="72"/>
      <c r="L32" s="69"/>
      <c r="N32" s="71"/>
      <c r="O32" s="68"/>
      <c r="P32" s="70"/>
      <c r="U32" s="68"/>
      <c r="V32" s="68"/>
      <c r="W32" s="68"/>
      <c r="X32" s="68"/>
      <c r="Y32" s="68"/>
      <c r="Z32" s="68"/>
      <c r="AA32" s="68"/>
    </row>
    <row r="33" spans="3:27">
      <c r="C33" s="71"/>
      <c r="D33" s="68"/>
      <c r="E33" s="68"/>
      <c r="F33" s="68"/>
      <c r="G33" s="68"/>
      <c r="H33" s="68"/>
      <c r="I33" s="68"/>
      <c r="J33" s="68"/>
      <c r="K33" s="72"/>
      <c r="L33" s="69"/>
      <c r="N33" s="71"/>
      <c r="O33" s="68"/>
      <c r="P33" s="70"/>
      <c r="U33" s="68"/>
      <c r="V33" s="68"/>
      <c r="W33" s="68"/>
      <c r="X33" s="68"/>
      <c r="Y33" s="68"/>
      <c r="Z33" s="68"/>
      <c r="AA33" s="68"/>
    </row>
    <row r="34" spans="3:27">
      <c r="C34" s="71"/>
      <c r="D34" s="68"/>
      <c r="E34" s="68"/>
      <c r="F34" s="68"/>
      <c r="G34" s="68"/>
      <c r="H34" s="68"/>
      <c r="I34" s="68"/>
      <c r="J34" s="68"/>
      <c r="K34" s="72"/>
      <c r="L34" s="69"/>
      <c r="N34" s="71"/>
      <c r="O34" s="68"/>
      <c r="P34" s="70"/>
      <c r="U34" s="68"/>
      <c r="V34" s="68"/>
      <c r="W34" s="68"/>
      <c r="X34" s="68"/>
      <c r="Y34" s="68"/>
      <c r="Z34" s="68"/>
      <c r="AA34" s="68"/>
    </row>
    <row r="35" spans="3:27">
      <c r="C35" s="71"/>
      <c r="D35" s="68"/>
      <c r="E35" s="68"/>
      <c r="F35" s="68"/>
      <c r="G35" s="68"/>
      <c r="H35" s="68"/>
      <c r="I35" s="68"/>
      <c r="J35" s="68"/>
      <c r="K35" s="72"/>
      <c r="L35" s="69"/>
      <c r="N35" s="71"/>
      <c r="O35" s="68"/>
      <c r="P35" s="70"/>
      <c r="U35" s="68"/>
      <c r="V35" s="68"/>
      <c r="W35" s="68"/>
      <c r="X35" s="68"/>
      <c r="Y35" s="68"/>
      <c r="Z35" s="68"/>
      <c r="AA35" s="68"/>
    </row>
    <row r="36" spans="3:27">
      <c r="C36" s="71"/>
      <c r="D36" s="68"/>
      <c r="E36" s="68"/>
      <c r="F36" s="68"/>
      <c r="G36" s="68"/>
      <c r="H36" s="68"/>
      <c r="I36" s="68"/>
      <c r="J36" s="68"/>
      <c r="K36" s="72"/>
      <c r="L36" s="69"/>
      <c r="N36" s="71"/>
      <c r="O36" s="68"/>
      <c r="P36" s="70"/>
      <c r="U36" s="68"/>
      <c r="V36" s="68"/>
      <c r="W36" s="68"/>
      <c r="X36" s="68"/>
      <c r="Y36" s="68"/>
      <c r="Z36" s="68"/>
      <c r="AA36" s="68"/>
    </row>
    <row r="37" spans="3:27">
      <c r="C37" s="71"/>
      <c r="D37" s="68"/>
      <c r="E37" s="68"/>
      <c r="F37" s="68"/>
      <c r="G37" s="68"/>
      <c r="H37" s="68"/>
      <c r="I37" s="68"/>
      <c r="J37" s="68"/>
      <c r="K37" s="72"/>
      <c r="L37" s="69"/>
      <c r="N37" s="71"/>
      <c r="O37" s="68"/>
      <c r="P37" s="70"/>
      <c r="U37" s="68"/>
      <c r="V37" s="68"/>
      <c r="W37" s="68"/>
      <c r="X37" s="68"/>
      <c r="Y37" s="68"/>
      <c r="Z37" s="68"/>
      <c r="AA37" s="68"/>
    </row>
    <row r="38" spans="3:27">
      <c r="D38" s="68"/>
      <c r="E38" s="68"/>
      <c r="F38" s="68"/>
      <c r="G38" s="68"/>
      <c r="H38" s="68"/>
      <c r="I38" s="68"/>
      <c r="J38" s="68"/>
      <c r="K38" s="72"/>
      <c r="L38" s="69"/>
      <c r="N38" s="71"/>
      <c r="O38" s="68"/>
      <c r="P38" s="70"/>
      <c r="U38" s="68"/>
      <c r="V38" s="68"/>
      <c r="W38" s="68"/>
      <c r="X38" s="68"/>
      <c r="Y38" s="68"/>
      <c r="Z38" s="68"/>
      <c r="AA38" s="68"/>
    </row>
    <row r="39" spans="3:27">
      <c r="D39" s="68"/>
      <c r="E39" s="68"/>
      <c r="F39" s="68"/>
      <c r="G39" s="68"/>
      <c r="H39" s="68"/>
      <c r="I39" s="68"/>
      <c r="J39" s="68"/>
      <c r="K39" s="72"/>
      <c r="L39" s="69"/>
      <c r="N39" s="71"/>
      <c r="O39" s="68"/>
      <c r="P39" s="70"/>
      <c r="U39" s="68"/>
      <c r="V39" s="68"/>
      <c r="W39" s="68"/>
      <c r="X39" s="68"/>
      <c r="Y39" s="68"/>
      <c r="Z39" s="68"/>
      <c r="AA39" s="68"/>
    </row>
    <row r="40" spans="3:27">
      <c r="D40" s="68"/>
      <c r="E40" s="68"/>
      <c r="F40" s="68"/>
      <c r="G40" s="68"/>
      <c r="H40" s="68"/>
      <c r="I40" s="68"/>
      <c r="J40" s="68"/>
      <c r="K40" s="72"/>
      <c r="L40" s="69"/>
      <c r="N40" s="71"/>
      <c r="O40" s="68"/>
      <c r="P40" s="70"/>
      <c r="U40" s="68"/>
      <c r="V40" s="68"/>
      <c r="W40" s="68"/>
      <c r="X40" s="68"/>
      <c r="Y40" s="68"/>
      <c r="Z40" s="68"/>
      <c r="AA40" s="68"/>
    </row>
    <row r="41" spans="3:27">
      <c r="D41" s="68"/>
      <c r="E41" s="68"/>
      <c r="F41" s="68"/>
      <c r="G41" s="68"/>
      <c r="H41" s="68"/>
      <c r="I41" s="68"/>
      <c r="J41" s="68"/>
      <c r="K41" s="72"/>
      <c r="L41" s="69"/>
      <c r="N41" s="71"/>
      <c r="O41" s="68"/>
      <c r="P41" s="70"/>
      <c r="U41" s="68"/>
      <c r="V41" s="68"/>
      <c r="W41" s="68"/>
      <c r="X41" s="68"/>
      <c r="Y41" s="68"/>
      <c r="Z41" s="68"/>
      <c r="AA41" s="68"/>
    </row>
    <row r="42" spans="3:27">
      <c r="D42" s="68"/>
      <c r="E42" s="68"/>
      <c r="F42" s="68"/>
      <c r="G42" s="68"/>
      <c r="H42" s="68"/>
      <c r="I42" s="68"/>
      <c r="J42" s="68"/>
      <c r="K42" s="72"/>
      <c r="L42" s="69"/>
      <c r="N42" s="71"/>
      <c r="O42" s="68"/>
      <c r="P42" s="70"/>
      <c r="U42" s="68"/>
      <c r="V42" s="68"/>
      <c r="W42" s="68"/>
      <c r="X42" s="68"/>
      <c r="Y42" s="68"/>
      <c r="Z42" s="68"/>
      <c r="AA42" s="68"/>
    </row>
    <row r="43" spans="3:27">
      <c r="D43" s="68"/>
      <c r="E43" s="68"/>
      <c r="F43" s="68"/>
      <c r="G43" s="68"/>
      <c r="H43" s="68"/>
      <c r="I43" s="68"/>
      <c r="J43" s="68"/>
      <c r="K43" s="72"/>
      <c r="L43" s="69"/>
      <c r="N43" s="71"/>
      <c r="O43" s="68"/>
      <c r="P43" s="70"/>
      <c r="U43" s="68"/>
      <c r="V43" s="68"/>
      <c r="W43" s="68"/>
      <c r="X43" s="68"/>
      <c r="Y43" s="68"/>
      <c r="Z43" s="68"/>
      <c r="AA43" s="68"/>
    </row>
    <row r="44" spans="3:27">
      <c r="D44" s="68"/>
      <c r="E44" s="68"/>
      <c r="F44" s="68"/>
      <c r="G44" s="68"/>
      <c r="H44" s="68"/>
      <c r="I44" s="68"/>
      <c r="J44" s="68"/>
      <c r="K44" s="72"/>
      <c r="L44" s="69"/>
      <c r="N44" s="71"/>
      <c r="O44" s="68"/>
      <c r="P44" s="70"/>
      <c r="U44" s="68"/>
      <c r="V44" s="68"/>
      <c r="W44" s="68"/>
      <c r="X44" s="68"/>
      <c r="Y44" s="68"/>
      <c r="Z44" s="68"/>
      <c r="AA44" s="68"/>
    </row>
    <row r="45" spans="3:27">
      <c r="D45" s="68"/>
      <c r="E45" s="68"/>
      <c r="F45" s="68"/>
      <c r="G45" s="68"/>
      <c r="H45" s="68"/>
      <c r="I45" s="68"/>
      <c r="J45" s="68"/>
      <c r="K45" s="72"/>
      <c r="L45" s="69"/>
      <c r="N45" s="71"/>
      <c r="O45" s="68"/>
      <c r="P45" s="70"/>
      <c r="U45" s="68"/>
      <c r="V45" s="68"/>
      <c r="W45" s="68"/>
      <c r="X45" s="68"/>
      <c r="Y45" s="68"/>
      <c r="Z45" s="68"/>
      <c r="AA45" s="68"/>
    </row>
    <row r="46" spans="3:27">
      <c r="D46" s="68"/>
      <c r="E46" s="68"/>
      <c r="F46" s="68"/>
      <c r="G46" s="68"/>
      <c r="H46" s="68"/>
      <c r="I46" s="68"/>
      <c r="J46" s="68"/>
      <c r="K46" s="72"/>
      <c r="L46" s="69"/>
      <c r="N46" s="71"/>
      <c r="O46" s="68"/>
      <c r="P46" s="70"/>
      <c r="U46" s="68"/>
      <c r="V46" s="68"/>
      <c r="W46" s="68"/>
      <c r="X46" s="68"/>
      <c r="Y46" s="68"/>
      <c r="Z46" s="68"/>
      <c r="AA46" s="68"/>
    </row>
    <row r="47" spans="3:27">
      <c r="D47" s="68"/>
      <c r="E47" s="68"/>
      <c r="F47" s="68"/>
      <c r="G47" s="68"/>
      <c r="H47" s="68"/>
      <c r="I47" s="68"/>
      <c r="J47" s="68"/>
      <c r="K47" s="72"/>
      <c r="L47" s="69"/>
      <c r="N47" s="71"/>
      <c r="O47" s="68"/>
      <c r="P47" s="70"/>
      <c r="U47" s="68"/>
      <c r="V47" s="68"/>
      <c r="W47" s="68"/>
      <c r="X47" s="68"/>
      <c r="Y47" s="68"/>
      <c r="Z47" s="68"/>
      <c r="AA47" s="68"/>
    </row>
    <row r="48" spans="3:27">
      <c r="D48" s="68"/>
      <c r="E48" s="68"/>
      <c r="F48" s="68"/>
      <c r="G48" s="68"/>
      <c r="H48" s="68"/>
      <c r="I48" s="68"/>
      <c r="J48" s="68"/>
      <c r="K48" s="72"/>
      <c r="L48" s="69"/>
      <c r="N48" s="71"/>
      <c r="O48" s="68"/>
      <c r="P48" s="70"/>
      <c r="U48" s="68"/>
      <c r="V48" s="68"/>
      <c r="W48" s="68"/>
      <c r="X48" s="68"/>
      <c r="Y48" s="68"/>
      <c r="Z48" s="68"/>
      <c r="AA48" s="68"/>
    </row>
    <row r="49" spans="4:27">
      <c r="D49" s="68"/>
      <c r="E49" s="68"/>
      <c r="F49" s="68"/>
      <c r="G49" s="68"/>
      <c r="H49" s="68"/>
      <c r="I49" s="68"/>
      <c r="J49" s="68"/>
      <c r="K49" s="72"/>
      <c r="L49" s="69"/>
      <c r="N49" s="71"/>
      <c r="O49" s="68"/>
      <c r="P49" s="70"/>
      <c r="U49" s="68"/>
      <c r="V49" s="68"/>
      <c r="W49" s="68"/>
      <c r="X49" s="68"/>
      <c r="Y49" s="68"/>
      <c r="Z49" s="68"/>
      <c r="AA49" s="68"/>
    </row>
    <row r="50" spans="4:27">
      <c r="D50" s="68"/>
      <c r="E50" s="68"/>
      <c r="F50" s="68"/>
      <c r="G50" s="68"/>
      <c r="H50" s="68"/>
      <c r="I50" s="68"/>
      <c r="J50" s="68"/>
      <c r="K50" s="72"/>
      <c r="L50" s="69"/>
      <c r="N50" s="71"/>
      <c r="O50" s="68"/>
      <c r="P50" s="70"/>
      <c r="U50" s="68"/>
      <c r="V50" s="68"/>
      <c r="W50" s="68"/>
      <c r="X50" s="68"/>
      <c r="Y50" s="68"/>
      <c r="Z50" s="68"/>
      <c r="AA50" s="68"/>
    </row>
    <row r="51" spans="4:27">
      <c r="D51" s="68"/>
      <c r="E51" s="68"/>
      <c r="F51" s="68"/>
      <c r="G51" s="68"/>
      <c r="H51" s="68"/>
      <c r="I51" s="68"/>
      <c r="J51" s="68"/>
      <c r="K51" s="72"/>
      <c r="L51" s="69"/>
      <c r="N51" s="71"/>
      <c r="O51" s="68"/>
      <c r="P51" s="70"/>
      <c r="U51" s="68"/>
      <c r="V51" s="68"/>
      <c r="W51" s="68"/>
      <c r="X51" s="68"/>
      <c r="Y51" s="68"/>
      <c r="Z51" s="68"/>
      <c r="AA51" s="68"/>
    </row>
    <row r="52" spans="4:27">
      <c r="D52" s="68"/>
      <c r="E52" s="68"/>
      <c r="F52" s="68"/>
      <c r="G52" s="68"/>
      <c r="H52" s="68"/>
      <c r="I52" s="68"/>
      <c r="J52" s="68"/>
      <c r="K52" s="72"/>
      <c r="L52" s="69"/>
      <c r="N52" s="71"/>
      <c r="O52" s="68"/>
      <c r="P52" s="70"/>
      <c r="U52" s="68"/>
      <c r="V52" s="68"/>
      <c r="W52" s="68"/>
      <c r="X52" s="68"/>
      <c r="Y52" s="68"/>
      <c r="Z52" s="68"/>
      <c r="AA52" s="68"/>
    </row>
    <row r="53" spans="4:27">
      <c r="D53" s="68"/>
      <c r="E53" s="68"/>
      <c r="F53" s="68"/>
      <c r="G53" s="68"/>
      <c r="H53" s="68"/>
      <c r="I53" s="68"/>
      <c r="J53" s="68"/>
      <c r="K53" s="72"/>
      <c r="L53" s="69"/>
      <c r="N53" s="71"/>
      <c r="O53" s="68"/>
      <c r="P53" s="70"/>
      <c r="U53" s="68"/>
      <c r="V53" s="68"/>
      <c r="W53" s="68"/>
      <c r="X53" s="68"/>
      <c r="Y53" s="68"/>
      <c r="Z53" s="68"/>
      <c r="AA53" s="68"/>
    </row>
    <row r="54" spans="4:27">
      <c r="D54" s="68"/>
      <c r="E54" s="68"/>
      <c r="F54" s="68"/>
      <c r="G54" s="68"/>
      <c r="H54" s="68"/>
      <c r="I54" s="68"/>
      <c r="J54" s="68"/>
      <c r="K54" s="72"/>
      <c r="L54" s="69"/>
      <c r="N54" s="71"/>
      <c r="O54" s="68"/>
      <c r="P54" s="70"/>
      <c r="U54" s="68"/>
      <c r="V54" s="68"/>
      <c r="W54" s="68"/>
      <c r="X54" s="68"/>
      <c r="Y54" s="68"/>
      <c r="Z54" s="68"/>
      <c r="AA54" s="68"/>
    </row>
    <row r="55" spans="4:27">
      <c r="D55" s="68"/>
      <c r="E55" s="68"/>
      <c r="F55" s="68"/>
      <c r="G55" s="68"/>
      <c r="H55" s="68"/>
      <c r="I55" s="68"/>
      <c r="J55" s="68"/>
      <c r="K55" s="72"/>
      <c r="L55" s="69"/>
      <c r="N55" s="71"/>
      <c r="O55" s="68"/>
      <c r="P55" s="70"/>
      <c r="U55" s="68"/>
      <c r="V55" s="68"/>
      <c r="W55" s="68"/>
      <c r="X55" s="68"/>
      <c r="Y55" s="68"/>
      <c r="Z55" s="68"/>
      <c r="AA55" s="68"/>
    </row>
    <row r="56" spans="4:27">
      <c r="D56" s="68"/>
      <c r="E56" s="68"/>
      <c r="F56" s="68"/>
      <c r="G56" s="68"/>
      <c r="H56" s="68"/>
      <c r="I56" s="68"/>
      <c r="J56" s="68"/>
      <c r="K56" s="72"/>
      <c r="L56" s="69"/>
      <c r="N56" s="71"/>
      <c r="O56" s="68"/>
      <c r="P56" s="70"/>
      <c r="U56" s="68"/>
      <c r="V56" s="68"/>
      <c r="W56" s="68"/>
      <c r="X56" s="68"/>
      <c r="Y56" s="68"/>
      <c r="Z56" s="68"/>
      <c r="AA56" s="68"/>
    </row>
    <row r="57" spans="4:27">
      <c r="D57" s="68"/>
      <c r="E57" s="68"/>
      <c r="F57" s="68"/>
      <c r="G57" s="68"/>
      <c r="H57" s="68"/>
      <c r="I57" s="68"/>
      <c r="J57" s="68"/>
      <c r="K57" s="72"/>
      <c r="L57" s="69"/>
      <c r="N57" s="71"/>
      <c r="O57" s="68"/>
      <c r="P57" s="70"/>
      <c r="U57" s="68"/>
      <c r="V57" s="68"/>
      <c r="W57" s="68"/>
      <c r="X57" s="68"/>
      <c r="Y57" s="68"/>
      <c r="Z57" s="68"/>
      <c r="AA57" s="68"/>
    </row>
    <row r="58" spans="4:27">
      <c r="D58" s="68"/>
      <c r="E58" s="68"/>
      <c r="F58" s="68"/>
      <c r="G58" s="68"/>
      <c r="H58" s="68"/>
      <c r="I58" s="68"/>
      <c r="J58" s="68"/>
      <c r="K58" s="72"/>
      <c r="L58" s="69"/>
      <c r="N58" s="71"/>
      <c r="O58" s="68"/>
      <c r="P58" s="70"/>
      <c r="U58" s="68"/>
      <c r="V58" s="68"/>
      <c r="W58" s="68"/>
      <c r="X58" s="68"/>
      <c r="Y58" s="68"/>
      <c r="Z58" s="68"/>
      <c r="AA58" s="68"/>
    </row>
    <row r="59" spans="4:27">
      <c r="D59" s="68"/>
      <c r="E59" s="68"/>
      <c r="F59" s="68"/>
      <c r="G59" s="68"/>
      <c r="H59" s="68"/>
      <c r="I59" s="68"/>
      <c r="J59" s="68"/>
      <c r="K59" s="72"/>
      <c r="L59" s="69"/>
      <c r="N59" s="71"/>
      <c r="O59" s="68"/>
      <c r="P59" s="70"/>
      <c r="U59" s="68"/>
      <c r="V59" s="68"/>
      <c r="W59" s="68"/>
      <c r="X59" s="68"/>
      <c r="Y59" s="68"/>
      <c r="Z59" s="68"/>
      <c r="AA59" s="68"/>
    </row>
    <row r="60" spans="4:27">
      <c r="D60" s="68"/>
      <c r="E60" s="68"/>
      <c r="F60" s="68"/>
      <c r="G60" s="68"/>
      <c r="H60" s="68"/>
      <c r="I60" s="68"/>
      <c r="J60" s="68"/>
      <c r="K60" s="72"/>
      <c r="L60" s="69"/>
      <c r="N60" s="71"/>
      <c r="O60" s="68"/>
      <c r="P60" s="70"/>
      <c r="U60" s="68"/>
      <c r="V60" s="68"/>
      <c r="W60" s="68"/>
      <c r="X60" s="68"/>
      <c r="Y60" s="68"/>
      <c r="Z60" s="68"/>
      <c r="AA60" s="68"/>
    </row>
    <row r="61" spans="4:27">
      <c r="D61" s="68"/>
      <c r="E61" s="68"/>
      <c r="F61" s="68"/>
      <c r="G61" s="68"/>
      <c r="H61" s="68"/>
      <c r="I61" s="68"/>
      <c r="J61" s="68"/>
      <c r="K61" s="72"/>
      <c r="L61" s="69"/>
      <c r="N61" s="71"/>
      <c r="O61" s="68"/>
      <c r="P61" s="70"/>
      <c r="U61" s="68"/>
      <c r="V61" s="68"/>
      <c r="W61" s="68"/>
      <c r="X61" s="68"/>
      <c r="Y61" s="68"/>
      <c r="Z61" s="68"/>
      <c r="AA61" s="68"/>
    </row>
    <row r="62" spans="4:27">
      <c r="D62" s="68"/>
      <c r="E62" s="68"/>
      <c r="F62" s="68"/>
      <c r="G62" s="68"/>
      <c r="H62" s="68"/>
      <c r="I62" s="68"/>
      <c r="J62" s="68"/>
      <c r="K62" s="72"/>
      <c r="L62" s="69"/>
      <c r="N62" s="71"/>
      <c r="O62" s="68"/>
      <c r="P62" s="70"/>
      <c r="U62" s="68"/>
      <c r="V62" s="68"/>
      <c r="W62" s="68"/>
      <c r="X62" s="68"/>
      <c r="Y62" s="68"/>
      <c r="Z62" s="68"/>
      <c r="AA62" s="68"/>
    </row>
    <row r="63" spans="4:27">
      <c r="D63" s="68"/>
      <c r="E63" s="68"/>
      <c r="F63" s="68"/>
      <c r="G63" s="68"/>
      <c r="H63" s="68"/>
      <c r="I63" s="68"/>
      <c r="J63" s="68"/>
      <c r="K63" s="72"/>
      <c r="L63" s="69"/>
      <c r="N63" s="71"/>
      <c r="O63" s="68"/>
      <c r="P63" s="70"/>
      <c r="U63" s="68"/>
      <c r="V63" s="68"/>
      <c r="W63" s="68"/>
      <c r="X63" s="68"/>
      <c r="Y63" s="68"/>
      <c r="Z63" s="68"/>
      <c r="AA63" s="68"/>
    </row>
    <row r="64" spans="4:27">
      <c r="D64" s="68"/>
      <c r="E64" s="68"/>
      <c r="F64" s="68"/>
      <c r="G64" s="68"/>
      <c r="H64" s="68"/>
      <c r="I64" s="68"/>
      <c r="J64" s="68"/>
      <c r="K64" s="72"/>
      <c r="L64" s="69"/>
      <c r="N64" s="71"/>
      <c r="O64" s="68"/>
      <c r="P64" s="70"/>
      <c r="U64" s="68"/>
      <c r="V64" s="68"/>
      <c r="W64" s="68"/>
      <c r="X64" s="68"/>
      <c r="Y64" s="68"/>
      <c r="Z64" s="68"/>
      <c r="AA64" s="68"/>
    </row>
    <row r="65" spans="4:27">
      <c r="D65" s="68"/>
      <c r="E65" s="68"/>
      <c r="F65" s="68"/>
      <c r="G65" s="68"/>
      <c r="H65" s="68"/>
      <c r="I65" s="68"/>
      <c r="J65" s="68"/>
      <c r="K65" s="72"/>
      <c r="L65" s="69"/>
      <c r="N65" s="71"/>
      <c r="O65" s="68"/>
      <c r="P65" s="70"/>
      <c r="U65" s="68"/>
      <c r="V65" s="68"/>
      <c r="W65" s="68"/>
      <c r="X65" s="68"/>
      <c r="Y65" s="68"/>
      <c r="Z65" s="68"/>
      <c r="AA65" s="68"/>
    </row>
    <row r="66" spans="4:27">
      <c r="D66" s="68"/>
      <c r="E66" s="68"/>
      <c r="F66" s="68"/>
      <c r="G66" s="68"/>
      <c r="H66" s="68"/>
      <c r="I66" s="68"/>
      <c r="J66" s="68"/>
      <c r="K66" s="72"/>
      <c r="L66" s="69"/>
      <c r="N66" s="71"/>
      <c r="O66" s="68"/>
      <c r="P66" s="70"/>
      <c r="U66" s="68"/>
      <c r="V66" s="68"/>
      <c r="W66" s="68"/>
      <c r="X66" s="68"/>
      <c r="Y66" s="68"/>
      <c r="Z66" s="68"/>
      <c r="AA66" s="68"/>
    </row>
    <row r="67" spans="4:27">
      <c r="D67" s="68"/>
      <c r="E67" s="68"/>
      <c r="F67" s="68"/>
      <c r="G67" s="68"/>
      <c r="H67" s="68"/>
      <c r="I67" s="68"/>
      <c r="J67" s="68"/>
      <c r="K67" s="72"/>
      <c r="L67" s="69"/>
      <c r="N67" s="71"/>
      <c r="O67" s="68"/>
      <c r="P67" s="70"/>
      <c r="U67" s="68"/>
      <c r="V67" s="68"/>
      <c r="W67" s="68"/>
      <c r="X67" s="68"/>
      <c r="Y67" s="68"/>
      <c r="Z67" s="68"/>
      <c r="AA67" s="68"/>
    </row>
    <row r="68" spans="4:27">
      <c r="D68" s="68"/>
      <c r="E68" s="68"/>
      <c r="F68" s="68"/>
      <c r="G68" s="68"/>
      <c r="H68" s="68"/>
      <c r="I68" s="68"/>
      <c r="J68" s="68"/>
      <c r="K68" s="72"/>
      <c r="L68" s="69"/>
      <c r="N68" s="71"/>
      <c r="O68" s="68"/>
      <c r="P68" s="70"/>
      <c r="U68" s="68"/>
      <c r="V68" s="68"/>
      <c r="W68" s="68"/>
      <c r="X68" s="68"/>
      <c r="Y68" s="68"/>
      <c r="Z68" s="68"/>
      <c r="AA68" s="68"/>
    </row>
    <row r="69" spans="4:27">
      <c r="D69" s="68"/>
      <c r="E69" s="68"/>
      <c r="F69" s="68"/>
      <c r="G69" s="68"/>
      <c r="H69" s="68"/>
      <c r="I69" s="68"/>
      <c r="J69" s="68"/>
      <c r="K69" s="72"/>
      <c r="L69" s="69"/>
      <c r="N69" s="71"/>
      <c r="O69" s="68"/>
      <c r="P69" s="70"/>
      <c r="U69" s="68"/>
      <c r="V69" s="68"/>
      <c r="W69" s="68"/>
      <c r="X69" s="68"/>
      <c r="Y69" s="68"/>
      <c r="Z69" s="68"/>
      <c r="AA69" s="68"/>
    </row>
    <row r="70" spans="4:27">
      <c r="D70" s="68"/>
      <c r="E70" s="68"/>
      <c r="F70" s="68"/>
      <c r="G70" s="68"/>
      <c r="H70" s="68"/>
      <c r="I70" s="68"/>
      <c r="J70" s="68"/>
      <c r="K70" s="72"/>
      <c r="L70" s="69"/>
      <c r="N70" s="71"/>
      <c r="O70" s="68"/>
      <c r="P70" s="70"/>
      <c r="U70" s="68"/>
      <c r="V70" s="68"/>
      <c r="W70" s="68"/>
      <c r="X70" s="68"/>
      <c r="Y70" s="68"/>
      <c r="Z70" s="68"/>
      <c r="AA70" s="68"/>
    </row>
    <row r="71" spans="4:27">
      <c r="D71" s="68"/>
      <c r="E71" s="68"/>
      <c r="F71" s="68"/>
      <c r="G71" s="68"/>
      <c r="H71" s="68"/>
      <c r="I71" s="68"/>
      <c r="J71" s="68"/>
      <c r="K71" s="72"/>
      <c r="L71" s="69"/>
      <c r="N71" s="71"/>
      <c r="O71" s="68"/>
      <c r="P71" s="70"/>
      <c r="U71" s="68"/>
      <c r="V71" s="68"/>
      <c r="W71" s="68"/>
      <c r="X71" s="68"/>
      <c r="Y71" s="68"/>
      <c r="Z71" s="68"/>
      <c r="AA71" s="68"/>
    </row>
    <row r="72" spans="4:27">
      <c r="D72" s="68"/>
      <c r="E72" s="68"/>
      <c r="F72" s="68"/>
      <c r="G72" s="68"/>
      <c r="H72" s="68"/>
      <c r="I72" s="68"/>
      <c r="J72" s="68"/>
      <c r="K72" s="72"/>
      <c r="L72" s="69"/>
      <c r="N72" s="71"/>
      <c r="O72" s="68"/>
      <c r="P72" s="70"/>
      <c r="U72" s="68"/>
      <c r="V72" s="68"/>
      <c r="W72" s="68"/>
      <c r="X72" s="68"/>
      <c r="Y72" s="68"/>
      <c r="Z72" s="68"/>
      <c r="AA72" s="68"/>
    </row>
    <row r="73" spans="4:27">
      <c r="D73" s="68"/>
      <c r="E73" s="68"/>
      <c r="F73" s="68"/>
      <c r="G73" s="68"/>
      <c r="H73" s="68"/>
      <c r="I73" s="68"/>
      <c r="J73" s="68"/>
      <c r="K73" s="72"/>
      <c r="L73" s="69"/>
      <c r="N73" s="71"/>
      <c r="O73" s="68"/>
      <c r="P73" s="70"/>
      <c r="U73" s="68"/>
      <c r="V73" s="68"/>
      <c r="W73" s="68"/>
      <c r="X73" s="68"/>
      <c r="Y73" s="68"/>
      <c r="Z73" s="68"/>
      <c r="AA73" s="68"/>
    </row>
    <row r="74" spans="4:27">
      <c r="D74" s="68"/>
      <c r="E74" s="68"/>
      <c r="F74" s="68"/>
      <c r="G74" s="68"/>
      <c r="H74" s="68"/>
      <c r="I74" s="68"/>
      <c r="J74" s="68"/>
      <c r="K74" s="72"/>
      <c r="L74" s="69"/>
      <c r="N74" s="71"/>
      <c r="O74" s="68"/>
      <c r="P74" s="70"/>
      <c r="U74" s="68"/>
      <c r="V74" s="68"/>
      <c r="W74" s="68"/>
      <c r="X74" s="68"/>
      <c r="Y74" s="68"/>
      <c r="Z74" s="68"/>
      <c r="AA74" s="68"/>
    </row>
    <row r="75" spans="4:27">
      <c r="D75" s="68"/>
      <c r="E75" s="68"/>
      <c r="F75" s="68"/>
      <c r="G75" s="68"/>
      <c r="H75" s="68"/>
      <c r="I75" s="68"/>
      <c r="J75" s="68"/>
      <c r="K75" s="72"/>
      <c r="L75" s="69"/>
      <c r="N75" s="71"/>
      <c r="O75" s="68"/>
      <c r="P75" s="70"/>
      <c r="U75" s="68"/>
      <c r="V75" s="68"/>
      <c r="W75" s="68"/>
      <c r="X75" s="68"/>
      <c r="Y75" s="68"/>
      <c r="Z75" s="68"/>
      <c r="AA75" s="68"/>
    </row>
    <row r="76" spans="4:27">
      <c r="D76" s="68"/>
      <c r="E76" s="68"/>
      <c r="F76" s="68"/>
      <c r="G76" s="68"/>
      <c r="H76" s="68"/>
      <c r="I76" s="68"/>
      <c r="J76" s="68"/>
      <c r="K76" s="72"/>
      <c r="L76" s="69"/>
      <c r="N76" s="71"/>
      <c r="O76" s="68"/>
      <c r="P76" s="70"/>
      <c r="U76" s="68"/>
      <c r="V76" s="68"/>
      <c r="W76" s="68"/>
      <c r="X76" s="68"/>
      <c r="Y76" s="68"/>
      <c r="Z76" s="68"/>
      <c r="AA76" s="68"/>
    </row>
    <row r="77" spans="4:27">
      <c r="D77" s="68"/>
      <c r="E77" s="68"/>
      <c r="F77" s="68"/>
      <c r="G77" s="68"/>
      <c r="H77" s="68"/>
      <c r="I77" s="68"/>
      <c r="J77" s="68"/>
      <c r="K77" s="72"/>
      <c r="L77" s="69"/>
      <c r="N77" s="71"/>
      <c r="O77" s="68"/>
      <c r="P77" s="70"/>
      <c r="U77" s="68"/>
      <c r="V77" s="68"/>
      <c r="W77" s="68"/>
      <c r="X77" s="68"/>
      <c r="Y77" s="68"/>
      <c r="Z77" s="68"/>
      <c r="AA77" s="68"/>
    </row>
    <row r="78" spans="4:27">
      <c r="D78" s="68"/>
      <c r="E78" s="68"/>
      <c r="F78" s="68"/>
      <c r="G78" s="68"/>
      <c r="H78" s="68"/>
      <c r="I78" s="68"/>
      <c r="J78" s="68"/>
      <c r="K78" s="72"/>
      <c r="L78" s="69"/>
      <c r="N78" s="71"/>
      <c r="O78" s="68"/>
      <c r="P78" s="70"/>
      <c r="U78" s="68"/>
      <c r="V78" s="68"/>
      <c r="W78" s="68"/>
      <c r="X78" s="68"/>
      <c r="Y78" s="68"/>
      <c r="Z78" s="68"/>
      <c r="AA78" s="68"/>
    </row>
    <row r="79" spans="4:27">
      <c r="D79" s="68"/>
      <c r="E79" s="68"/>
      <c r="F79" s="68"/>
      <c r="G79" s="68"/>
      <c r="H79" s="68"/>
      <c r="I79" s="68"/>
      <c r="J79" s="68"/>
      <c r="K79" s="72"/>
      <c r="L79" s="69"/>
      <c r="N79" s="71"/>
      <c r="O79" s="68"/>
      <c r="P79" s="70"/>
      <c r="U79" s="68"/>
      <c r="V79" s="68"/>
      <c r="W79" s="68"/>
      <c r="X79" s="68"/>
      <c r="Y79" s="68"/>
      <c r="Z79" s="68"/>
      <c r="AA79" s="68"/>
    </row>
    <row r="80" spans="4:27">
      <c r="D80" s="68"/>
      <c r="E80" s="68"/>
      <c r="F80" s="68"/>
      <c r="G80" s="68"/>
      <c r="H80" s="68"/>
      <c r="I80" s="68"/>
      <c r="J80" s="68"/>
      <c r="K80" s="72"/>
      <c r="L80" s="69"/>
      <c r="N80" s="71"/>
      <c r="O80" s="68"/>
      <c r="P80" s="70"/>
      <c r="U80" s="68"/>
      <c r="V80" s="68"/>
      <c r="W80" s="68"/>
      <c r="X80" s="68"/>
      <c r="Y80" s="68"/>
      <c r="Z80" s="68"/>
      <c r="AA80" s="68"/>
    </row>
    <row r="81" spans="4:27">
      <c r="D81" s="68"/>
      <c r="E81" s="68"/>
      <c r="F81" s="68"/>
      <c r="G81" s="68"/>
      <c r="H81" s="68"/>
      <c r="I81" s="68"/>
      <c r="J81" s="68"/>
      <c r="K81" s="72"/>
      <c r="L81" s="69"/>
      <c r="N81" s="71"/>
      <c r="O81" s="68"/>
      <c r="P81" s="70"/>
      <c r="U81" s="68"/>
      <c r="V81" s="68"/>
      <c r="W81" s="68"/>
      <c r="X81" s="68"/>
      <c r="Y81" s="68"/>
      <c r="Z81" s="68"/>
      <c r="AA81" s="68"/>
    </row>
    <row r="82" spans="4:27">
      <c r="D82" s="68"/>
      <c r="E82" s="68"/>
      <c r="F82" s="68"/>
      <c r="G82" s="68"/>
      <c r="H82" s="68"/>
      <c r="I82" s="68"/>
      <c r="J82" s="68"/>
      <c r="K82" s="72"/>
      <c r="L82" s="69"/>
      <c r="N82" s="71"/>
      <c r="O82" s="68"/>
      <c r="P82" s="70"/>
      <c r="U82" s="68"/>
      <c r="V82" s="68"/>
      <c r="W82" s="68"/>
      <c r="X82" s="68"/>
      <c r="Y82" s="68"/>
      <c r="Z82" s="68"/>
      <c r="AA82" s="68"/>
    </row>
    <row r="83" spans="4:27">
      <c r="D83" s="68"/>
      <c r="E83" s="68"/>
      <c r="F83" s="68"/>
      <c r="G83" s="68"/>
      <c r="H83" s="68"/>
      <c r="I83" s="68"/>
      <c r="J83" s="68"/>
      <c r="K83" s="72"/>
      <c r="L83" s="69"/>
      <c r="N83" s="71"/>
      <c r="O83" s="68"/>
      <c r="P83" s="70"/>
      <c r="U83" s="68"/>
      <c r="V83" s="68"/>
      <c r="W83" s="68"/>
      <c r="X83" s="68"/>
      <c r="Y83" s="68"/>
      <c r="Z83" s="68"/>
      <c r="AA83" s="68"/>
    </row>
    <row r="84" spans="4:27">
      <c r="D84" s="68"/>
      <c r="E84" s="68"/>
      <c r="F84" s="68"/>
      <c r="G84" s="68"/>
      <c r="H84" s="68"/>
      <c r="I84" s="68"/>
      <c r="J84" s="68"/>
      <c r="K84" s="72"/>
      <c r="L84" s="69"/>
      <c r="N84" s="71"/>
      <c r="O84" s="68"/>
      <c r="P84" s="70"/>
      <c r="U84" s="68"/>
      <c r="V84" s="68"/>
      <c r="W84" s="68"/>
      <c r="X84" s="68"/>
      <c r="Y84" s="68"/>
      <c r="Z84" s="68"/>
      <c r="AA84" s="68"/>
    </row>
    <row r="85" spans="4:27">
      <c r="D85" s="68"/>
      <c r="E85" s="68"/>
      <c r="F85" s="68"/>
      <c r="G85" s="68"/>
      <c r="H85" s="68"/>
      <c r="I85" s="68"/>
      <c r="J85" s="68"/>
      <c r="K85" s="72"/>
      <c r="L85" s="69"/>
      <c r="N85" s="71"/>
      <c r="O85" s="68"/>
      <c r="P85" s="70"/>
      <c r="U85" s="68"/>
      <c r="V85" s="68"/>
      <c r="W85" s="68"/>
      <c r="X85" s="68"/>
      <c r="Y85" s="68"/>
      <c r="Z85" s="68"/>
      <c r="AA85" s="68"/>
    </row>
    <row r="86" spans="4:27">
      <c r="D86" s="68"/>
      <c r="E86" s="68"/>
      <c r="F86" s="68"/>
      <c r="G86" s="68"/>
      <c r="H86" s="68"/>
      <c r="I86" s="68"/>
      <c r="J86" s="68"/>
      <c r="K86" s="72"/>
      <c r="L86" s="69"/>
      <c r="N86" s="71"/>
      <c r="O86" s="68"/>
      <c r="P86" s="70"/>
      <c r="U86" s="68"/>
      <c r="V86" s="68"/>
      <c r="W86" s="68"/>
      <c r="X86" s="68"/>
      <c r="Y86" s="68"/>
      <c r="Z86" s="68"/>
      <c r="AA86" s="68"/>
    </row>
    <row r="87" spans="4:27">
      <c r="D87" s="68"/>
      <c r="E87" s="68"/>
      <c r="F87" s="68"/>
      <c r="G87" s="68"/>
      <c r="H87" s="68"/>
      <c r="I87" s="68"/>
      <c r="J87" s="68"/>
      <c r="K87" s="72"/>
      <c r="L87" s="69"/>
      <c r="N87" s="71"/>
      <c r="O87" s="68"/>
      <c r="P87" s="70"/>
      <c r="U87" s="68"/>
      <c r="V87" s="68"/>
      <c r="W87" s="68"/>
      <c r="X87" s="68"/>
      <c r="Y87" s="68"/>
      <c r="Z87" s="68"/>
      <c r="AA87" s="68"/>
    </row>
    <row r="88" spans="4:27">
      <c r="D88" s="68"/>
      <c r="E88" s="68"/>
      <c r="F88" s="68"/>
      <c r="G88" s="68"/>
      <c r="H88" s="68"/>
      <c r="I88" s="68"/>
      <c r="J88" s="68"/>
      <c r="K88" s="72"/>
      <c r="L88" s="69"/>
      <c r="N88" s="71"/>
      <c r="O88" s="68"/>
      <c r="P88" s="70"/>
      <c r="U88" s="68"/>
      <c r="V88" s="68"/>
      <c r="W88" s="68"/>
      <c r="X88" s="68"/>
      <c r="Y88" s="68"/>
      <c r="Z88" s="68"/>
      <c r="AA88" s="68"/>
    </row>
    <row r="89" spans="4:27">
      <c r="D89" s="68"/>
      <c r="E89" s="68"/>
      <c r="F89" s="68"/>
      <c r="G89" s="68"/>
      <c r="H89" s="68"/>
      <c r="I89" s="68"/>
      <c r="J89" s="68"/>
      <c r="K89" s="72"/>
      <c r="L89" s="69"/>
      <c r="N89" s="71"/>
      <c r="O89" s="68"/>
      <c r="P89" s="70"/>
      <c r="U89" s="68"/>
      <c r="V89" s="68"/>
      <c r="W89" s="68"/>
      <c r="X89" s="68"/>
      <c r="Y89" s="68"/>
      <c r="Z89" s="68"/>
      <c r="AA89" s="68"/>
    </row>
    <row r="90" spans="4:27">
      <c r="D90" s="68"/>
      <c r="E90" s="68"/>
      <c r="F90" s="68"/>
      <c r="G90" s="68"/>
      <c r="H90" s="68"/>
      <c r="I90" s="68"/>
      <c r="J90" s="68"/>
      <c r="K90" s="72"/>
      <c r="L90" s="69"/>
      <c r="N90" s="71"/>
      <c r="O90" s="68"/>
      <c r="P90" s="70"/>
      <c r="U90" s="68"/>
      <c r="V90" s="68"/>
      <c r="W90" s="68"/>
      <c r="X90" s="68"/>
      <c r="Y90" s="68"/>
      <c r="Z90" s="68"/>
      <c r="AA90" s="68"/>
    </row>
    <row r="91" spans="4:27">
      <c r="D91" s="68"/>
      <c r="E91" s="68"/>
      <c r="F91" s="68"/>
      <c r="G91" s="68"/>
      <c r="H91" s="68"/>
      <c r="I91" s="68"/>
      <c r="J91" s="68"/>
      <c r="K91" s="72"/>
      <c r="L91" s="69"/>
      <c r="N91" s="71"/>
      <c r="O91" s="68"/>
      <c r="P91" s="70"/>
      <c r="U91" s="68"/>
      <c r="V91" s="68"/>
      <c r="W91" s="68"/>
      <c r="X91" s="68"/>
      <c r="Y91" s="68"/>
      <c r="Z91" s="68"/>
      <c r="AA91" s="68"/>
    </row>
    <row r="92" spans="4:27">
      <c r="D92" s="68"/>
      <c r="E92" s="68"/>
      <c r="F92" s="68"/>
      <c r="G92" s="68"/>
      <c r="H92" s="68"/>
      <c r="I92" s="68"/>
      <c r="J92" s="68"/>
      <c r="K92" s="72"/>
      <c r="L92" s="69"/>
      <c r="N92" s="71"/>
      <c r="O92" s="68"/>
      <c r="P92" s="70"/>
      <c r="U92" s="68"/>
      <c r="V92" s="68"/>
      <c r="W92" s="68"/>
      <c r="X92" s="68"/>
      <c r="Y92" s="68"/>
      <c r="Z92" s="68"/>
      <c r="AA92" s="68"/>
    </row>
    <row r="93" spans="4:27">
      <c r="D93" s="68"/>
      <c r="E93" s="68"/>
      <c r="F93" s="68"/>
      <c r="G93" s="68"/>
      <c r="H93" s="68"/>
      <c r="I93" s="68"/>
      <c r="J93" s="68"/>
      <c r="K93" s="72"/>
      <c r="L93" s="69"/>
      <c r="N93" s="71"/>
      <c r="O93" s="68"/>
      <c r="P93" s="70"/>
      <c r="U93" s="68"/>
      <c r="V93" s="68"/>
      <c r="W93" s="68"/>
      <c r="X93" s="68"/>
      <c r="Y93" s="68"/>
      <c r="Z93" s="68"/>
      <c r="AA93" s="68"/>
    </row>
    <row r="94" spans="4:27">
      <c r="D94" s="68"/>
      <c r="E94" s="68"/>
      <c r="F94" s="68"/>
      <c r="G94" s="68"/>
      <c r="H94" s="68"/>
      <c r="I94" s="68"/>
      <c r="J94" s="68"/>
      <c r="K94" s="72"/>
      <c r="L94" s="69"/>
      <c r="N94" s="71"/>
      <c r="O94" s="68"/>
      <c r="P94" s="70"/>
      <c r="U94" s="68"/>
      <c r="V94" s="68"/>
      <c r="W94" s="68"/>
      <c r="X94" s="68"/>
      <c r="Y94" s="68"/>
      <c r="Z94" s="68"/>
      <c r="AA94" s="68"/>
    </row>
    <row r="95" spans="4:27">
      <c r="D95" s="68"/>
      <c r="E95" s="68"/>
      <c r="F95" s="68"/>
      <c r="G95" s="68"/>
      <c r="H95" s="68"/>
      <c r="I95" s="68"/>
      <c r="J95" s="68"/>
      <c r="K95" s="72"/>
      <c r="L95" s="69"/>
      <c r="N95" s="71"/>
      <c r="O95" s="68"/>
      <c r="P95" s="70"/>
      <c r="U95" s="68"/>
      <c r="V95" s="68"/>
      <c r="W95" s="68"/>
      <c r="X95" s="68"/>
      <c r="Y95" s="68"/>
      <c r="Z95" s="68"/>
      <c r="AA95" s="68"/>
    </row>
    <row r="96" spans="4:27">
      <c r="D96" s="68"/>
      <c r="E96" s="68"/>
      <c r="F96" s="68"/>
      <c r="G96" s="68"/>
      <c r="H96" s="68"/>
      <c r="I96" s="68"/>
      <c r="J96" s="68"/>
      <c r="K96" s="72"/>
      <c r="L96" s="69"/>
      <c r="N96" s="71"/>
      <c r="O96" s="68"/>
      <c r="P96" s="70"/>
      <c r="U96" s="68"/>
      <c r="V96" s="68"/>
      <c r="W96" s="68"/>
      <c r="X96" s="68"/>
      <c r="Y96" s="68"/>
      <c r="Z96" s="68"/>
      <c r="AA96" s="68"/>
    </row>
    <row r="97" spans="4:27">
      <c r="D97" s="68"/>
      <c r="E97" s="68"/>
      <c r="F97" s="68"/>
      <c r="G97" s="68"/>
      <c r="H97" s="68"/>
      <c r="I97" s="68"/>
      <c r="J97" s="68"/>
      <c r="K97" s="72"/>
      <c r="L97" s="69"/>
      <c r="N97" s="71"/>
      <c r="O97" s="68"/>
      <c r="P97" s="70"/>
      <c r="U97" s="68"/>
      <c r="V97" s="68"/>
      <c r="W97" s="68"/>
      <c r="X97" s="68"/>
      <c r="Y97" s="68"/>
      <c r="Z97" s="68"/>
      <c r="AA97" s="68"/>
    </row>
    <row r="98" spans="4:27">
      <c r="D98" s="68"/>
      <c r="E98" s="68"/>
      <c r="F98" s="68"/>
      <c r="G98" s="68"/>
      <c r="H98" s="68"/>
      <c r="I98" s="68"/>
      <c r="J98" s="68"/>
      <c r="K98" s="72"/>
      <c r="L98" s="69"/>
      <c r="N98" s="71"/>
      <c r="O98" s="68"/>
      <c r="P98" s="70"/>
      <c r="U98" s="68"/>
      <c r="V98" s="68"/>
      <c r="W98" s="68"/>
      <c r="X98" s="68"/>
      <c r="Y98" s="68"/>
      <c r="Z98" s="68"/>
      <c r="AA98" s="68"/>
    </row>
    <row r="99" spans="4:27">
      <c r="D99" s="68"/>
      <c r="E99" s="68"/>
      <c r="F99" s="68"/>
      <c r="G99" s="68"/>
      <c r="H99" s="68"/>
      <c r="I99" s="68"/>
      <c r="J99" s="68"/>
      <c r="K99" s="72"/>
      <c r="L99" s="69"/>
      <c r="N99" s="71"/>
      <c r="O99" s="68"/>
      <c r="P99" s="70"/>
      <c r="U99" s="68"/>
      <c r="V99" s="68"/>
      <c r="W99" s="68"/>
      <c r="X99" s="68"/>
      <c r="Y99" s="68"/>
      <c r="Z99" s="68"/>
      <c r="AA99" s="68"/>
    </row>
    <row r="100" spans="4:27">
      <c r="D100" s="68"/>
      <c r="E100" s="68"/>
      <c r="F100" s="68"/>
      <c r="G100" s="68"/>
      <c r="H100" s="68"/>
      <c r="I100" s="68"/>
      <c r="J100" s="68"/>
      <c r="K100" s="72"/>
      <c r="L100" s="69"/>
      <c r="N100" s="71"/>
      <c r="O100" s="68"/>
      <c r="P100" s="70"/>
      <c r="U100" s="68"/>
      <c r="V100" s="68"/>
      <c r="W100" s="68"/>
      <c r="X100" s="68"/>
      <c r="Y100" s="68"/>
      <c r="Z100" s="68"/>
      <c r="AA100" s="68"/>
    </row>
    <row r="101" spans="4:27">
      <c r="D101" s="68"/>
      <c r="E101" s="68"/>
      <c r="F101" s="68"/>
      <c r="G101" s="68"/>
      <c r="H101" s="68"/>
      <c r="I101" s="68"/>
      <c r="J101" s="68"/>
      <c r="K101" s="72"/>
      <c r="L101" s="69"/>
      <c r="N101" s="71"/>
      <c r="O101" s="68"/>
      <c r="P101" s="70"/>
      <c r="U101" s="68"/>
      <c r="V101" s="68"/>
      <c r="W101" s="68"/>
      <c r="X101" s="68"/>
      <c r="Y101" s="68"/>
      <c r="Z101" s="68"/>
      <c r="AA101" s="68"/>
    </row>
    <row r="102" spans="4:27">
      <c r="D102" s="68"/>
      <c r="E102" s="68"/>
      <c r="F102" s="68"/>
      <c r="G102" s="68"/>
      <c r="H102" s="68"/>
      <c r="I102" s="68"/>
      <c r="J102" s="68"/>
      <c r="K102" s="72"/>
      <c r="L102" s="69"/>
      <c r="N102" s="71"/>
      <c r="O102" s="68"/>
      <c r="P102" s="70"/>
      <c r="U102" s="68"/>
      <c r="V102" s="68"/>
      <c r="W102" s="68"/>
      <c r="X102" s="68"/>
      <c r="Y102" s="68"/>
      <c r="Z102" s="68"/>
      <c r="AA102" s="68"/>
    </row>
    <row r="103" spans="4:27">
      <c r="D103" s="68"/>
      <c r="E103" s="68"/>
      <c r="F103" s="68"/>
      <c r="G103" s="68"/>
      <c r="H103" s="68"/>
      <c r="I103" s="68"/>
      <c r="J103" s="68"/>
      <c r="K103" s="72"/>
      <c r="L103" s="69"/>
      <c r="N103" s="71"/>
      <c r="O103" s="68"/>
      <c r="P103" s="70"/>
      <c r="U103" s="68"/>
      <c r="V103" s="68"/>
      <c r="W103" s="68"/>
      <c r="X103" s="68"/>
      <c r="Y103" s="68"/>
      <c r="Z103" s="68"/>
      <c r="AA103" s="68"/>
    </row>
    <row r="104" spans="4:27">
      <c r="D104" s="68"/>
      <c r="E104" s="68"/>
      <c r="F104" s="68"/>
      <c r="G104" s="68"/>
      <c r="H104" s="68"/>
      <c r="I104" s="68"/>
      <c r="J104" s="68"/>
      <c r="K104" s="72"/>
      <c r="L104" s="69"/>
      <c r="N104" s="71"/>
      <c r="O104" s="68"/>
      <c r="P104" s="70"/>
      <c r="U104" s="68"/>
      <c r="V104" s="68"/>
      <c r="W104" s="68"/>
      <c r="X104" s="68"/>
      <c r="Y104" s="68"/>
      <c r="Z104" s="68"/>
      <c r="AA104" s="68"/>
    </row>
    <row r="105" spans="4:27">
      <c r="D105" s="68"/>
      <c r="E105" s="68"/>
      <c r="F105" s="68"/>
      <c r="G105" s="68"/>
      <c r="H105" s="68"/>
      <c r="I105" s="68"/>
      <c r="J105" s="68"/>
      <c r="K105" s="72"/>
      <c r="L105" s="69"/>
      <c r="N105" s="71"/>
      <c r="O105" s="68"/>
      <c r="P105" s="70"/>
      <c r="U105" s="68"/>
      <c r="V105" s="68"/>
      <c r="W105" s="68"/>
      <c r="X105" s="68"/>
      <c r="Y105" s="68"/>
      <c r="Z105" s="68"/>
      <c r="AA105" s="6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8">
    <tabColor theme="9"/>
  </sheetPr>
  <dimension ref="A1:AD61"/>
  <sheetViews>
    <sheetView zoomScaleNormal="100" workbookViewId="0">
      <selection activeCell="B9" sqref="A9:B9"/>
    </sheetView>
  </sheetViews>
  <sheetFormatPr defaultColWidth="8.85546875" defaultRowHeight="12.75"/>
  <cols>
    <col min="1" max="1" width="18.7109375" customWidth="1"/>
    <col min="2" max="2" width="22" customWidth="1"/>
    <col min="3" max="3" width="10.5703125" customWidth="1"/>
    <col min="4" max="4" width="20.7109375" customWidth="1"/>
    <col min="5" max="5" width="4.7109375" customWidth="1"/>
    <col min="6" max="6" width="9.140625" customWidth="1"/>
    <col min="7" max="7" width="12" customWidth="1"/>
    <col min="8" max="8" width="11.42578125" style="98" customWidth="1"/>
    <col min="9" max="9" width="23.7109375" customWidth="1"/>
    <col min="10" max="10" width="6.85546875" customWidth="1"/>
    <col min="11" max="15" width="9.140625" customWidth="1"/>
    <col min="17" max="17" width="14.7109375" customWidth="1"/>
    <col min="18" max="18" width="14.5703125" customWidth="1"/>
    <col min="19" max="19" width="14.7109375" customWidth="1"/>
    <col min="21" max="21" width="21.5703125" customWidth="1"/>
    <col min="22" max="22" width="18" customWidth="1"/>
    <col min="23" max="24" width="18.5703125" customWidth="1"/>
    <col min="27" max="27" width="11.140625" customWidth="1"/>
    <col min="28" max="28" width="25.28515625" customWidth="1"/>
    <col min="29" max="29" width="15.42578125" customWidth="1"/>
  </cols>
  <sheetData>
    <row r="1" spans="1:30" ht="17.25">
      <c r="A1" s="107" t="s">
        <v>178</v>
      </c>
      <c r="B1" s="107"/>
    </row>
    <row r="2" spans="1:30" ht="15.75" thickBot="1">
      <c r="A2" s="108"/>
      <c r="B2" s="102"/>
      <c r="C2" s="133" t="s">
        <v>137</v>
      </c>
      <c r="E2" s="102"/>
      <c r="F2" s="102"/>
      <c r="G2" s="103"/>
      <c r="H2" s="133" t="s">
        <v>139</v>
      </c>
      <c r="J2" s="102"/>
      <c r="K2" s="102"/>
      <c r="L2" s="103"/>
    </row>
    <row r="3" spans="1:30" ht="13.5" thickBot="1">
      <c r="A3" s="109" t="s">
        <v>144</v>
      </c>
      <c r="B3" s="110" t="s">
        <v>131</v>
      </c>
      <c r="C3" s="109" t="s">
        <v>145</v>
      </c>
      <c r="D3" s="110" t="s">
        <v>138</v>
      </c>
      <c r="E3" s="110" t="s">
        <v>140</v>
      </c>
      <c r="F3" s="110" t="s">
        <v>141</v>
      </c>
      <c r="G3" s="111" t="s">
        <v>171</v>
      </c>
      <c r="H3" s="109" t="s">
        <v>145</v>
      </c>
      <c r="I3" s="110" t="s">
        <v>138</v>
      </c>
      <c r="J3" s="110" t="s">
        <v>140</v>
      </c>
      <c r="K3" s="110" t="s">
        <v>141</v>
      </c>
      <c r="L3" s="111" t="s">
        <v>171</v>
      </c>
      <c r="M3" t="s">
        <v>143</v>
      </c>
      <c r="S3" s="94" t="s">
        <v>166</v>
      </c>
    </row>
    <row r="4" spans="1:30" ht="13.5" thickBot="1">
      <c r="A4" s="108" t="str">
        <f>RES!O2</f>
        <v>IFACR</v>
      </c>
      <c r="B4" s="102" t="str">
        <f>RES!O3</f>
        <v>Industry - Ferro Alloy Metals production</v>
      </c>
      <c r="C4" s="108" t="str">
        <f>RES!M9</f>
        <v>IFCEAF-E</v>
      </c>
      <c r="D4" s="102" t="str">
        <f>RES!M5</f>
        <v>FerroChrome existing</v>
      </c>
      <c r="E4" s="114" t="s">
        <v>134</v>
      </c>
      <c r="F4" s="137"/>
      <c r="G4" s="139" t="s">
        <v>172</v>
      </c>
      <c r="H4" s="108">
        <f>RES!T9</f>
        <v>0</v>
      </c>
      <c r="I4" s="102">
        <f>RES!T8</f>
        <v>0</v>
      </c>
      <c r="J4" s="114" t="s">
        <v>134</v>
      </c>
      <c r="K4" s="113">
        <f>F4</f>
        <v>0</v>
      </c>
      <c r="L4" s="103"/>
      <c r="Q4" s="144" t="s">
        <v>180</v>
      </c>
      <c r="R4" s="145" t="s">
        <v>181</v>
      </c>
      <c r="S4" s="145" t="s">
        <v>182</v>
      </c>
      <c r="U4" s="144"/>
      <c r="V4" s="145" t="s">
        <v>43</v>
      </c>
      <c r="W4" s="145" t="s">
        <v>187</v>
      </c>
      <c r="X4" s="145" t="s">
        <v>188</v>
      </c>
      <c r="Z4" t="s">
        <v>199</v>
      </c>
      <c r="AA4" s="94" t="s">
        <v>200</v>
      </c>
      <c r="AB4">
        <v>18.600000000000001</v>
      </c>
    </row>
    <row r="5" spans="1:30" ht="13.5" thickBot="1">
      <c r="A5" s="98"/>
      <c r="B5" s="100"/>
      <c r="C5" s="98"/>
      <c r="D5" s="100"/>
      <c r="E5" s="101" t="s">
        <v>117</v>
      </c>
      <c r="F5" s="99">
        <f>O16</f>
        <v>3.37</v>
      </c>
      <c r="G5" s="136"/>
      <c r="I5" s="100"/>
      <c r="J5" s="101" t="s">
        <v>117</v>
      </c>
      <c r="K5" s="99">
        <f>Q16</f>
        <v>4.8</v>
      </c>
      <c r="Q5" s="146" t="s">
        <v>183</v>
      </c>
      <c r="R5" s="147" t="s">
        <v>184</v>
      </c>
      <c r="S5" s="147">
        <v>28</v>
      </c>
      <c r="U5" s="146" t="s">
        <v>189</v>
      </c>
      <c r="V5" s="147" t="s">
        <v>190</v>
      </c>
      <c r="W5" s="147">
        <v>390</v>
      </c>
      <c r="X5" s="147">
        <v>390</v>
      </c>
      <c r="AA5" s="94" t="s">
        <v>202</v>
      </c>
      <c r="AB5">
        <f>AB4/3.6*1000</f>
        <v>5166.666666666667</v>
      </c>
    </row>
    <row r="6" spans="1:30" ht="15.75" thickBot="1">
      <c r="A6" s="150" t="str">
        <f>RES!D2</f>
        <v>IISCKE</v>
      </c>
      <c r="B6" s="116" t="str">
        <f>RES!D3</f>
        <v>Industry - Iron and Steel - Coke</v>
      </c>
      <c r="C6" s="115"/>
      <c r="D6" s="116"/>
      <c r="E6" s="117"/>
      <c r="F6" s="138"/>
      <c r="G6" s="118"/>
      <c r="H6" s="115" t="str">
        <f>C4</f>
        <v>IFCEAF-E</v>
      </c>
      <c r="I6" s="115" t="str">
        <f>D4</f>
        <v>FerroChrome existing</v>
      </c>
      <c r="J6" s="117" t="s">
        <v>117</v>
      </c>
      <c r="K6" s="151">
        <v>7.91</v>
      </c>
      <c r="L6" s="118"/>
      <c r="M6" s="94"/>
      <c r="Q6" s="146" t="s">
        <v>185</v>
      </c>
      <c r="R6" s="147" t="s">
        <v>186</v>
      </c>
      <c r="S6" s="147">
        <v>38</v>
      </c>
      <c r="U6" s="146" t="s">
        <v>191</v>
      </c>
      <c r="V6" s="147" t="s">
        <v>118</v>
      </c>
      <c r="W6" s="147">
        <v>35</v>
      </c>
      <c r="X6" s="147">
        <v>100</v>
      </c>
      <c r="Z6" s="94" t="s">
        <v>201</v>
      </c>
      <c r="AA6" s="94" t="s">
        <v>200</v>
      </c>
      <c r="AB6">
        <v>120</v>
      </c>
    </row>
    <row r="7" spans="1:30" ht="15.75" thickBot="1">
      <c r="A7" s="150" t="str">
        <f>RES!E2</f>
        <v>IISCOA</v>
      </c>
      <c r="B7" s="116" t="str">
        <f>RES!F3</f>
        <v>Industry-FA-Electricity</v>
      </c>
      <c r="C7" s="108"/>
      <c r="D7" s="102"/>
      <c r="E7" s="114"/>
      <c r="F7" s="141"/>
      <c r="G7" s="103"/>
      <c r="H7" s="108" t="str">
        <f>RES!M9</f>
        <v>IFCEAF-E</v>
      </c>
      <c r="I7" s="102" t="str">
        <f>RES!M5</f>
        <v>FerroChrome existing</v>
      </c>
      <c r="J7" s="114" t="s">
        <v>117</v>
      </c>
      <c r="K7" s="151">
        <v>3.89</v>
      </c>
      <c r="L7" s="121"/>
      <c r="Q7" s="146" t="s">
        <v>146</v>
      </c>
      <c r="R7" s="147" t="s">
        <v>186</v>
      </c>
      <c r="S7" s="147">
        <v>45</v>
      </c>
      <c r="U7" s="146" t="s">
        <v>192</v>
      </c>
      <c r="V7" s="147" t="s">
        <v>193</v>
      </c>
      <c r="W7" s="147">
        <v>33.44</v>
      </c>
      <c r="X7" s="147">
        <v>11.7</v>
      </c>
      <c r="AB7" s="94" t="s">
        <v>216</v>
      </c>
    </row>
    <row r="8" spans="1:30" ht="15.75" thickBot="1">
      <c r="A8" s="150" t="str">
        <f>RES!F2</f>
        <v>IFAELC</v>
      </c>
      <c r="B8" s="116" t="str">
        <f>RES!F3</f>
        <v>Industry-FA-Electricity</v>
      </c>
      <c r="C8" s="104"/>
      <c r="D8" s="105"/>
      <c r="E8" s="105"/>
      <c r="F8" s="105"/>
      <c r="G8" s="106"/>
      <c r="H8" s="104" t="str">
        <f>H6</f>
        <v>IFCEAF-E</v>
      </c>
      <c r="I8" s="105" t="str">
        <f>I6</f>
        <v>FerroChrome existing</v>
      </c>
      <c r="J8" s="112" t="s">
        <v>117</v>
      </c>
      <c r="K8" s="151">
        <v>12.49</v>
      </c>
      <c r="L8" s="106"/>
      <c r="M8" s="94"/>
      <c r="Q8" s="148" t="s">
        <v>197</v>
      </c>
      <c r="U8" s="146" t="s">
        <v>194</v>
      </c>
      <c r="V8" s="147" t="s">
        <v>195</v>
      </c>
      <c r="W8" s="147">
        <v>211.01</v>
      </c>
      <c r="X8" s="147">
        <v>189.27</v>
      </c>
      <c r="AB8" t="s">
        <v>206</v>
      </c>
      <c r="AC8" t="s">
        <v>207</v>
      </c>
      <c r="AD8">
        <f>X8/1000</f>
        <v>0.18927000000000002</v>
      </c>
    </row>
    <row r="9" spans="1:30" ht="13.5" thickBot="1">
      <c r="A9" t="str">
        <f>Commodities_BASE!B15</f>
        <v>CO2SPIFC</v>
      </c>
      <c r="B9" t="str">
        <f>Commodities_BASE!C15</f>
        <v>Process Emissions FerroChrome South Africa</v>
      </c>
      <c r="C9" s="102" t="str">
        <f>C4</f>
        <v>IFCEAF-E</v>
      </c>
      <c r="D9" s="102" t="str">
        <f>D4</f>
        <v>FerroChrome existing</v>
      </c>
      <c r="E9" s="102" t="s">
        <v>142</v>
      </c>
      <c r="F9" s="158">
        <v>3225</v>
      </c>
      <c r="G9" s="103"/>
      <c r="H9" s="108"/>
      <c r="I9" s="102"/>
      <c r="K9" s="102"/>
      <c r="L9" s="102"/>
      <c r="M9" s="94"/>
      <c r="U9" s="146" t="s">
        <v>196</v>
      </c>
      <c r="V9" s="147" t="s">
        <v>118</v>
      </c>
      <c r="W9" s="147">
        <v>73.400000000000006</v>
      </c>
      <c r="X9" s="147">
        <v>81.8</v>
      </c>
      <c r="AC9" t="s">
        <v>209</v>
      </c>
      <c r="AD9" t="e">
        <f>#REF!/AB4</f>
        <v>#REF!</v>
      </c>
    </row>
    <row r="10" spans="1:30">
      <c r="A10" t="s">
        <v>203</v>
      </c>
      <c r="B10" t="str">
        <f>Commodities_BASE!C16</f>
        <v>CH4S South Africa</v>
      </c>
      <c r="C10" t="str">
        <f>C9</f>
        <v>IFCEAF-E</v>
      </c>
      <c r="D10" t="str">
        <f>D9</f>
        <v>FerroChrome existing</v>
      </c>
      <c r="E10" s="152" t="s">
        <v>142</v>
      </c>
      <c r="F10">
        <v>0</v>
      </c>
      <c r="M10" s="94"/>
      <c r="U10" s="149" t="s">
        <v>198</v>
      </c>
      <c r="AC10" s="94" t="s">
        <v>217</v>
      </c>
      <c r="AD10" t="e">
        <f>1/AD9</f>
        <v>#REF!</v>
      </c>
    </row>
    <row r="11" spans="1:30">
      <c r="AC11" s="94" t="s">
        <v>219</v>
      </c>
      <c r="AD11">
        <f>X5/3600</f>
        <v>0.10833333333333334</v>
      </c>
    </row>
    <row r="12" spans="1:30">
      <c r="M12" s="94"/>
      <c r="AC12" s="94" t="s">
        <v>218</v>
      </c>
      <c r="AD12">
        <f>AD11/AB4</f>
        <v>5.8243727598566303E-3</v>
      </c>
    </row>
    <row r="13" spans="1:30">
      <c r="O13" s="94" t="s">
        <v>240</v>
      </c>
    </row>
    <row r="14" spans="1:30">
      <c r="O14" s="108"/>
      <c r="P14" s="102"/>
      <c r="Q14" s="102"/>
      <c r="R14" s="102"/>
      <c r="S14" s="102"/>
      <c r="T14" s="103"/>
    </row>
    <row r="15" spans="1:30">
      <c r="O15" s="98">
        <v>2017</v>
      </c>
      <c r="P15" s="100"/>
      <c r="Q15" s="101" t="s">
        <v>244</v>
      </c>
      <c r="R15" s="100"/>
      <c r="S15" s="100"/>
      <c r="T15" s="167"/>
      <c r="AB15" s="94" t="s">
        <v>215</v>
      </c>
    </row>
    <row r="16" spans="1:30">
      <c r="M16" s="94"/>
      <c r="O16" s="98">
        <v>3.37</v>
      </c>
      <c r="P16" s="101" t="s">
        <v>241</v>
      </c>
      <c r="Q16" s="100">
        <v>4.8</v>
      </c>
      <c r="R16" s="100"/>
      <c r="S16" s="100"/>
      <c r="T16" s="167"/>
      <c r="AB16" t="s">
        <v>206</v>
      </c>
      <c r="AC16" t="s">
        <v>207</v>
      </c>
      <c r="AD16">
        <f>W8/1000</f>
        <v>0.21101</v>
      </c>
    </row>
    <row r="17" spans="13:30">
      <c r="O17" s="98">
        <v>1.1000000000000001</v>
      </c>
      <c r="P17" s="101" t="s">
        <v>242</v>
      </c>
      <c r="Q17" s="100">
        <f>O17*2</f>
        <v>2.2000000000000002</v>
      </c>
      <c r="R17" s="101" t="s">
        <v>245</v>
      </c>
      <c r="S17" s="100"/>
      <c r="T17" s="167"/>
      <c r="AC17" t="s">
        <v>208</v>
      </c>
      <c r="AD17">
        <f>AD16*AB6</f>
        <v>25.321200000000001</v>
      </c>
    </row>
    <row r="18" spans="13:30">
      <c r="M18" s="94"/>
      <c r="O18" s="98">
        <v>0.2</v>
      </c>
      <c r="P18" s="101" t="s">
        <v>243</v>
      </c>
      <c r="Q18" s="100">
        <f>O18</f>
        <v>0.2</v>
      </c>
      <c r="R18" s="100"/>
      <c r="S18" s="100"/>
      <c r="T18" s="167"/>
      <c r="AC18" t="s">
        <v>209</v>
      </c>
      <c r="AD18">
        <f>AD17/AB4</f>
        <v>1.3613548387096774</v>
      </c>
    </row>
    <row r="19" spans="13:30">
      <c r="O19" s="98">
        <f>SUM(O16:O18)</f>
        <v>4.6700000000000008</v>
      </c>
      <c r="P19" s="100"/>
      <c r="Q19" s="100">
        <f>SUM(Q16:Q18)</f>
        <v>7.2</v>
      </c>
      <c r="R19" s="100"/>
      <c r="S19" s="100"/>
      <c r="T19" s="167"/>
      <c r="AC19" s="94" t="s">
        <v>217</v>
      </c>
      <c r="AD19">
        <f>1/AD18</f>
        <v>0.73456234301691858</v>
      </c>
    </row>
    <row r="20" spans="13:30">
      <c r="M20" s="94"/>
      <c r="O20" s="98"/>
      <c r="P20" s="100"/>
      <c r="Q20" s="100"/>
      <c r="R20" s="100"/>
      <c r="S20" s="100"/>
      <c r="T20" s="167"/>
    </row>
    <row r="21" spans="13:30" ht="15" customHeight="1">
      <c r="M21" s="94"/>
      <c r="O21" s="104"/>
      <c r="P21" s="105"/>
      <c r="Q21" s="105"/>
      <c r="R21" s="105"/>
      <c r="S21" s="105"/>
      <c r="T21" s="106"/>
    </row>
    <row r="22" spans="13:30">
      <c r="M22" s="94"/>
    </row>
    <row r="23" spans="13:30">
      <c r="M23" s="94"/>
    </row>
    <row r="24" spans="13:30">
      <c r="M24" s="94"/>
    </row>
    <row r="25" spans="13:30">
      <c r="M25" s="94"/>
    </row>
    <row r="26" spans="13:30">
      <c r="M26" s="94"/>
    </row>
    <row r="27" spans="13:30">
      <c r="M27" s="94"/>
    </row>
    <row r="28" spans="13:30">
      <c r="M28" s="94"/>
    </row>
    <row r="29" spans="13:30">
      <c r="M29" s="94"/>
    </row>
    <row r="30" spans="13:30">
      <c r="M30" s="94"/>
    </row>
    <row r="31" spans="13:30" ht="31.5" customHeight="1">
      <c r="M31" s="94"/>
    </row>
    <row r="32" spans="13:30">
      <c r="M32" s="94"/>
    </row>
    <row r="33" spans="13:13">
      <c r="M33" s="94"/>
    </row>
    <row r="34" spans="13:13">
      <c r="M34" s="94"/>
    </row>
    <row r="35" spans="13:13">
      <c r="M35" s="94"/>
    </row>
    <row r="36" spans="13:13">
      <c r="M36" s="94"/>
    </row>
    <row r="37" spans="13:13">
      <c r="M37" s="94"/>
    </row>
    <row r="38" spans="13:13">
      <c r="M38" s="94"/>
    </row>
    <row r="39" spans="13:13">
      <c r="M39" s="94"/>
    </row>
    <row r="40" spans="13:13">
      <c r="M40" s="94"/>
    </row>
    <row r="41" spans="13:13">
      <c r="M41" s="94"/>
    </row>
    <row r="42" spans="13:13">
      <c r="M42" s="94"/>
    </row>
    <row r="43" spans="13:13">
      <c r="M43" s="94"/>
    </row>
    <row r="44" spans="13:13">
      <c r="M44" s="94"/>
    </row>
    <row r="45" spans="13:13">
      <c r="M45" s="94"/>
    </row>
    <row r="46" spans="13:13">
      <c r="M46" s="94"/>
    </row>
    <row r="47" spans="13:13">
      <c r="M47" s="94"/>
    </row>
    <row r="48" spans="13:13">
      <c r="M48" s="94"/>
    </row>
    <row r="49" spans="6:13">
      <c r="M49" s="94"/>
    </row>
    <row r="50" spans="6:13">
      <c r="M50" s="94"/>
    </row>
    <row r="51" spans="6:13">
      <c r="M51" s="94"/>
    </row>
    <row r="52" spans="6:13">
      <c r="M52" s="94"/>
    </row>
    <row r="53" spans="6:13">
      <c r="M53" s="94"/>
    </row>
    <row r="54" spans="6:13">
      <c r="M54" s="94"/>
    </row>
    <row r="55" spans="6:13">
      <c r="M55" s="94"/>
    </row>
    <row r="56" spans="6:13">
      <c r="F56" s="157"/>
      <c r="I56" s="157"/>
      <c r="J56" s="157"/>
      <c r="K56" s="157"/>
    </row>
    <row r="57" spans="6:13">
      <c r="F57" s="157"/>
      <c r="I57" s="157"/>
      <c r="J57" s="157"/>
      <c r="K57" s="157"/>
    </row>
    <row r="58" spans="6:13">
      <c r="F58" s="157"/>
      <c r="I58" s="157"/>
      <c r="J58" s="157"/>
      <c r="K58" s="157"/>
    </row>
    <row r="59" spans="6:13">
      <c r="F59" s="157"/>
      <c r="I59" s="157"/>
      <c r="J59" s="157"/>
      <c r="K59" s="157"/>
    </row>
    <row r="61" spans="6:13">
      <c r="I61" s="157"/>
      <c r="J61" s="157"/>
      <c r="K61" s="15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D13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4.5703125" style="12" customWidth="1"/>
    <col min="2" max="2" width="42.5703125" style="12" customWidth="1"/>
    <col min="3" max="3" width="28.5703125" style="12" customWidth="1"/>
    <col min="4" max="4" width="21.7109375" style="12" customWidth="1"/>
    <col min="5" max="16384" width="9.140625" style="12"/>
  </cols>
  <sheetData>
    <row r="1" spans="1:4">
      <c r="A1" s="11" t="s">
        <v>100</v>
      </c>
      <c r="B1" s="12" t="s">
        <v>101</v>
      </c>
    </row>
    <row r="3" spans="1:4" ht="18" customHeight="1"/>
    <row r="7" spans="1:4">
      <c r="A7" s="11" t="s">
        <v>16</v>
      </c>
      <c r="B7" s="11" t="s">
        <v>15</v>
      </c>
      <c r="C7" s="11" t="s">
        <v>1</v>
      </c>
      <c r="D7" s="11" t="s">
        <v>0</v>
      </c>
    </row>
    <row r="8" spans="1:4">
      <c r="A8" s="16" t="s">
        <v>17</v>
      </c>
      <c r="B8" s="16" t="s">
        <v>18</v>
      </c>
      <c r="C8" s="14" t="s">
        <v>19</v>
      </c>
    </row>
    <row r="9" spans="1:4">
      <c r="A9" s="11" t="s">
        <v>96</v>
      </c>
    </row>
    <row r="10" spans="1:4">
      <c r="A10" s="22" t="s">
        <v>95</v>
      </c>
      <c r="B10" s="22" t="s">
        <v>95</v>
      </c>
      <c r="C10" s="16" t="s">
        <v>97</v>
      </c>
    </row>
    <row r="11" spans="1:4">
      <c r="A11" s="22" t="s">
        <v>98</v>
      </c>
      <c r="B11" s="22" t="s">
        <v>98</v>
      </c>
      <c r="C11" s="16" t="s">
        <v>97</v>
      </c>
    </row>
    <row r="13" spans="1:4">
      <c r="A13" s="11" t="s">
        <v>102</v>
      </c>
    </row>
  </sheetData>
  <phoneticPr fontId="16" type="noConversion"/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3489" r:id="rId4" name="cmdCheckRegionsSheet">
          <controlPr defaultSize="0" autoLine="0" r:id="rId5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</xdr:rowOff>
              </to>
            </anchor>
          </controlPr>
        </control>
      </mc:Choice>
      <mc:Fallback>
        <control shapeId="63489" r:id="rId4" name="cmdCheckRegionsSheet"/>
      </mc:Fallback>
    </mc:AlternateContent>
    <mc:AlternateContent xmlns:mc="http://schemas.openxmlformats.org/markup-compatibility/2006">
      <mc:Choice Requires="x14">
        <control shapeId="63490" r:id="rId6" name="cmdSpecifySets">
          <controlPr defaultSize="0" autoLine="0" r:id="rId7">
            <anchor moveWithCells="1">
              <from>
                <xdr:col>2</xdr:col>
                <xdr:colOff>9525</xdr:colOff>
                <xdr:row>3</xdr:row>
                <xdr:rowOff>19050</xdr:rowOff>
              </from>
              <to>
                <xdr:col>3</xdr:col>
                <xdr:colOff>9525</xdr:colOff>
                <xdr:row>4</xdr:row>
                <xdr:rowOff>114300</xdr:rowOff>
              </to>
            </anchor>
          </controlPr>
        </control>
      </mc:Choice>
      <mc:Fallback>
        <control shapeId="63490" r:id="rId6" name="cmdSpecifySets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F7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>
      <c r="A1" s="21" t="s">
        <v>99</v>
      </c>
    </row>
    <row r="4" spans="1:6" ht="17.25" customHeight="1"/>
    <row r="5" spans="1:6" ht="17.25" customHeight="1">
      <c r="C5" s="27"/>
    </row>
    <row r="6" spans="1:6" ht="15.75" customHeight="1"/>
    <row r="7" spans="1:6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71681" r:id="rId4" name="cmdSpecifySets">
          <controlPr defaultSize="0" autoLine="0" r:id="rId5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71681" r:id="rId4" name="cmdSpecifySets"/>
      </mc:Fallback>
    </mc:AlternateContent>
    <mc:AlternateContent xmlns:mc="http://schemas.openxmlformats.org/markup-compatibility/2006">
      <mc:Choice Requires="x14">
        <control shapeId="71682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71682" r:id="rId6" name="cmdCheckCommoditiesSheet"/>
      </mc:Fallback>
    </mc:AlternateContent>
    <mc:AlternateContent xmlns:mc="http://schemas.openxmlformats.org/markup-compatibility/2006">
      <mc:Choice Requires="x14">
        <control shapeId="71683" r:id="rId8" name="cmdCommUnit">
          <controlPr defaultSize="0" autoLine="0" r:id="rId9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71683" r:id="rId8" name="cmdCommUni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5">
    <tabColor theme="4"/>
  </sheetPr>
  <dimension ref="A1:F17"/>
  <sheetViews>
    <sheetView zoomScaleNormal="100" workbookViewId="0">
      <pane ySplit="7" topLeftCell="A8" activePane="bottomLeft" state="frozen"/>
      <selection pane="bottomLeft" activeCell="J14" sqref="J14"/>
    </sheetView>
  </sheetViews>
  <sheetFormatPr defaultColWidth="9.140625" defaultRowHeight="11.25"/>
  <cols>
    <col min="1" max="1" width="12.85546875" style="19" customWidth="1"/>
    <col min="2" max="2" width="12.28515625" style="19" customWidth="1"/>
    <col min="3" max="3" width="21" style="19" customWidth="1"/>
    <col min="4" max="4" width="10.28515625" style="19" customWidth="1"/>
    <col min="5" max="5" width="29.7109375" style="19" customWidth="1"/>
    <col min="6" max="6" width="10.28515625" style="19" customWidth="1"/>
    <col min="7" max="16384" width="9.140625" style="19"/>
  </cols>
  <sheetData>
    <row r="1" spans="1:6">
      <c r="A1" s="11" t="str">
        <f ca="1">IF(INDEX(Index!$E$6:$E$37,MATCH(A2,Index!$D$6:$D$37,0))=1,LEFT(A2,SEARCH("_",A2)-1),"")</f>
        <v>Commodities</v>
      </c>
      <c r="B1" s="19" t="s">
        <v>130</v>
      </c>
    </row>
    <row r="2" spans="1:6" ht="12.75">
      <c r="A2" t="str">
        <f ca="1">MID(CELL("filename",A2),FIND("]",CELL("filename",A2))+1,255)</f>
        <v>Commodities_BASE</v>
      </c>
    </row>
    <row r="4" spans="1:6" ht="17.25" customHeight="1"/>
    <row r="5" spans="1:6" ht="17.25" customHeight="1">
      <c r="C5" s="27"/>
    </row>
    <row r="6" spans="1:6" ht="15.75" customHeight="1"/>
    <row r="7" spans="1:6">
      <c r="B7" s="28" t="s">
        <v>40</v>
      </c>
      <c r="C7" s="21" t="s">
        <v>41</v>
      </c>
      <c r="D7" s="21" t="s">
        <v>42</v>
      </c>
      <c r="E7" s="21" t="s">
        <v>1</v>
      </c>
      <c r="F7" s="21" t="s">
        <v>0</v>
      </c>
    </row>
    <row r="8" spans="1:6" s="18" customFormat="1" ht="12.75">
      <c r="A8" s="47" t="s">
        <v>115</v>
      </c>
      <c r="B8" s="53"/>
      <c r="C8" s="53"/>
      <c r="D8" s="53"/>
    </row>
    <row r="9" spans="1:6" s="18" customFormat="1" ht="12.75">
      <c r="A9" s="48"/>
      <c r="B9" s="48" t="str">
        <f>RES!D2</f>
        <v>IISCKE</v>
      </c>
      <c r="C9" s="48" t="str">
        <f>RES!D3</f>
        <v>Industry - Iron and Steel - Coke</v>
      </c>
      <c r="D9" s="54" t="s">
        <v>117</v>
      </c>
      <c r="E9" s="31" t="s">
        <v>120</v>
      </c>
    </row>
    <row r="10" spans="1:6" s="18" customFormat="1" ht="12.75">
      <c r="A10" s="48"/>
      <c r="B10" s="48" t="str">
        <f>RES!E2</f>
        <v>IISCOA</v>
      </c>
      <c r="C10" s="48" t="str">
        <f>RES!E3</f>
        <v>Industry - Iron and Steel - Coal</v>
      </c>
      <c r="D10" s="54" t="s">
        <v>117</v>
      </c>
      <c r="E10" s="31" t="s">
        <v>120</v>
      </c>
    </row>
    <row r="11" spans="1:6" s="18" customFormat="1" ht="12.75">
      <c r="A11" s="48"/>
      <c r="B11" s="48" t="str">
        <f>RES!F2</f>
        <v>IFAELC</v>
      </c>
      <c r="C11" s="48" t="str">
        <f>RES!F3</f>
        <v>Industry-FA-Electricity</v>
      </c>
      <c r="D11" s="54" t="s">
        <v>117</v>
      </c>
      <c r="E11" s="31" t="s">
        <v>119</v>
      </c>
    </row>
    <row r="12" spans="1:6" s="18" customFormat="1" ht="12.75">
      <c r="A12" s="48"/>
      <c r="B12" s="48" t="str">
        <f>RES!G2</f>
        <v>INDBIO</v>
      </c>
      <c r="C12" s="48" t="str">
        <f>RES!G3</f>
        <v>Industry Biochar</v>
      </c>
      <c r="D12" s="54" t="s">
        <v>117</v>
      </c>
      <c r="E12" s="31" t="s">
        <v>120</v>
      </c>
    </row>
    <row r="13" spans="1:6" s="18" customFormat="1" ht="12.75">
      <c r="A13" s="48"/>
      <c r="B13" s="48" t="str">
        <f>RES!O2</f>
        <v>IFACR</v>
      </c>
      <c r="C13" s="48" t="str">
        <f>RES!O3</f>
        <v>Industry - Ferro Alloy Metals production</v>
      </c>
      <c r="D13" s="54" t="s">
        <v>117</v>
      </c>
      <c r="E13" s="31" t="s">
        <v>214</v>
      </c>
    </row>
    <row r="14" spans="1:6" ht="12.75">
      <c r="A14" s="55" t="s">
        <v>116</v>
      </c>
      <c r="B14" s="48"/>
      <c r="C14" s="48"/>
      <c r="D14" s="54"/>
    </row>
    <row r="15" spans="1:6" ht="12.75">
      <c r="A15" s="48"/>
      <c r="B15" s="48" t="s">
        <v>246</v>
      </c>
      <c r="C15" s="56" t="s">
        <v>247</v>
      </c>
      <c r="D15" s="54" t="s">
        <v>121</v>
      </c>
      <c r="E15" s="31" t="s">
        <v>122</v>
      </c>
    </row>
    <row r="16" spans="1:6" ht="12.75">
      <c r="A16" s="48"/>
      <c r="B16" s="48" t="s">
        <v>203</v>
      </c>
      <c r="C16" s="48" t="s">
        <v>204</v>
      </c>
      <c r="D16" s="54" t="s">
        <v>121</v>
      </c>
      <c r="E16" s="31" t="s">
        <v>122</v>
      </c>
    </row>
    <row r="17" spans="1:5" ht="12.75">
      <c r="A17" s="48"/>
      <c r="B17" s="48"/>
      <c r="C17" s="48"/>
      <c r="D17" s="54"/>
      <c r="E17" s="31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25955" r:id="rId4" name="cmdCommUnit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676275</xdr:colOff>
                <xdr:row>4</xdr:row>
                <xdr:rowOff>152400</xdr:rowOff>
              </to>
            </anchor>
          </controlPr>
        </control>
      </mc:Choice>
      <mc:Fallback>
        <control shapeId="125955" r:id="rId4" name="cmdCommUnit"/>
      </mc:Fallback>
    </mc:AlternateContent>
    <mc:AlternateContent xmlns:mc="http://schemas.openxmlformats.org/markup-compatibility/2006">
      <mc:Choice Requires="x14">
        <control shapeId="125954" r:id="rId6" name="cmdCheckCommodit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125954" r:id="rId6" name="cmdCheckCommoditiesSheet"/>
      </mc:Fallback>
    </mc:AlternateContent>
    <mc:AlternateContent xmlns:mc="http://schemas.openxmlformats.org/markup-compatibility/2006">
      <mc:Choice Requires="x14">
        <control shapeId="125953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4</xdr:row>
                <xdr:rowOff>152400</xdr:rowOff>
              </to>
            </anchor>
          </controlPr>
        </control>
      </mc:Choice>
      <mc:Fallback>
        <control shapeId="125953" r:id="rId8" name="cmdSpecifySets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1.25"/>
  <cols>
    <col min="1" max="1" width="13.5703125" style="12" customWidth="1"/>
    <col min="2" max="2" width="11.140625" style="12" customWidth="1"/>
    <col min="3" max="3" width="27.28515625" style="12" customWidth="1"/>
    <col min="4" max="4" width="11.140625" style="12" customWidth="1"/>
    <col min="5" max="5" width="29.28515625" style="12" customWidth="1"/>
    <col min="6" max="6" width="10.42578125" style="12" customWidth="1"/>
    <col min="7" max="16384" width="9.140625" style="12"/>
  </cols>
  <sheetData>
    <row r="1" spans="1:6">
      <c r="A1" s="11" t="s">
        <v>105</v>
      </c>
    </row>
    <row r="4" spans="1:6" ht="18" customHeight="1"/>
    <row r="7" spans="1:6">
      <c r="B7" s="11" t="s">
        <v>56</v>
      </c>
      <c r="C7" s="11" t="s">
        <v>57</v>
      </c>
      <c r="D7" s="11" t="s">
        <v>93</v>
      </c>
      <c r="E7" s="11" t="s">
        <v>1</v>
      </c>
      <c r="F7" s="11" t="s">
        <v>0</v>
      </c>
    </row>
    <row r="8" spans="1:6">
      <c r="B8" s="11"/>
      <c r="C8" s="11"/>
      <c r="D8" s="11"/>
      <c r="E8" s="11"/>
      <c r="F8" s="11"/>
    </row>
    <row r="9" spans="1:6">
      <c r="B9" s="41"/>
      <c r="C9" s="41"/>
      <c r="E9" s="41"/>
    </row>
    <row r="10" spans="1:6">
      <c r="B10" s="13"/>
      <c r="C10" s="44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0899" r:id="rId4" name="cmdProcUnits">
          <controlPr defaultSize="0" autoLine="0" r:id="rId5">
            <anchor moveWithCells="1">
              <from>
                <xdr:col>3</xdr:col>
                <xdr:colOff>9525</xdr:colOff>
                <xdr:row>3</xdr:row>
                <xdr:rowOff>133350</xdr:rowOff>
              </from>
              <to>
                <xdr:col>3</xdr:col>
                <xdr:colOff>647700</xdr:colOff>
                <xdr:row>5</xdr:row>
                <xdr:rowOff>0</xdr:rowOff>
              </to>
            </anchor>
          </controlPr>
        </control>
      </mc:Choice>
      <mc:Fallback>
        <control shapeId="80899" r:id="rId4" name="cmdProcUnits"/>
      </mc:Fallback>
    </mc:AlternateContent>
    <mc:AlternateContent xmlns:mc="http://schemas.openxmlformats.org/markup-compatibility/2006">
      <mc:Choice Requires="x14">
        <control shapeId="80898" r:id="rId6" name="cmdCheckTechnologiesSheet">
          <controlPr defaultSize="0" autoLine="0" r:id="rId7">
            <anchor moveWithCells="1">
              <from>
                <xdr:col>0</xdr:col>
                <xdr:colOff>9525</xdr:colOff>
                <xdr:row>2</xdr:row>
                <xdr:rowOff>0</xdr:rowOff>
              </from>
              <to>
                <xdr:col>0</xdr:col>
                <xdr:colOff>828675</xdr:colOff>
                <xdr:row>3</xdr:row>
                <xdr:rowOff>95250</xdr:rowOff>
              </to>
            </anchor>
          </controlPr>
        </control>
      </mc:Choice>
      <mc:Fallback>
        <control shapeId="80898" r:id="rId6" name="cmdCheckTechnologiesSheet"/>
      </mc:Fallback>
    </mc:AlternateContent>
    <mc:AlternateContent xmlns:mc="http://schemas.openxmlformats.org/markup-compatibility/2006">
      <mc:Choice Requires="x14">
        <control shapeId="80897" r:id="rId8" name="cmdSpecifySets">
          <controlPr defaultSize="0" autoLine="0" r:id="rId9">
            <anchor moveWithCells="1">
              <from>
                <xdr:col>4</xdr:col>
                <xdr:colOff>19050</xdr:colOff>
                <xdr:row>3</xdr:row>
                <xdr:rowOff>133350</xdr:rowOff>
              </from>
              <to>
                <xdr:col>4</xdr:col>
                <xdr:colOff>1924050</xdr:colOff>
                <xdr:row>5</xdr:row>
                <xdr:rowOff>0</xdr:rowOff>
              </to>
            </anchor>
          </controlPr>
        </control>
      </mc:Choice>
      <mc:Fallback>
        <control shapeId="80897" r:id="rId8" name="cmdSpecifySets"/>
      </mc:Fallback>
    </mc:AlternateContent>
  </control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/>
  <dimension ref="A1:F10"/>
  <sheetViews>
    <sheetView workbookViewId="0">
      <pane ySplit="7" topLeftCell="A8" activePane="bottomLeft" state="frozen"/>
      <selection pane="bottomLeft"/>
    </sheetView>
  </sheetViews>
  <sheetFormatPr defaultColWidth="9.140625" defaultRowHeight="12.75"/>
  <cols>
    <col min="1" max="1" width="12.28515625" style="18" customWidth="1"/>
    <col min="2" max="2" width="12.140625" style="18" customWidth="1"/>
    <col min="3" max="3" width="28.42578125" style="18" customWidth="1"/>
    <col min="4" max="4" width="10" style="18" customWidth="1"/>
    <col min="5" max="5" width="28.42578125" style="18" customWidth="1"/>
    <col min="6" max="6" width="10.28515625" style="18" customWidth="1"/>
    <col min="7" max="16384" width="9.140625" style="18"/>
  </cols>
  <sheetData>
    <row r="1" spans="1:6" s="19" customFormat="1" ht="11.25">
      <c r="A1" s="21" t="s">
        <v>103</v>
      </c>
    </row>
    <row r="2" spans="1:6" s="19" customFormat="1" ht="11.25"/>
    <row r="3" spans="1:6" s="19" customFormat="1" ht="11.25"/>
    <row r="4" spans="1:6" s="19" customFormat="1" ht="18.75" customHeight="1"/>
    <row r="5" spans="1:6" s="19" customFormat="1" ht="17.25" customHeight="1">
      <c r="C5" s="27"/>
    </row>
    <row r="6" spans="1:6" s="19" customFormat="1" ht="15.75" customHeight="1"/>
    <row r="7" spans="1:6" s="19" customFormat="1" ht="11.25">
      <c r="B7" s="28" t="s">
        <v>46</v>
      </c>
      <c r="C7" s="21" t="s">
        <v>47</v>
      </c>
      <c r="D7" s="21" t="s">
        <v>43</v>
      </c>
      <c r="E7" s="21" t="s">
        <v>1</v>
      </c>
      <c r="F7" s="21" t="s">
        <v>0</v>
      </c>
    </row>
    <row r="8" spans="1:6" s="19" customFormat="1" ht="11.25">
      <c r="B8" s="20"/>
      <c r="C8" s="20"/>
    </row>
    <row r="9" spans="1:6" s="19" customFormat="1" ht="11.25">
      <c r="B9" s="20"/>
      <c r="C9" s="20"/>
      <c r="E9" s="20"/>
    </row>
    <row r="10" spans="1:6" s="19" customFormat="1" ht="11.25">
      <c r="D10" s="20"/>
      <c r="E10" s="20"/>
    </row>
  </sheetData>
  <pageMargins left="0.75" right="0.75" top="1" bottom="1" header="0.5" footer="0.5"/>
  <pageSetup paperSize="9" orientation="portrait" horizontalDpi="1200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1377" r:id="rId4" name="cmdConstraintSets">
          <controlPr defaultSize="0" autoLine="0" autoPict="0" r:id="rId5">
            <anchor moveWithCells="1">
              <from>
                <xdr:col>4</xdr:col>
                <xdr:colOff>19050</xdr:colOff>
                <xdr:row>4</xdr:row>
                <xdr:rowOff>19050</xdr:rowOff>
              </from>
              <to>
                <xdr:col>5</xdr:col>
                <xdr:colOff>19050</xdr:colOff>
                <xdr:row>5</xdr:row>
                <xdr:rowOff>28575</xdr:rowOff>
              </to>
            </anchor>
          </controlPr>
        </control>
      </mc:Choice>
      <mc:Fallback>
        <control shapeId="101377" r:id="rId4" name="cmdConstraintSets"/>
      </mc:Fallback>
    </mc:AlternateContent>
    <mc:AlternateContent xmlns:mc="http://schemas.openxmlformats.org/markup-compatibility/2006">
      <mc:Choice Requires="x14">
        <control shapeId="101378" r:id="rId6" name="cmdCheckConstraintsSheet">
          <controlPr defaultSize="0" autoLine="0" r:id="rId7">
            <anchor moveWithCells="1">
              <from>
                <xdr:col>0</xdr:col>
                <xdr:colOff>9525</xdr:colOff>
                <xdr:row>3</xdr:row>
                <xdr:rowOff>0</xdr:rowOff>
              </from>
              <to>
                <xdr:col>0</xdr:col>
                <xdr:colOff>790575</xdr:colOff>
                <xdr:row>4</xdr:row>
                <xdr:rowOff>0</xdr:rowOff>
              </to>
            </anchor>
          </controlPr>
        </control>
      </mc:Choice>
      <mc:Fallback>
        <control shapeId="101378" r:id="rId6" name="cmdCheckConstraintsSheet"/>
      </mc:Fallback>
    </mc:AlternateContent>
    <mc:AlternateContent xmlns:mc="http://schemas.openxmlformats.org/markup-compatibility/2006">
      <mc:Choice Requires="x14">
        <control shapeId="101379" r:id="rId8" name="cmdConstraintUnit">
          <controlPr defaultSize="0" autoLine="0" r:id="rId9">
            <anchor moveWithCells="1">
              <from>
                <xdr:col>3</xdr:col>
                <xdr:colOff>19050</xdr:colOff>
                <xdr:row>4</xdr:row>
                <xdr:rowOff>9525</xdr:rowOff>
              </from>
              <to>
                <xdr:col>3</xdr:col>
                <xdr:colOff>571500</xdr:colOff>
                <xdr:row>5</xdr:row>
                <xdr:rowOff>28575</xdr:rowOff>
              </to>
            </anchor>
          </controlPr>
        </control>
      </mc:Choice>
      <mc:Fallback>
        <control shapeId="101379" r:id="rId8" name="cmdConstraintUnit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ANSv2-692-Home</vt:lpstr>
      <vt:lpstr>Index</vt:lpstr>
      <vt:lpstr>RES</vt:lpstr>
      <vt:lpstr>EB_Exist</vt:lpstr>
      <vt:lpstr>Commodities_BASE</vt:lpstr>
      <vt:lpstr>CommData_BASE</vt:lpstr>
      <vt:lpstr>Processes_BASE</vt:lpstr>
      <vt:lpstr>ProcData_IFC</vt:lpstr>
    </vt:vector>
  </TitlesOfParts>
  <Company>Noble-Soft Systems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Ken Noble</dc:creator>
  <cp:lastModifiedBy>Bruno</cp:lastModifiedBy>
  <cp:lastPrinted>2005-06-23T04:07:43Z</cp:lastPrinted>
  <dcterms:created xsi:type="dcterms:W3CDTF">2005-05-01T12:39:10Z</dcterms:created>
  <dcterms:modified xsi:type="dcterms:W3CDTF">2021-04-26T16:55:10Z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713de5e5-8630-4467-b717-77e01c35d4d4</vt:lpwstr>
  </property>
  <property fmtid="{D5CDD505-2E9C-101B-9397-08002B2CF9AE}" pid="3" name="SaveCode">
    <vt:r8>568371057510375</vt:r8>
  </property>
</Properties>
</file>