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\SATIM\DataSpreadsheets\Transport\"/>
    </mc:Choice>
  </mc:AlternateContent>
  <xr:revisionPtr revIDLastSave="0" documentId="13_ncr:1_{AEF21E00-4879-4BE7-863F-BBA58777B4CE}" xr6:coauthVersionLast="45" xr6:coauthVersionMax="45" xr10:uidLastSave="{00000000-0000-0000-0000-000000000000}"/>
  <bookViews>
    <workbookView xWindow="-2385" yWindow="-20040" windowWidth="32595" windowHeight="19155" xr2:uid="{B570FE46-C6D7-44E8-8AA9-C99B580B36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4" i="1" l="1"/>
  <c r="X54" i="1"/>
  <c r="S54" i="1"/>
  <c r="X53" i="1"/>
  <c r="U53" i="1"/>
  <c r="V53" i="1"/>
  <c r="W53" i="1"/>
  <c r="T53" i="1"/>
  <c r="T50" i="1"/>
  <c r="T49" i="1"/>
  <c r="T48" i="1"/>
  <c r="T47" i="1"/>
  <c r="T51" i="1" s="1"/>
  <c r="T42" i="1"/>
  <c r="T46" i="1" s="1"/>
  <c r="T43" i="1"/>
  <c r="T44" i="1"/>
  <c r="T45" i="1"/>
  <c r="F33" i="1" l="1"/>
  <c r="G33" i="1"/>
  <c r="N33" i="1"/>
  <c r="O33" i="1"/>
  <c r="P33" i="1"/>
  <c r="Q33" i="1"/>
  <c r="R33" i="1"/>
  <c r="S33" i="1"/>
  <c r="N34" i="1"/>
  <c r="F35" i="1"/>
  <c r="G35" i="1"/>
  <c r="H35" i="1"/>
  <c r="I35" i="1"/>
  <c r="N35" i="1"/>
  <c r="O35" i="1"/>
  <c r="P35" i="1"/>
  <c r="Q35" i="1"/>
  <c r="R35" i="1"/>
  <c r="S35" i="1"/>
  <c r="T35" i="1"/>
  <c r="U35" i="1"/>
  <c r="F32" i="1"/>
  <c r="F34" i="1" s="1"/>
  <c r="G32" i="1"/>
  <c r="G34" i="1" s="1"/>
  <c r="H32" i="1"/>
  <c r="H33" i="1" s="1"/>
  <c r="I32" i="1"/>
  <c r="I33" i="1" s="1"/>
  <c r="J32" i="1"/>
  <c r="J35" i="1" s="1"/>
  <c r="K32" i="1"/>
  <c r="K35" i="1" s="1"/>
  <c r="L32" i="1"/>
  <c r="L35" i="1" s="1"/>
  <c r="M32" i="1"/>
  <c r="M35" i="1" s="1"/>
  <c r="N32" i="1"/>
  <c r="O32" i="1"/>
  <c r="O34" i="1" s="1"/>
  <c r="P32" i="1"/>
  <c r="P34" i="1" s="1"/>
  <c r="Q32" i="1"/>
  <c r="Q34" i="1" s="1"/>
  <c r="R32" i="1"/>
  <c r="R34" i="1" s="1"/>
  <c r="S32" i="1"/>
  <c r="S34" i="1" s="1"/>
  <c r="T32" i="1"/>
  <c r="T33" i="1" s="1"/>
  <c r="U32" i="1"/>
  <c r="U34" i="1" s="1"/>
  <c r="V32" i="1"/>
  <c r="V35" i="1" s="1"/>
  <c r="E32" i="1"/>
  <c r="E35" i="1" s="1"/>
  <c r="L34" i="1" l="1"/>
  <c r="K34" i="1"/>
  <c r="V34" i="1"/>
  <c r="J34" i="1"/>
  <c r="I34" i="1"/>
  <c r="H34" i="1"/>
  <c r="M33" i="1"/>
  <c r="L33" i="1"/>
  <c r="M34" i="1"/>
  <c r="E33" i="1"/>
  <c r="K33" i="1"/>
  <c r="T34" i="1"/>
  <c r="E34" i="1"/>
  <c r="V33" i="1"/>
  <c r="J33" i="1"/>
  <c r="U33" i="1"/>
</calcChain>
</file>

<file path=xl/sharedStrings.xml><?xml version="1.0" encoding="utf-8"?>
<sst xmlns="http://schemas.openxmlformats.org/spreadsheetml/2006/main" count="32" uniqueCount="32">
  <si>
    <t xml:space="preserve"> </t>
  </si>
  <si>
    <t>BusDiesel</t>
  </si>
  <si>
    <t>CarDiesel</t>
  </si>
  <si>
    <t>CarGasoline</t>
  </si>
  <si>
    <t>CarHybridDiesel</t>
  </si>
  <si>
    <t>CarHybridGasoline</t>
  </si>
  <si>
    <t>CarElectric</t>
  </si>
  <si>
    <t>HCV1Diesel</t>
  </si>
  <si>
    <t>HCV1Gasoline</t>
  </si>
  <si>
    <t>HCV2Diesel</t>
  </si>
  <si>
    <t>HCV3Diesel</t>
  </si>
  <si>
    <t>HCV4Diesel</t>
  </si>
  <si>
    <t>HCV5Diesel</t>
  </si>
  <si>
    <t>HCV6Diesel</t>
  </si>
  <si>
    <t>HCV7Diesel</t>
  </si>
  <si>
    <t>HCV8Diesel</t>
  </si>
  <si>
    <t>HCV9Diesel</t>
  </si>
  <si>
    <t>LCVDiesel</t>
  </si>
  <si>
    <t>LCVGasoline</t>
  </si>
  <si>
    <t>MBTDiesel</t>
  </si>
  <si>
    <t>MBTGasoline</t>
  </si>
  <si>
    <t>SUVDiesel</t>
  </si>
  <si>
    <t>SUVHybridGasoline</t>
  </si>
  <si>
    <t>SUVGasoline</t>
  </si>
  <si>
    <t>SUVElectric</t>
  </si>
  <si>
    <t>MotoGasoline</t>
  </si>
  <si>
    <t>Total</t>
  </si>
  <si>
    <t>Share cars</t>
  </si>
  <si>
    <t>Share SUVs</t>
  </si>
  <si>
    <t>share moto</t>
  </si>
  <si>
    <t>SUV capacity check</t>
  </si>
  <si>
    <t>Total Mileage (New Blue Blob in Analytica), after re-calibration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</si>
</sst>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Fill="1"/>
    <xf numFmtId="9" fontId="0" fillId="0" borderId="0" xfId="1" applyFont="1"/>
    <xf numFmtId="168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FB6F-F035-4C18-A57E-C1133F7F03AA}">
  <dimension ref="D4:AE54"/>
  <sheetViews>
    <sheetView tabSelected="1" workbookViewId="0">
      <selection activeCell="D5" sqref="D5"/>
    </sheetView>
  </sheetViews>
  <sheetFormatPr defaultRowHeight="15" x14ac:dyDescent="0.25"/>
  <cols>
    <col min="4" max="4" width="18.42578125" bestFit="1" customWidth="1"/>
    <col min="5" max="5" width="12" bestFit="1" customWidth="1"/>
  </cols>
  <sheetData>
    <row r="4" spans="4:31" x14ac:dyDescent="0.25">
      <c r="D4" s="4" t="s">
        <v>31</v>
      </c>
    </row>
    <row r="5" spans="4:31" x14ac:dyDescent="0.25">
      <c r="D5" s="1" t="s">
        <v>0</v>
      </c>
      <c r="E5" s="1">
        <v>2000</v>
      </c>
      <c r="F5" s="1">
        <v>2001</v>
      </c>
      <c r="G5" s="1">
        <v>2002</v>
      </c>
      <c r="H5" s="1">
        <v>2003</v>
      </c>
      <c r="I5" s="1">
        <v>2004</v>
      </c>
      <c r="J5" s="1">
        <v>2005</v>
      </c>
      <c r="K5" s="1">
        <v>2006</v>
      </c>
      <c r="L5" s="1">
        <v>2007</v>
      </c>
      <c r="M5" s="1">
        <v>2008</v>
      </c>
      <c r="N5" s="1">
        <v>2009</v>
      </c>
      <c r="O5" s="1">
        <v>2010</v>
      </c>
      <c r="P5" s="1">
        <v>2011</v>
      </c>
      <c r="Q5" s="1">
        <v>2012</v>
      </c>
      <c r="R5" s="1">
        <v>2013</v>
      </c>
      <c r="S5" s="1">
        <v>2014</v>
      </c>
      <c r="T5" s="1">
        <v>2015</v>
      </c>
      <c r="U5" s="1">
        <v>2016</v>
      </c>
      <c r="V5" s="1">
        <v>2017</v>
      </c>
      <c r="W5" s="1">
        <v>2018</v>
      </c>
      <c r="X5" s="1">
        <v>2019</v>
      </c>
      <c r="Y5" s="1">
        <v>2020</v>
      </c>
      <c r="Z5" s="1">
        <v>2025</v>
      </c>
      <c r="AA5" s="1">
        <v>2030</v>
      </c>
      <c r="AB5" s="1">
        <v>2035</v>
      </c>
      <c r="AC5" s="1">
        <v>2040</v>
      </c>
      <c r="AD5" s="1">
        <v>2045</v>
      </c>
      <c r="AE5" s="1">
        <v>2050</v>
      </c>
    </row>
    <row r="6" spans="4:31" x14ac:dyDescent="0.25">
      <c r="D6" s="1" t="s">
        <v>1</v>
      </c>
      <c r="E6" s="1">
        <v>341585129.48950601</v>
      </c>
      <c r="F6" s="1">
        <v>356942193.080437</v>
      </c>
      <c r="G6" s="1">
        <v>385664748.38920897</v>
      </c>
      <c r="H6" s="1">
        <v>396388265.867661</v>
      </c>
      <c r="I6" s="1">
        <v>414175156.81449801</v>
      </c>
      <c r="J6" s="1">
        <v>434717532.47225797</v>
      </c>
      <c r="K6" s="1">
        <v>468086195.86397398</v>
      </c>
      <c r="L6" s="1">
        <v>498735037.88880801</v>
      </c>
      <c r="M6" s="1">
        <v>540338745.85181904</v>
      </c>
      <c r="N6" s="1">
        <v>574928350.38952994</v>
      </c>
      <c r="O6" s="1">
        <v>612065395.373142</v>
      </c>
      <c r="P6" s="1">
        <v>610388005.19919896</v>
      </c>
      <c r="Q6" s="1">
        <v>617991489.71758997</v>
      </c>
      <c r="R6" s="1">
        <v>619421542.10149896</v>
      </c>
      <c r="S6" s="1">
        <v>633291683.84209597</v>
      </c>
      <c r="T6" s="1">
        <v>652981417.13145804</v>
      </c>
      <c r="U6" s="1">
        <v>668279822.56558001</v>
      </c>
      <c r="V6" s="1">
        <v>671544296.28973997</v>
      </c>
      <c r="W6" s="1">
        <v>607498551.97348106</v>
      </c>
      <c r="X6" s="1">
        <v>549414983.93930197</v>
      </c>
      <c r="Y6" s="1">
        <v>496735485.59069502</v>
      </c>
      <c r="Z6" s="1">
        <v>298323057.733841</v>
      </c>
      <c r="AA6" s="1">
        <v>176676324.67586601</v>
      </c>
      <c r="AB6" s="1">
        <v>102519946.965756</v>
      </c>
      <c r="AC6" s="1">
        <v>57864668.294364303</v>
      </c>
      <c r="AD6" s="1">
        <v>31512623.548918601</v>
      </c>
      <c r="AE6" s="1">
        <v>16412783.822997199</v>
      </c>
    </row>
    <row r="7" spans="4:31" x14ac:dyDescent="0.25">
      <c r="D7" s="1" t="s">
        <v>2</v>
      </c>
      <c r="E7" s="1">
        <v>352002056.66722602</v>
      </c>
      <c r="F7" s="1">
        <v>577851096.14618695</v>
      </c>
      <c r="G7" s="1">
        <v>868831201.82396197</v>
      </c>
      <c r="H7" s="1">
        <v>1273936425.66751</v>
      </c>
      <c r="I7" s="1">
        <v>1743608616.0724101</v>
      </c>
      <c r="J7" s="1">
        <v>2328170287.89571</v>
      </c>
      <c r="K7" s="1">
        <v>2993234164.2165499</v>
      </c>
      <c r="L7" s="1">
        <v>3536823760.68225</v>
      </c>
      <c r="M7" s="1">
        <v>3873642058.10321</v>
      </c>
      <c r="N7" s="1">
        <v>4058135896.2754002</v>
      </c>
      <c r="O7" s="1">
        <v>4281153230.17839</v>
      </c>
      <c r="P7" s="1">
        <v>4640103865.4797897</v>
      </c>
      <c r="Q7" s="1">
        <v>5079384396.9035301</v>
      </c>
      <c r="R7" s="1">
        <v>5557766811.9593697</v>
      </c>
      <c r="S7" s="1">
        <v>5962960038.13731</v>
      </c>
      <c r="T7" s="1">
        <v>6255511111.3736801</v>
      </c>
      <c r="U7" s="1">
        <v>6380422762.1144104</v>
      </c>
      <c r="V7" s="1">
        <v>6400634907.6975002</v>
      </c>
      <c r="W7" s="1">
        <v>6042153112.3976498</v>
      </c>
      <c r="X7" s="1">
        <v>5684797686.61199</v>
      </c>
      <c r="Y7" s="1">
        <v>5328812452.1553297</v>
      </c>
      <c r="Z7" s="1">
        <v>3602952940.4959798</v>
      </c>
      <c r="AA7" s="1">
        <v>2107994075.4131899</v>
      </c>
      <c r="AB7" s="1">
        <v>1023307317.62711</v>
      </c>
      <c r="AC7" s="1">
        <v>394209856.62295002</v>
      </c>
      <c r="AD7" s="1">
        <v>114693646.199946</v>
      </c>
      <c r="AE7" s="1">
        <v>23864708.166528501</v>
      </c>
    </row>
    <row r="8" spans="4:31" x14ac:dyDescent="0.25">
      <c r="D8" s="1" t="s">
        <v>3</v>
      </c>
      <c r="E8" s="1">
        <v>54262388962.234001</v>
      </c>
      <c r="F8" s="1">
        <v>55311941018.656998</v>
      </c>
      <c r="G8" s="1">
        <v>55980000039.2789</v>
      </c>
      <c r="H8" s="1">
        <v>56734593317.0112</v>
      </c>
      <c r="I8" s="1">
        <v>58287336507.605499</v>
      </c>
      <c r="J8" s="1">
        <v>60932276302.090103</v>
      </c>
      <c r="K8" s="1">
        <v>64851394489.2939</v>
      </c>
      <c r="L8" s="1">
        <v>67743137027.600197</v>
      </c>
      <c r="M8" s="1">
        <v>68675462680.209198</v>
      </c>
      <c r="N8" s="1">
        <v>68348952168.5159</v>
      </c>
      <c r="O8" s="1">
        <v>69245651708.549393</v>
      </c>
      <c r="P8" s="1">
        <v>70999973094.475403</v>
      </c>
      <c r="Q8" s="1">
        <v>73163763161.036499</v>
      </c>
      <c r="R8" s="1">
        <v>75026078385.675797</v>
      </c>
      <c r="S8" s="1">
        <v>76538582187.2612</v>
      </c>
      <c r="T8" s="1">
        <v>77547390349.669098</v>
      </c>
      <c r="U8" s="1">
        <v>77563358208.655807</v>
      </c>
      <c r="V8" s="1">
        <v>77520093433.876297</v>
      </c>
      <c r="W8" s="1">
        <v>72622977229.778397</v>
      </c>
      <c r="X8" s="1">
        <v>67882146166.391602</v>
      </c>
      <c r="Y8" s="1">
        <v>63296222672.473</v>
      </c>
      <c r="Z8" s="1">
        <v>42748422134.1782</v>
      </c>
      <c r="AA8" s="1">
        <v>26465008257.779598</v>
      </c>
      <c r="AB8" s="1">
        <v>14702117420.1357</v>
      </c>
      <c r="AC8" s="1">
        <v>7175379386.6117296</v>
      </c>
      <c r="AD8" s="1">
        <v>3012696283.8141398</v>
      </c>
      <c r="AE8" s="1">
        <v>1065871454.48519</v>
      </c>
    </row>
    <row r="9" spans="4:31" x14ac:dyDescent="0.25">
      <c r="D9" s="1" t="s">
        <v>4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43486.491087618597</v>
      </c>
      <c r="S9" s="1">
        <v>129250.09845646399</v>
      </c>
      <c r="T9" s="1">
        <v>124147.858215259</v>
      </c>
      <c r="U9" s="1">
        <v>119158.181523893</v>
      </c>
      <c r="V9" s="1">
        <v>114219.49884780101</v>
      </c>
      <c r="W9" s="1">
        <v>109280.817250612</v>
      </c>
      <c r="X9" s="1">
        <v>104301.50151707399</v>
      </c>
      <c r="Y9" s="1">
        <v>99251.221636133094</v>
      </c>
      <c r="Z9" s="1">
        <v>72593.759095114103</v>
      </c>
      <c r="AA9" s="1">
        <v>45283.473484140202</v>
      </c>
      <c r="AB9" s="1">
        <v>22460.521737606901</v>
      </c>
      <c r="AC9" s="1">
        <v>8259.4336028000798</v>
      </c>
      <c r="AD9" s="1">
        <v>2099.8262366195599</v>
      </c>
      <c r="AE9" s="1">
        <v>344.19514132448103</v>
      </c>
    </row>
    <row r="10" spans="4:31" x14ac:dyDescent="0.25">
      <c r="D10" s="1" t="s">
        <v>5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2120000</v>
      </c>
      <c r="K10" s="1">
        <v>6116682.32832372</v>
      </c>
      <c r="L10" s="1">
        <v>9875189.6612878107</v>
      </c>
      <c r="M10" s="1">
        <v>12961792.4990301</v>
      </c>
      <c r="N10" s="1">
        <v>15958115.884778799</v>
      </c>
      <c r="O10" s="1">
        <v>20421755.403568901</v>
      </c>
      <c r="P10" s="1">
        <v>30128124.396997299</v>
      </c>
      <c r="Q10" s="1">
        <v>42222699.144198999</v>
      </c>
      <c r="R10" s="1">
        <v>49867766.616404802</v>
      </c>
      <c r="S10" s="1">
        <v>59691418.244410701</v>
      </c>
      <c r="T10" s="1">
        <v>64303495.807047501</v>
      </c>
      <c r="U10" s="1">
        <v>66507808.293812796</v>
      </c>
      <c r="V10" s="1">
        <v>67926937.297123298</v>
      </c>
      <c r="W10" s="1">
        <v>64630203.098835498</v>
      </c>
      <c r="X10" s="1">
        <v>61307051.500481397</v>
      </c>
      <c r="Y10" s="1">
        <v>57948839.620055102</v>
      </c>
      <c r="Z10" s="1">
        <v>40739557.1673043</v>
      </c>
      <c r="AA10" s="1">
        <v>24350730.640665401</v>
      </c>
      <c r="AB10" s="1">
        <v>11665573.063118299</v>
      </c>
      <c r="AC10" s="1">
        <v>4226307.6010808796</v>
      </c>
      <c r="AD10" s="1">
        <v>1092349.0179883901</v>
      </c>
      <c r="AE10" s="1">
        <v>189851.87497911201</v>
      </c>
    </row>
    <row r="11" spans="4:31" x14ac:dyDescent="0.25">
      <c r="D11" s="1" t="s">
        <v>6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753139.77430913795</v>
      </c>
      <c r="S11" s="1">
        <v>1036008.34909575</v>
      </c>
      <c r="T11" s="1">
        <v>3618370.65283331</v>
      </c>
      <c r="U11" s="1">
        <v>5722093.1207160801</v>
      </c>
      <c r="V11" s="1">
        <v>6999042.0756544098</v>
      </c>
      <c r="W11" s="1">
        <v>6711224.6053168997</v>
      </c>
      <c r="X11" s="1">
        <v>6423326.1284181699</v>
      </c>
      <c r="Y11" s="1">
        <v>6131837.4648818104</v>
      </c>
      <c r="Z11" s="1">
        <v>4556223.2597028203</v>
      </c>
      <c r="AA11" s="1">
        <v>2841566.5300043798</v>
      </c>
      <c r="AB11" s="1">
        <v>1358532.4888766599</v>
      </c>
      <c r="AC11" s="1">
        <v>455158.15463534603</v>
      </c>
      <c r="AD11" s="1">
        <v>97753.283279347204</v>
      </c>
      <c r="AE11" s="1">
        <v>12314.393459823301</v>
      </c>
    </row>
    <row r="12" spans="4:31" x14ac:dyDescent="0.25">
      <c r="D12" s="1" t="s">
        <v>7</v>
      </c>
      <c r="E12" s="1">
        <v>1669256689.67783</v>
      </c>
      <c r="F12" s="1">
        <v>1718960347.09533</v>
      </c>
      <c r="G12" s="1">
        <v>1778434888.8612399</v>
      </c>
      <c r="H12" s="1">
        <v>1843579819.8271401</v>
      </c>
      <c r="I12" s="1">
        <v>1988332052.6891401</v>
      </c>
      <c r="J12" s="1">
        <v>2257738121.59654</v>
      </c>
      <c r="K12" s="1">
        <v>2591521512.7220998</v>
      </c>
      <c r="L12" s="1">
        <v>2946719468.0773201</v>
      </c>
      <c r="M12" s="1">
        <v>3150270571.3074899</v>
      </c>
      <c r="N12" s="1">
        <v>3138443200.7593398</v>
      </c>
      <c r="O12" s="1">
        <v>3123669163.8903098</v>
      </c>
      <c r="P12" s="1">
        <v>3168540656.9173899</v>
      </c>
      <c r="Q12" s="1">
        <v>3245775681.0405202</v>
      </c>
      <c r="R12" s="1">
        <v>3379623136.6946201</v>
      </c>
      <c r="S12" s="1">
        <v>3467032605.9014301</v>
      </c>
      <c r="T12" s="1">
        <v>3525993093.3819599</v>
      </c>
      <c r="U12" s="1">
        <v>3493309451.9248199</v>
      </c>
      <c r="V12" s="1">
        <v>3425434169.5039902</v>
      </c>
      <c r="W12" s="1">
        <v>3071580138.2739401</v>
      </c>
      <c r="X12" s="1">
        <v>2744116373.9302201</v>
      </c>
      <c r="Y12" s="1">
        <v>2441014619.0215201</v>
      </c>
      <c r="Z12" s="1">
        <v>1242472256.4522901</v>
      </c>
      <c r="AA12" s="1">
        <v>501940799.022681</v>
      </c>
      <c r="AB12" s="1">
        <v>138202570.132862</v>
      </c>
      <c r="AC12" s="1">
        <v>20323307.275619201</v>
      </c>
      <c r="AD12" s="1">
        <v>1128183.39187941</v>
      </c>
      <c r="AE12" s="1">
        <v>15180.746932567499</v>
      </c>
    </row>
    <row r="13" spans="4:31" x14ac:dyDescent="0.25">
      <c r="D13" s="1" t="s">
        <v>8</v>
      </c>
      <c r="E13" s="1">
        <v>244952900.06385699</v>
      </c>
      <c r="F13" s="1">
        <v>223691270.98133001</v>
      </c>
      <c r="G13" s="1">
        <v>201616043.736404</v>
      </c>
      <c r="H13" s="1">
        <v>180561352.13972399</v>
      </c>
      <c r="I13" s="1">
        <v>159859892.69427499</v>
      </c>
      <c r="J13" s="1">
        <v>140421464.97779801</v>
      </c>
      <c r="K13" s="1">
        <v>124727554.180464</v>
      </c>
      <c r="L13" s="1">
        <v>116922415.935323</v>
      </c>
      <c r="M13" s="1">
        <v>108690196.187427</v>
      </c>
      <c r="N13" s="1">
        <v>97322908.6740904</v>
      </c>
      <c r="O13" s="1">
        <v>87303034.353532895</v>
      </c>
      <c r="P13" s="1">
        <v>75618250.487161696</v>
      </c>
      <c r="Q13" s="1">
        <v>64788071.277151302</v>
      </c>
      <c r="R13" s="1">
        <v>55191557.886574201</v>
      </c>
      <c r="S13" s="1">
        <v>46830816.328571402</v>
      </c>
      <c r="T13" s="1">
        <v>39597008.173677698</v>
      </c>
      <c r="U13" s="1">
        <v>33376732.328267701</v>
      </c>
      <c r="V13" s="1">
        <v>28056110.7958933</v>
      </c>
      <c r="W13" s="1">
        <v>23524432.9850788</v>
      </c>
      <c r="X13" s="1">
        <v>19677157.131941501</v>
      </c>
      <c r="Y13" s="1">
        <v>16418150.4912924</v>
      </c>
      <c r="Z13" s="1">
        <v>6292042.8902183603</v>
      </c>
      <c r="AA13" s="1">
        <v>2024661.3287351099</v>
      </c>
      <c r="AB13" s="1">
        <v>474138.60098187899</v>
      </c>
      <c r="AC13" s="1">
        <v>71147.579978227805</v>
      </c>
      <c r="AD13" s="1">
        <v>6173.24204508812</v>
      </c>
      <c r="AE13" s="1">
        <v>283.39739091232099</v>
      </c>
    </row>
    <row r="14" spans="4:31" x14ac:dyDescent="0.25">
      <c r="D14" s="1" t="s">
        <v>9</v>
      </c>
      <c r="E14" s="1">
        <v>347963704.057778</v>
      </c>
      <c r="F14" s="1">
        <v>346453671.19027102</v>
      </c>
      <c r="G14" s="1">
        <v>346666295.88493103</v>
      </c>
      <c r="H14" s="1">
        <v>368921686.744322</v>
      </c>
      <c r="I14" s="1">
        <v>414298206.49496198</v>
      </c>
      <c r="J14" s="1">
        <v>487210923.39632702</v>
      </c>
      <c r="K14" s="1">
        <v>579571965.918226</v>
      </c>
      <c r="L14" s="1">
        <v>658426596.49745405</v>
      </c>
      <c r="M14" s="1">
        <v>684560659.20544899</v>
      </c>
      <c r="N14" s="1">
        <v>652969884.74569702</v>
      </c>
      <c r="O14" s="1">
        <v>647167352.61083901</v>
      </c>
      <c r="P14" s="1">
        <v>650283526.46819794</v>
      </c>
      <c r="Q14" s="1">
        <v>654783954.07088006</v>
      </c>
      <c r="R14" s="1">
        <v>670814695.00097203</v>
      </c>
      <c r="S14" s="1">
        <v>681396009.19270003</v>
      </c>
      <c r="T14" s="1">
        <v>704124436.20330799</v>
      </c>
      <c r="U14" s="1">
        <v>718455686.49541104</v>
      </c>
      <c r="V14" s="1">
        <v>736009438.246526</v>
      </c>
      <c r="W14" s="1">
        <v>634597083.002949</v>
      </c>
      <c r="X14" s="1">
        <v>544707920.80360901</v>
      </c>
      <c r="Y14" s="1">
        <v>465450571.19508398</v>
      </c>
      <c r="Z14" s="1">
        <v>198093616.23404899</v>
      </c>
      <c r="AA14" s="1">
        <v>75180570.557224602</v>
      </c>
      <c r="AB14" s="1">
        <v>25408397.736558501</v>
      </c>
      <c r="AC14" s="1">
        <v>7637955.81920572</v>
      </c>
      <c r="AD14" s="1">
        <v>2040199.5103110201</v>
      </c>
      <c r="AE14" s="1">
        <v>483831.36378494202</v>
      </c>
    </row>
    <row r="15" spans="4:31" x14ac:dyDescent="0.25">
      <c r="D15" s="1" t="s">
        <v>10</v>
      </c>
      <c r="E15" s="1">
        <v>1452645741.4144199</v>
      </c>
      <c r="F15" s="1">
        <v>1456667750.2546599</v>
      </c>
      <c r="G15" s="1">
        <v>1444942162.4630201</v>
      </c>
      <c r="H15" s="1">
        <v>1458624764.19488</v>
      </c>
      <c r="I15" s="1">
        <v>1535739999.56512</v>
      </c>
      <c r="J15" s="1">
        <v>1713231742.8248999</v>
      </c>
      <c r="K15" s="1">
        <v>1975633063.1891699</v>
      </c>
      <c r="L15" s="1">
        <v>2239503633.3338599</v>
      </c>
      <c r="M15" s="1">
        <v>2472903233.8496399</v>
      </c>
      <c r="N15" s="1">
        <v>2489596905.1636</v>
      </c>
      <c r="O15" s="1">
        <v>2546226639.0565901</v>
      </c>
      <c r="P15" s="1">
        <v>2624670223.0604901</v>
      </c>
      <c r="Q15" s="1">
        <v>2711406347.8211398</v>
      </c>
      <c r="R15" s="1">
        <v>2813056053.7821202</v>
      </c>
      <c r="S15" s="1">
        <v>2896931673.4821401</v>
      </c>
      <c r="T15" s="1">
        <v>2960831812.2480602</v>
      </c>
      <c r="U15" s="1">
        <v>2999901251.8394098</v>
      </c>
      <c r="V15" s="1">
        <v>3030596925.4191599</v>
      </c>
      <c r="W15" s="1">
        <v>2745940952.2372899</v>
      </c>
      <c r="X15" s="1">
        <v>2477333098.9668102</v>
      </c>
      <c r="Y15" s="1">
        <v>2225344008.9229798</v>
      </c>
      <c r="Z15" s="1">
        <v>1218757706.22806</v>
      </c>
      <c r="AA15" s="1">
        <v>597179055.15161598</v>
      </c>
      <c r="AB15" s="1">
        <v>261276095.150805</v>
      </c>
      <c r="AC15" s="1">
        <v>101909424.178177</v>
      </c>
      <c r="AD15" s="1">
        <v>35390408.968525998</v>
      </c>
      <c r="AE15" s="1">
        <v>10930613.4523474</v>
      </c>
    </row>
    <row r="16" spans="4:31" x14ac:dyDescent="0.25">
      <c r="D16" s="1" t="s">
        <v>11</v>
      </c>
      <c r="E16" s="1">
        <v>271605179.15341097</v>
      </c>
      <c r="F16" s="1">
        <v>272248057.70730698</v>
      </c>
      <c r="G16" s="1">
        <v>292145086.52496701</v>
      </c>
      <c r="H16" s="1">
        <v>329353211.48593801</v>
      </c>
      <c r="I16" s="1">
        <v>376196891.65443498</v>
      </c>
      <c r="J16" s="1">
        <v>436353089.05494201</v>
      </c>
      <c r="K16" s="1">
        <v>472897979.64390397</v>
      </c>
      <c r="L16" s="1">
        <v>518841852.72532499</v>
      </c>
      <c r="M16" s="1">
        <v>567156989.14967406</v>
      </c>
      <c r="N16" s="1">
        <v>565929928.45840704</v>
      </c>
      <c r="O16" s="1">
        <v>555743990.65589499</v>
      </c>
      <c r="P16" s="1">
        <v>560076338.46375704</v>
      </c>
      <c r="Q16" s="1">
        <v>570239722.296767</v>
      </c>
      <c r="R16" s="1">
        <v>573211444.68582404</v>
      </c>
      <c r="S16" s="1">
        <v>565064538.38627994</v>
      </c>
      <c r="T16" s="1">
        <v>560489011.74314797</v>
      </c>
      <c r="U16" s="1">
        <v>555388407.91149902</v>
      </c>
      <c r="V16" s="1">
        <v>549342415.55838001</v>
      </c>
      <c r="W16" s="1">
        <v>495619641.66493899</v>
      </c>
      <c r="X16" s="1">
        <v>445252046.04345101</v>
      </c>
      <c r="Y16" s="1">
        <v>398296138.54772699</v>
      </c>
      <c r="Z16" s="1">
        <v>213821538.34820199</v>
      </c>
      <c r="AA16" s="1">
        <v>102869165.70092499</v>
      </c>
      <c r="AB16" s="1">
        <v>44269490.060691401</v>
      </c>
      <c r="AC16" s="1">
        <v>17014986.959951598</v>
      </c>
      <c r="AD16" s="1">
        <v>5832854.3899113797</v>
      </c>
      <c r="AE16" s="1">
        <v>1781310.28391239</v>
      </c>
    </row>
    <row r="17" spans="4:31" x14ac:dyDescent="0.25">
      <c r="D17" s="1" t="s">
        <v>12</v>
      </c>
      <c r="E17" s="1">
        <v>136052561.80505499</v>
      </c>
      <c r="F17" s="1">
        <v>132581921.543896</v>
      </c>
      <c r="G17" s="1">
        <v>138916032.79708901</v>
      </c>
      <c r="H17" s="1">
        <v>163593961.773004</v>
      </c>
      <c r="I17" s="1">
        <v>203622519.72902599</v>
      </c>
      <c r="J17" s="1">
        <v>216292043.23173201</v>
      </c>
      <c r="K17" s="1">
        <v>235975302.23544601</v>
      </c>
      <c r="L17" s="1">
        <v>261537218.20948899</v>
      </c>
      <c r="M17" s="1">
        <v>284336698.25009799</v>
      </c>
      <c r="N17" s="1">
        <v>277513775.57854903</v>
      </c>
      <c r="O17" s="1">
        <v>272133921.07297701</v>
      </c>
      <c r="P17" s="1">
        <v>271771445.83273602</v>
      </c>
      <c r="Q17" s="1">
        <v>273265019.35541302</v>
      </c>
      <c r="R17" s="1">
        <v>284839412.49900901</v>
      </c>
      <c r="S17" s="1">
        <v>295218821.40118003</v>
      </c>
      <c r="T17" s="1">
        <v>301094029.42055798</v>
      </c>
      <c r="U17" s="1">
        <v>305859081.31496698</v>
      </c>
      <c r="V17" s="1">
        <v>297641487.81447703</v>
      </c>
      <c r="W17" s="1">
        <v>261750236.42542401</v>
      </c>
      <c r="X17" s="1">
        <v>229174034.788066</v>
      </c>
      <c r="Y17" s="1">
        <v>199765479.67730501</v>
      </c>
      <c r="Z17" s="1">
        <v>94013151.588919505</v>
      </c>
      <c r="AA17" s="1">
        <v>39513682.085813202</v>
      </c>
      <c r="AB17" s="1">
        <v>14808041.7495714</v>
      </c>
      <c r="AC17" s="1">
        <v>4941458.4171523098</v>
      </c>
      <c r="AD17" s="1">
        <v>1466651.5237132199</v>
      </c>
      <c r="AE17" s="1">
        <v>386806.00392508699</v>
      </c>
    </row>
    <row r="18" spans="4:31" x14ac:dyDescent="0.25">
      <c r="D18" s="1" t="s">
        <v>13</v>
      </c>
      <c r="E18" s="1">
        <v>1851160550.74545</v>
      </c>
      <c r="F18" s="1">
        <v>1821394503.13046</v>
      </c>
      <c r="G18" s="1">
        <v>1800828659.26723</v>
      </c>
      <c r="H18" s="1">
        <v>1911561449.17467</v>
      </c>
      <c r="I18" s="1">
        <v>2176678881.3381801</v>
      </c>
      <c r="J18" s="1">
        <v>2521889281.1918201</v>
      </c>
      <c r="K18" s="1">
        <v>2976009074.4713702</v>
      </c>
      <c r="L18" s="1">
        <v>3579939630.3942299</v>
      </c>
      <c r="M18" s="1">
        <v>4195344867.8794799</v>
      </c>
      <c r="N18" s="1">
        <v>4154314458.05655</v>
      </c>
      <c r="O18" s="1">
        <v>4332344728.8646498</v>
      </c>
      <c r="P18" s="1">
        <v>4711872163.1865797</v>
      </c>
      <c r="Q18" s="1">
        <v>5036137511.32096</v>
      </c>
      <c r="R18" s="1">
        <v>5432113600.8701801</v>
      </c>
      <c r="S18" s="1">
        <v>5854429589.2006197</v>
      </c>
      <c r="T18" s="1">
        <v>6234664268.2889004</v>
      </c>
      <c r="U18" s="1">
        <v>6433714459.9980497</v>
      </c>
      <c r="V18" s="1">
        <v>6640783845.2289305</v>
      </c>
      <c r="W18" s="1">
        <v>5870311824.5508003</v>
      </c>
      <c r="X18" s="1">
        <v>5165636573.2767696</v>
      </c>
      <c r="Y18" s="1">
        <v>4524818542.2722902</v>
      </c>
      <c r="Z18" s="1">
        <v>2177764906.1441798</v>
      </c>
      <c r="AA18" s="1">
        <v>933283344.67674601</v>
      </c>
      <c r="AB18" s="1">
        <v>355712614.16197801</v>
      </c>
      <c r="AC18" s="1">
        <v>120462835.26558299</v>
      </c>
      <c r="AD18" s="1">
        <v>36218442.288438901</v>
      </c>
      <c r="AE18" s="1">
        <v>9661350.7759328298</v>
      </c>
    </row>
    <row r="19" spans="4:31" x14ac:dyDescent="0.25">
      <c r="D19" s="1" t="s">
        <v>14</v>
      </c>
      <c r="E19" s="1">
        <v>402694753.244914</v>
      </c>
      <c r="F19" s="1">
        <v>510897713.91480702</v>
      </c>
      <c r="G19" s="1">
        <v>648166911.45414698</v>
      </c>
      <c r="H19" s="1">
        <v>765474313.16833794</v>
      </c>
      <c r="I19" s="1">
        <v>834579076.41055799</v>
      </c>
      <c r="J19" s="1">
        <v>946442156.99728096</v>
      </c>
      <c r="K19" s="1">
        <v>1138477019.69768</v>
      </c>
      <c r="L19" s="1">
        <v>1326333802.50826</v>
      </c>
      <c r="M19" s="1">
        <v>1467520871.2362599</v>
      </c>
      <c r="N19" s="1">
        <v>1429020717.2111599</v>
      </c>
      <c r="O19" s="1">
        <v>1415268463.4698</v>
      </c>
      <c r="P19" s="1">
        <v>1502186558.5031199</v>
      </c>
      <c r="Q19" s="1">
        <v>1565306868.5251901</v>
      </c>
      <c r="R19" s="1">
        <v>1653992776.6951399</v>
      </c>
      <c r="S19" s="1">
        <v>1751042727.5752299</v>
      </c>
      <c r="T19" s="1">
        <v>1766439877.7214</v>
      </c>
      <c r="U19" s="1">
        <v>1779603792.3085599</v>
      </c>
      <c r="V19" s="1">
        <v>1789779663.5114</v>
      </c>
      <c r="W19" s="1">
        <v>1553653883.04738</v>
      </c>
      <c r="X19" s="1">
        <v>1342552203.6828499</v>
      </c>
      <c r="Y19" s="1">
        <v>1154849286.22105</v>
      </c>
      <c r="Z19" s="1">
        <v>507681618.742311</v>
      </c>
      <c r="AA19" s="1">
        <v>198805803.11007199</v>
      </c>
      <c r="AB19" s="1">
        <v>69273814.117719695</v>
      </c>
      <c r="AC19" s="1">
        <v>21458766.1983339</v>
      </c>
      <c r="AD19" s="1">
        <v>5904474.31528694</v>
      </c>
      <c r="AE19" s="1">
        <v>1442077.4985726201</v>
      </c>
    </row>
    <row r="20" spans="4:31" x14ac:dyDescent="0.25">
      <c r="D20" s="1" t="s">
        <v>15</v>
      </c>
      <c r="E20" s="1">
        <v>3351408.4145923099</v>
      </c>
      <c r="F20" s="1">
        <v>3103021.9598973598</v>
      </c>
      <c r="G20" s="1">
        <v>2755911.3001473998</v>
      </c>
      <c r="H20" s="1">
        <v>2600146.3421827499</v>
      </c>
      <c r="I20" s="1">
        <v>3033968.0768085602</v>
      </c>
      <c r="J20" s="1">
        <v>6790600.5168157397</v>
      </c>
      <c r="K20" s="1">
        <v>13077317.7464719</v>
      </c>
      <c r="L20" s="1">
        <v>23696796.747016501</v>
      </c>
      <c r="M20" s="1">
        <v>32963438.4187553</v>
      </c>
      <c r="N20" s="1">
        <v>35669525.066066504</v>
      </c>
      <c r="O20" s="1">
        <v>41896425.184479699</v>
      </c>
      <c r="P20" s="1">
        <v>49995060.114663802</v>
      </c>
      <c r="Q20" s="1">
        <v>58486156.921974003</v>
      </c>
      <c r="R20" s="1">
        <v>64649428.491666101</v>
      </c>
      <c r="S20" s="1">
        <v>75167976.309634894</v>
      </c>
      <c r="T20" s="1">
        <v>79893942.605822802</v>
      </c>
      <c r="U20" s="1">
        <v>92891093.967984304</v>
      </c>
      <c r="V20" s="1">
        <v>102046183.451296</v>
      </c>
      <c r="W20" s="1">
        <v>89279320.884675294</v>
      </c>
      <c r="X20" s="1">
        <v>77738675.068208307</v>
      </c>
      <c r="Y20" s="1">
        <v>67367968.988992199</v>
      </c>
      <c r="Z20" s="1">
        <v>30649106.606589999</v>
      </c>
      <c r="AA20" s="1">
        <v>12369621.314027499</v>
      </c>
      <c r="AB20" s="1">
        <v>4426569.4463944696</v>
      </c>
      <c r="AC20" s="1">
        <v>1404008.0670860501</v>
      </c>
      <c r="AD20" s="1">
        <v>394547.83291470702</v>
      </c>
      <c r="AE20" s="1">
        <v>98199.364296497399</v>
      </c>
    </row>
    <row r="21" spans="4:31" x14ac:dyDescent="0.25">
      <c r="D21" s="1" t="s">
        <v>16</v>
      </c>
      <c r="E21" s="1">
        <v>4504742.4275042899</v>
      </c>
      <c r="F21" s="1">
        <v>3846545.7293075998</v>
      </c>
      <c r="G21" s="1">
        <v>3269086.0272794198</v>
      </c>
      <c r="H21" s="1">
        <v>2765252.9883519402</v>
      </c>
      <c r="I21" s="1">
        <v>2328064.4743765998</v>
      </c>
      <c r="J21" s="1">
        <v>13570766.4381832</v>
      </c>
      <c r="K21" s="1">
        <v>35513765.931454502</v>
      </c>
      <c r="L21" s="1">
        <v>45663678.240448698</v>
      </c>
      <c r="M21" s="1">
        <v>56263481.9755992</v>
      </c>
      <c r="N21" s="1">
        <v>51001245.530642003</v>
      </c>
      <c r="O21" s="1">
        <v>46069972.264347702</v>
      </c>
      <c r="P21" s="1">
        <v>42180137.1422363</v>
      </c>
      <c r="Q21" s="1">
        <v>39969372.950314999</v>
      </c>
      <c r="R21" s="1">
        <v>38046567.965356298</v>
      </c>
      <c r="S21" s="1">
        <v>34164032.030992404</v>
      </c>
      <c r="T21" s="1">
        <v>30065994.370781399</v>
      </c>
      <c r="U21" s="1">
        <v>26355544.110207099</v>
      </c>
      <c r="V21" s="1">
        <v>22876053.004186802</v>
      </c>
      <c r="W21" s="1">
        <v>19761552.119924601</v>
      </c>
      <c r="X21" s="1">
        <v>16989890.565397199</v>
      </c>
      <c r="Y21" s="1">
        <v>14537462.741758101</v>
      </c>
      <c r="Z21" s="1">
        <v>6206994.8824903797</v>
      </c>
      <c r="AA21" s="1">
        <v>2351892.62521719</v>
      </c>
      <c r="AB21" s="1">
        <v>790873.46405322303</v>
      </c>
      <c r="AC21" s="1">
        <v>236045.67511684899</v>
      </c>
      <c r="AD21" s="1">
        <v>62538.378711851197</v>
      </c>
      <c r="AE21" s="1">
        <v>14710.341705697199</v>
      </c>
    </row>
    <row r="22" spans="4:31" x14ac:dyDescent="0.25">
      <c r="D22" s="1" t="s">
        <v>17</v>
      </c>
      <c r="E22" s="1">
        <v>9129105291.6620293</v>
      </c>
      <c r="F22" s="1">
        <v>9811738690.8706207</v>
      </c>
      <c r="G22" s="1">
        <v>10431027033.632999</v>
      </c>
      <c r="H22" s="1">
        <v>10990525897.8211</v>
      </c>
      <c r="I22" s="1">
        <v>11702345214.0075</v>
      </c>
      <c r="J22" s="1">
        <v>12847424970.987</v>
      </c>
      <c r="K22" s="1">
        <v>14752802995.192699</v>
      </c>
      <c r="L22" s="1">
        <v>16541564319.599701</v>
      </c>
      <c r="M22" s="1">
        <v>17461613813.606602</v>
      </c>
      <c r="N22" s="1">
        <v>17699785405.7859</v>
      </c>
      <c r="O22" s="1">
        <v>18203911497.8885</v>
      </c>
      <c r="P22" s="1">
        <v>19032493496.221401</v>
      </c>
      <c r="Q22" s="1">
        <v>20087605034.542801</v>
      </c>
      <c r="R22" s="1">
        <v>21552759898.082699</v>
      </c>
      <c r="S22" s="1">
        <v>23020510326.9133</v>
      </c>
      <c r="T22" s="1">
        <v>24621299909.3288</v>
      </c>
      <c r="U22" s="1">
        <v>25714839703.7589</v>
      </c>
      <c r="V22" s="1">
        <v>26957310773.105999</v>
      </c>
      <c r="W22" s="1">
        <v>24199553734.1567</v>
      </c>
      <c r="X22" s="1">
        <v>21627611063.263599</v>
      </c>
      <c r="Y22" s="1">
        <v>19242971484.4762</v>
      </c>
      <c r="Z22" s="1">
        <v>10029217513.6845</v>
      </c>
      <c r="AA22" s="1">
        <v>4664313111.7796497</v>
      </c>
      <c r="AB22" s="1">
        <v>1932550979.1443</v>
      </c>
      <c r="AC22" s="1">
        <v>712389447.76757205</v>
      </c>
      <c r="AD22" s="1">
        <v>233382176.895468</v>
      </c>
      <c r="AE22" s="1">
        <v>67886397.765459105</v>
      </c>
    </row>
    <row r="23" spans="4:31" x14ac:dyDescent="0.25">
      <c r="D23" s="1" t="s">
        <v>18</v>
      </c>
      <c r="E23" s="1">
        <v>35237411099.302498</v>
      </c>
      <c r="F23" s="1">
        <v>35575911335.651497</v>
      </c>
      <c r="G23" s="1">
        <v>35283215661.393898</v>
      </c>
      <c r="H23" s="1">
        <v>35146998738.718803</v>
      </c>
      <c r="I23" s="1">
        <v>35891501105.318199</v>
      </c>
      <c r="J23" s="1">
        <v>37437844763.495697</v>
      </c>
      <c r="K23" s="1">
        <v>39537039626.084</v>
      </c>
      <c r="L23" s="1">
        <v>41207216838.586601</v>
      </c>
      <c r="M23" s="1">
        <v>41227246745.316101</v>
      </c>
      <c r="N23" s="1">
        <v>39819575700.9254</v>
      </c>
      <c r="O23" s="1">
        <v>38808208356.236801</v>
      </c>
      <c r="P23" s="1">
        <v>38457864606.032097</v>
      </c>
      <c r="Q23" s="1">
        <v>37986108361.427803</v>
      </c>
      <c r="R23" s="1">
        <v>37109719069.535004</v>
      </c>
      <c r="S23" s="1">
        <v>36053322264.597504</v>
      </c>
      <c r="T23" s="1">
        <v>34904925990.0047</v>
      </c>
      <c r="U23" s="1">
        <v>33424561850.833099</v>
      </c>
      <c r="V23" s="1">
        <v>32027692208.958302</v>
      </c>
      <c r="W23" s="1">
        <v>28920198433.868401</v>
      </c>
      <c r="X23" s="1">
        <v>26031352269.164501</v>
      </c>
      <c r="Y23" s="1">
        <v>23349758466.966</v>
      </c>
      <c r="Z23" s="1">
        <v>12732655727.2542</v>
      </c>
      <c r="AA23" s="1">
        <v>6073725267.5518703</v>
      </c>
      <c r="AB23" s="1">
        <v>2431140195.4877801</v>
      </c>
      <c r="AC23" s="1">
        <v>780721593.65437102</v>
      </c>
      <c r="AD23" s="1">
        <v>191450343.612418</v>
      </c>
      <c r="AE23" s="1">
        <v>33945203.786549099</v>
      </c>
    </row>
    <row r="24" spans="4:31" x14ac:dyDescent="0.25">
      <c r="D24" s="1" t="s">
        <v>19</v>
      </c>
      <c r="E24" s="1">
        <v>56885322.0617093</v>
      </c>
      <c r="F24" s="1">
        <v>54468306.967011899</v>
      </c>
      <c r="G24" s="1">
        <v>52056551.612806</v>
      </c>
      <c r="H24" s="1">
        <v>49637221.8249925</v>
      </c>
      <c r="I24" s="1">
        <v>47201200.801695898</v>
      </c>
      <c r="J24" s="1">
        <v>74248028.102136403</v>
      </c>
      <c r="K24" s="1">
        <v>134516865.18279701</v>
      </c>
      <c r="L24" s="1">
        <v>233096575.81809199</v>
      </c>
      <c r="M24" s="1">
        <v>323370322.22588599</v>
      </c>
      <c r="N24" s="1">
        <v>365103155.635212</v>
      </c>
      <c r="O24" s="1">
        <v>430947802.27793097</v>
      </c>
      <c r="P24" s="1">
        <v>543972770.51755702</v>
      </c>
      <c r="Q24" s="1">
        <v>700531801.210302</v>
      </c>
      <c r="R24" s="1">
        <v>932366611.99062705</v>
      </c>
      <c r="S24" s="1">
        <v>1184247950.63114</v>
      </c>
      <c r="T24" s="1">
        <v>1405043583.65414</v>
      </c>
      <c r="U24" s="1">
        <v>1673908019.97597</v>
      </c>
      <c r="V24" s="1">
        <v>1984068092.45802</v>
      </c>
      <c r="W24" s="1">
        <v>1895436644.7362001</v>
      </c>
      <c r="X24" s="1">
        <v>1807557276.00808</v>
      </c>
      <c r="Y24" s="1">
        <v>1720019065.13872</v>
      </c>
      <c r="Z24" s="1">
        <v>1281406772.91822</v>
      </c>
      <c r="AA24" s="1">
        <v>853326716.14626706</v>
      </c>
      <c r="AB24" s="1">
        <v>484348417.42225802</v>
      </c>
      <c r="AC24" s="1">
        <v>223440622.43599701</v>
      </c>
      <c r="AD24" s="1">
        <v>79839738.030362993</v>
      </c>
      <c r="AE24" s="1">
        <v>21036808.730688699</v>
      </c>
    </row>
    <row r="25" spans="4:31" x14ac:dyDescent="0.25">
      <c r="D25" s="1" t="s">
        <v>20</v>
      </c>
      <c r="E25" s="1">
        <v>6826214374.3403196</v>
      </c>
      <c r="F25" s="1">
        <v>6611965371.9934502</v>
      </c>
      <c r="G25" s="1">
        <v>6431163434.5479803</v>
      </c>
      <c r="H25" s="1">
        <v>6184045837.0034504</v>
      </c>
      <c r="I25" s="1">
        <v>6022423102.8249598</v>
      </c>
      <c r="J25" s="1">
        <v>5966715863.0562496</v>
      </c>
      <c r="K25" s="1">
        <v>5962032315.8161201</v>
      </c>
      <c r="L25" s="1">
        <v>6065946602.2023897</v>
      </c>
      <c r="M25" s="1">
        <v>6221944793.8647203</v>
      </c>
      <c r="N25" s="1">
        <v>6117665533.5802803</v>
      </c>
      <c r="O25" s="1">
        <v>6010114210.3133297</v>
      </c>
      <c r="P25" s="1">
        <v>5893711444.1320601</v>
      </c>
      <c r="Q25" s="1">
        <v>5797332060.8986702</v>
      </c>
      <c r="R25" s="1">
        <v>5678556440.4649</v>
      </c>
      <c r="S25" s="1">
        <v>5596915102.1103601</v>
      </c>
      <c r="T25" s="1">
        <v>5435794205.8860703</v>
      </c>
      <c r="U25" s="1">
        <v>5349827187.5285797</v>
      </c>
      <c r="V25" s="1">
        <v>5230601732.2010098</v>
      </c>
      <c r="W25" s="1">
        <v>4844185824.27384</v>
      </c>
      <c r="X25" s="1">
        <v>4477461535.2091103</v>
      </c>
      <c r="Y25" s="1">
        <v>4129615594.85639</v>
      </c>
      <c r="Z25" s="1">
        <v>2648702090.3617101</v>
      </c>
      <c r="AA25" s="1">
        <v>1551263099.8536</v>
      </c>
      <c r="AB25" s="1">
        <v>797693608.70626295</v>
      </c>
      <c r="AC25" s="1">
        <v>345478806.51738501</v>
      </c>
      <c r="AD25" s="1">
        <v>120898896.546757</v>
      </c>
      <c r="AE25" s="1">
        <v>32781618.808927398</v>
      </c>
    </row>
    <row r="26" spans="4:31" x14ac:dyDescent="0.25">
      <c r="D26" s="1" t="s">
        <v>21</v>
      </c>
      <c r="E26" s="1">
        <v>396445800.327622</v>
      </c>
      <c r="F26" s="1">
        <v>491689327.34698898</v>
      </c>
      <c r="G26" s="1">
        <v>644034037.52529502</v>
      </c>
      <c r="H26" s="1">
        <v>801378629.59220397</v>
      </c>
      <c r="I26" s="1">
        <v>977604118.00847602</v>
      </c>
      <c r="J26" s="1">
        <v>1250946002.72505</v>
      </c>
      <c r="K26" s="1">
        <v>1630544593.7055399</v>
      </c>
      <c r="L26" s="1">
        <v>2134555959.70172</v>
      </c>
      <c r="M26" s="1">
        <v>2545873703.4091702</v>
      </c>
      <c r="N26" s="1">
        <v>2917364314.98634</v>
      </c>
      <c r="O26" s="1">
        <v>3464747880.4118099</v>
      </c>
      <c r="P26" s="1">
        <v>4013684532.3034401</v>
      </c>
      <c r="Q26" s="1">
        <v>4699493615.9347296</v>
      </c>
      <c r="R26" s="1">
        <v>5513177307.51408</v>
      </c>
      <c r="S26" s="1">
        <v>6293947426.7775402</v>
      </c>
      <c r="T26" s="1">
        <v>6994544118.0939703</v>
      </c>
      <c r="U26" s="1">
        <v>7645952507.0601997</v>
      </c>
      <c r="V26" s="1">
        <v>8401436593.9067802</v>
      </c>
      <c r="W26" s="1">
        <v>7985575910.1559696</v>
      </c>
      <c r="X26" s="1">
        <v>7571144591.9536104</v>
      </c>
      <c r="Y26" s="1">
        <v>7157175796.2101698</v>
      </c>
      <c r="Z26" s="1">
        <v>5098387514.3633003</v>
      </c>
      <c r="AA26" s="1">
        <v>3180298615.6494498</v>
      </c>
      <c r="AB26" s="1">
        <v>1653983234.9362299</v>
      </c>
      <c r="AC26" s="1">
        <v>681936595.26022398</v>
      </c>
      <c r="AD26" s="1">
        <v>211485228.09215999</v>
      </c>
      <c r="AE26" s="1">
        <v>46695178.339338198</v>
      </c>
    </row>
    <row r="27" spans="4:31" x14ac:dyDescent="0.25">
      <c r="D27" s="1" t="s">
        <v>22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1360000</v>
      </c>
      <c r="N27" s="1">
        <v>3486550.9276039</v>
      </c>
      <c r="O27" s="1">
        <v>6428819.6370156799</v>
      </c>
      <c r="P27" s="1">
        <v>8132992.9255121797</v>
      </c>
      <c r="Q27" s="1">
        <v>9664594.2732319292</v>
      </c>
      <c r="R27" s="1">
        <v>10393362.3389607</v>
      </c>
      <c r="S27" s="1">
        <v>11106341.360274101</v>
      </c>
      <c r="T27" s="1">
        <v>11119400.824548</v>
      </c>
      <c r="U27" s="1">
        <v>13009903.179960901</v>
      </c>
      <c r="V27" s="1">
        <v>13862939.9396718</v>
      </c>
      <c r="W27" s="1">
        <v>13194102.738665599</v>
      </c>
      <c r="X27" s="1">
        <v>12519750.633176601</v>
      </c>
      <c r="Y27" s="1">
        <v>11837992.916611699</v>
      </c>
      <c r="Z27" s="1">
        <v>8338023.4705520105</v>
      </c>
      <c r="AA27" s="1">
        <v>4997466.4530923096</v>
      </c>
      <c r="AB27" s="1">
        <v>2409216.6963602002</v>
      </c>
      <c r="AC27" s="1">
        <v>885790.60278932098</v>
      </c>
      <c r="AD27" s="1">
        <v>235590.00525942</v>
      </c>
      <c r="AE27" s="1">
        <v>42848.884658228199</v>
      </c>
    </row>
    <row r="28" spans="4:31" x14ac:dyDescent="0.25">
      <c r="D28" s="1" t="s">
        <v>23</v>
      </c>
      <c r="E28" s="1">
        <v>594311908.75826001</v>
      </c>
      <c r="F28" s="1">
        <v>699321070.25491703</v>
      </c>
      <c r="G28" s="1">
        <v>799950806.19310904</v>
      </c>
      <c r="H28" s="1">
        <v>920195676.37289596</v>
      </c>
      <c r="I28" s="1">
        <v>1114008343.9746799</v>
      </c>
      <c r="J28" s="1">
        <v>1389757782.60113</v>
      </c>
      <c r="K28" s="1">
        <v>1872871947.39959</v>
      </c>
      <c r="L28" s="1">
        <v>2382789470.0714598</v>
      </c>
      <c r="M28" s="1">
        <v>2742778937.4563498</v>
      </c>
      <c r="N28" s="1">
        <v>3021675678.3745799</v>
      </c>
      <c r="O28" s="1">
        <v>3425542741.7484498</v>
      </c>
      <c r="P28" s="1">
        <v>3922372361.6796799</v>
      </c>
      <c r="Q28" s="1">
        <v>4445496763.6745005</v>
      </c>
      <c r="R28" s="1">
        <v>4978619442.6486197</v>
      </c>
      <c r="S28" s="1">
        <v>5524025646.4933205</v>
      </c>
      <c r="T28" s="1">
        <v>6088871456.2935104</v>
      </c>
      <c r="U28" s="1">
        <v>6723231344.6029902</v>
      </c>
      <c r="V28" s="1">
        <v>7481030305.3422699</v>
      </c>
      <c r="W28" s="1">
        <v>7101145472.8074799</v>
      </c>
      <c r="X28" s="1">
        <v>6723409253.3958197</v>
      </c>
      <c r="Y28" s="1">
        <v>6347065058.3415604</v>
      </c>
      <c r="Z28" s="1">
        <v>4492053547.0812502</v>
      </c>
      <c r="AA28" s="1">
        <v>2788943354.5826302</v>
      </c>
      <c r="AB28" s="1">
        <v>1448183346.1245501</v>
      </c>
      <c r="AC28" s="1">
        <v>598496593.51189494</v>
      </c>
      <c r="AD28" s="1">
        <v>186781901.20227</v>
      </c>
      <c r="AE28" s="1">
        <v>41634648.072361</v>
      </c>
    </row>
    <row r="29" spans="4:31" x14ac:dyDescent="0.25">
      <c r="D29" s="1" t="s">
        <v>24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</row>
    <row r="30" spans="4:31" x14ac:dyDescent="0.25">
      <c r="D30" s="1" t="s">
        <v>25</v>
      </c>
      <c r="E30" s="1">
        <v>1837247774.6393199</v>
      </c>
      <c r="F30" s="1">
        <v>2029006592.7708001</v>
      </c>
      <c r="G30" s="1">
        <v>2188300730.3119702</v>
      </c>
      <c r="H30" s="1">
        <v>2334537217.0045099</v>
      </c>
      <c r="I30" s="1">
        <v>2606582753.9672999</v>
      </c>
      <c r="J30" s="1">
        <v>2955614669.58005</v>
      </c>
      <c r="K30" s="1">
        <v>3330631034.1451502</v>
      </c>
      <c r="L30" s="1">
        <v>3773106830.7731099</v>
      </c>
      <c r="M30" s="1">
        <v>4009331186.4348698</v>
      </c>
      <c r="N30" s="1">
        <v>4125607299.1135402</v>
      </c>
      <c r="O30" s="1">
        <v>4314153571.6862297</v>
      </c>
      <c r="P30" s="1">
        <v>4508924390.9787798</v>
      </c>
      <c r="Q30" s="1">
        <v>4788655061.21103</v>
      </c>
      <c r="R30" s="1">
        <v>4511244978.9678297</v>
      </c>
      <c r="S30" s="1">
        <v>4237274430.5552301</v>
      </c>
      <c r="T30" s="1">
        <v>3966472123.3180199</v>
      </c>
      <c r="U30" s="1">
        <v>3698874057.96031</v>
      </c>
      <c r="V30" s="1">
        <v>3434795788.4808002</v>
      </c>
      <c r="W30" s="1">
        <v>3174801524.6414199</v>
      </c>
      <c r="X30" s="1">
        <v>2919669060.9611101</v>
      </c>
      <c r="Y30" s="1">
        <v>2670350077.6321402</v>
      </c>
      <c r="Z30" s="1">
        <v>1550589859.2809601</v>
      </c>
      <c r="AA30" s="1">
        <v>735639844.54326606</v>
      </c>
      <c r="AB30" s="1">
        <v>269606423.88368601</v>
      </c>
      <c r="AC30" s="1">
        <v>71988171.701932296</v>
      </c>
      <c r="AD30" s="1">
        <v>13165291.3665761</v>
      </c>
      <c r="AE30" s="1">
        <v>1544629.00903987</v>
      </c>
    </row>
    <row r="32" spans="4:31" x14ac:dyDescent="0.25">
      <c r="D32" t="s">
        <v>26</v>
      </c>
      <c r="E32">
        <f>SUM(E7:E11)+SUM(E26:E29)+E30</f>
        <v>57442396502.626434</v>
      </c>
      <c r="F32">
        <f t="shared" ref="F32:V32" si="0">SUM(F7:F11)+SUM(F26:F29)+F30</f>
        <v>59109809105.175888</v>
      </c>
      <c r="G32">
        <f t="shared" si="0"/>
        <v>60481116815.13324</v>
      </c>
      <c r="H32">
        <f t="shared" si="0"/>
        <v>62064641265.648323</v>
      </c>
      <c r="I32">
        <f t="shared" si="0"/>
        <v>64729140339.628365</v>
      </c>
      <c r="J32">
        <f t="shared" si="0"/>
        <v>68858885044.892044</v>
      </c>
      <c r="K32">
        <f t="shared" si="0"/>
        <v>74684792911.089066</v>
      </c>
      <c r="L32">
        <f t="shared" si="0"/>
        <v>79580288238.490021</v>
      </c>
      <c r="M32">
        <f t="shared" si="0"/>
        <v>81861410358.111832</v>
      </c>
      <c r="N32">
        <f t="shared" si="0"/>
        <v>82491180024.078156</v>
      </c>
      <c r="O32">
        <f t="shared" si="0"/>
        <v>84758099707.614853</v>
      </c>
      <c r="P32">
        <f t="shared" si="0"/>
        <v>88123319362.239609</v>
      </c>
      <c r="Q32">
        <f t="shared" si="0"/>
        <v>92228680292.177719</v>
      </c>
      <c r="R32">
        <f t="shared" si="0"/>
        <v>95647944681.986465</v>
      </c>
      <c r="S32">
        <f t="shared" si="0"/>
        <v>98628752747.27684</v>
      </c>
      <c r="T32">
        <f t="shared" si="0"/>
        <v>100931954573.89093</v>
      </c>
      <c r="U32">
        <f t="shared" si="0"/>
        <v>102097197843.16972</v>
      </c>
      <c r="V32">
        <f t="shared" si="0"/>
        <v>103326894168.11493</v>
      </c>
    </row>
    <row r="33" spans="4:22" x14ac:dyDescent="0.25">
      <c r="D33" t="s">
        <v>27</v>
      </c>
      <c r="E33" s="2">
        <f>SUM(E7:E11)/E32</f>
        <v>0.95076797529511325</v>
      </c>
      <c r="F33" s="2">
        <f t="shared" ref="F33:V33" si="1">SUM(F7:F11)/F32</f>
        <v>0.94552482846555586</v>
      </c>
      <c r="G33" s="2">
        <f t="shared" si="1"/>
        <v>0.93994347714952364</v>
      </c>
      <c r="H33" s="2">
        <f t="shared" si="1"/>
        <v>0.93464698352788844</v>
      </c>
      <c r="I33" s="2">
        <f t="shared" si="1"/>
        <v>0.92741761760932684</v>
      </c>
      <c r="J33" s="2">
        <f t="shared" si="1"/>
        <v>0.91872772190171603</v>
      </c>
      <c r="K33" s="2">
        <f t="shared" si="1"/>
        <v>0.90849479112319287</v>
      </c>
      <c r="L33" s="2">
        <f t="shared" si="1"/>
        <v>0.89582279174836521</v>
      </c>
      <c r="M33" s="2">
        <f t="shared" si="1"/>
        <v>0.88640137292260923</v>
      </c>
      <c r="N33" s="2">
        <f t="shared" si="1"/>
        <v>0.87794896568986758</v>
      </c>
      <c r="O33" s="2">
        <f t="shared" si="1"/>
        <v>0.8677309537123058</v>
      </c>
      <c r="P33" s="2">
        <f t="shared" si="1"/>
        <v>0.85868536991102606</v>
      </c>
      <c r="Q33" s="3">
        <f t="shared" si="1"/>
        <v>0.84881806840430218</v>
      </c>
      <c r="R33" s="2">
        <f t="shared" si="1"/>
        <v>0.84303442022317698</v>
      </c>
      <c r="S33" s="2">
        <f t="shared" si="1"/>
        <v>0.83710273730872087</v>
      </c>
      <c r="T33" s="2">
        <f t="shared" si="1"/>
        <v>0.83096525604247651</v>
      </c>
      <c r="U33" s="2">
        <f t="shared" si="1"/>
        <v>0.82290338819506503</v>
      </c>
      <c r="V33" s="2">
        <f t="shared" si="1"/>
        <v>0.81291293246250684</v>
      </c>
    </row>
    <row r="34" spans="4:22" x14ac:dyDescent="0.25">
      <c r="D34" t="s">
        <v>28</v>
      </c>
      <c r="E34" s="2">
        <f>SUM(E26:E29)/E32</f>
        <v>1.7247847746752375E-2</v>
      </c>
      <c r="F34" s="2">
        <f t="shared" ref="F34:V34" si="2">SUM(F26:F29)/F32</f>
        <v>2.0149115952695851E-2</v>
      </c>
      <c r="G34" s="2">
        <f t="shared" si="2"/>
        <v>2.387496990394692E-2</v>
      </c>
      <c r="H34" s="2">
        <f t="shared" si="2"/>
        <v>2.7738407422616664E-2</v>
      </c>
      <c r="I34" s="2">
        <f t="shared" si="2"/>
        <v>3.231330512051668E-2</v>
      </c>
      <c r="J34" s="2">
        <f t="shared" si="2"/>
        <v>3.8349499612208252E-2</v>
      </c>
      <c r="K34" s="2">
        <f t="shared" si="2"/>
        <v>4.6909369425123616E-2</v>
      </c>
      <c r="L34" s="2">
        <f t="shared" si="2"/>
        <v>5.6764627645421221E-2</v>
      </c>
      <c r="M34" s="2">
        <f t="shared" si="2"/>
        <v>6.4621567326091409E-2</v>
      </c>
      <c r="N34" s="2">
        <f t="shared" si="2"/>
        <v>7.2038326310206416E-2</v>
      </c>
      <c r="O34" s="2">
        <f t="shared" si="2"/>
        <v>8.1369443930296839E-2</v>
      </c>
      <c r="P34" s="2">
        <f t="shared" si="2"/>
        <v>9.0148554825235927E-2</v>
      </c>
      <c r="Q34" s="3">
        <f t="shared" si="2"/>
        <v>9.9260392156548125E-2</v>
      </c>
      <c r="R34" s="2">
        <f t="shared" si="2"/>
        <v>0.10980047869736979</v>
      </c>
      <c r="S34" s="2">
        <f t="shared" si="2"/>
        <v>0.11993540509370111</v>
      </c>
      <c r="T34" s="2">
        <f t="shared" si="2"/>
        <v>0.1297362666807933</v>
      </c>
      <c r="U34" s="2">
        <f t="shared" si="2"/>
        <v>0.14086766393858788</v>
      </c>
      <c r="V34" s="2">
        <f t="shared" si="2"/>
        <v>0.15384503683353798</v>
      </c>
    </row>
    <row r="35" spans="4:22" x14ac:dyDescent="0.25">
      <c r="D35" t="s">
        <v>29</v>
      </c>
      <c r="E35" s="2">
        <f>E30/E32</f>
        <v>3.1984176958134318E-2</v>
      </c>
      <c r="F35" s="2">
        <f t="shared" ref="F35:V35" si="3">F30/F32</f>
        <v>3.4326055581748317E-2</v>
      </c>
      <c r="G35" s="2">
        <f t="shared" si="3"/>
        <v>3.6181552946529354E-2</v>
      </c>
      <c r="H35" s="2">
        <f t="shared" si="3"/>
        <v>3.7614609049494901E-2</v>
      </c>
      <c r="I35" s="2">
        <f t="shared" si="3"/>
        <v>4.0269077270156516E-2</v>
      </c>
      <c r="J35" s="2">
        <f t="shared" si="3"/>
        <v>4.2922778486075668E-2</v>
      </c>
      <c r="K35" s="2">
        <f t="shared" si="3"/>
        <v>4.4595839451683397E-2</v>
      </c>
      <c r="L35" s="2">
        <f t="shared" si="3"/>
        <v>4.7412580606213471E-2</v>
      </c>
      <c r="M35" s="2">
        <f t="shared" si="3"/>
        <v>4.8977059751299241E-2</v>
      </c>
      <c r="N35" s="2">
        <f t="shared" si="3"/>
        <v>5.0012707999925889E-2</v>
      </c>
      <c r="O35" s="2">
        <f t="shared" si="3"/>
        <v>5.0899602357397315E-2</v>
      </c>
      <c r="P35" s="2">
        <f t="shared" si="3"/>
        <v>5.1166075263738085E-2</v>
      </c>
      <c r="Q35" s="3">
        <f t="shared" si="3"/>
        <v>5.1921539439149657E-2</v>
      </c>
      <c r="R35" s="2">
        <f t="shared" si="3"/>
        <v>4.7165101079453098E-2</v>
      </c>
      <c r="S35" s="2">
        <f t="shared" si="3"/>
        <v>4.2961857597577924E-2</v>
      </c>
      <c r="T35" s="2">
        <f t="shared" si="3"/>
        <v>3.929847727673022E-2</v>
      </c>
      <c r="U35" s="2">
        <f t="shared" si="3"/>
        <v>3.6228947866346985E-2</v>
      </c>
      <c r="V35" s="2">
        <f t="shared" si="3"/>
        <v>3.3242030703955143E-2</v>
      </c>
    </row>
    <row r="41" spans="4:22" x14ac:dyDescent="0.25">
      <c r="Q41" s="4" t="s">
        <v>30</v>
      </c>
    </row>
    <row r="42" spans="4:22" x14ac:dyDescent="0.25">
      <c r="Q42">
        <v>429.10609899368598</v>
      </c>
      <c r="R42">
        <v>0.81578858678631661</v>
      </c>
      <c r="S42">
        <v>2.4E-2</v>
      </c>
      <c r="T42">
        <f>Q42*R42*S42</f>
        <v>8.4014365939067606</v>
      </c>
    </row>
    <row r="43" spans="4:22" x14ac:dyDescent="0.25">
      <c r="Q43">
        <v>244.666890546536</v>
      </c>
      <c r="R43">
        <v>0.69274385808924577</v>
      </c>
      <c r="S43">
        <v>2.4E-2</v>
      </c>
      <c r="T43">
        <f t="shared" ref="T43:T45" si="4">Q43*R43*S43</f>
        <v>4.0677956568937574</v>
      </c>
    </row>
    <row r="44" spans="4:22" x14ac:dyDescent="0.25">
      <c r="Q44">
        <v>220.308257771185</v>
      </c>
      <c r="R44">
        <v>0.93148726396000425</v>
      </c>
      <c r="S44">
        <v>2.4E-2</v>
      </c>
      <c r="T44">
        <f t="shared" si="4"/>
        <v>4.9251440702178346</v>
      </c>
    </row>
    <row r="45" spans="4:22" x14ac:dyDescent="0.25">
      <c r="Q45">
        <v>0</v>
      </c>
      <c r="R45">
        <v>0.78629562996341462</v>
      </c>
      <c r="S45">
        <v>2.4E-2</v>
      </c>
      <c r="T45">
        <f t="shared" si="4"/>
        <v>0</v>
      </c>
    </row>
    <row r="46" spans="4:22" x14ac:dyDescent="0.25">
      <c r="S46">
        <v>2017</v>
      </c>
      <c r="T46">
        <f>SUM(T42:T45)</f>
        <v>17.394376321018353</v>
      </c>
    </row>
    <row r="47" spans="4:22" x14ac:dyDescent="0.25">
      <c r="Q47">
        <v>229.83782964037701</v>
      </c>
      <c r="R47">
        <v>0.85195824509683338</v>
      </c>
      <c r="S47">
        <v>2.4E-2</v>
      </c>
      <c r="T47">
        <f>Q47*R47*S47</f>
        <v>4.6994936159347329</v>
      </c>
    </row>
    <row r="48" spans="4:22" x14ac:dyDescent="0.25">
      <c r="Q48">
        <v>266.68522831853602</v>
      </c>
      <c r="R48">
        <v>0.83347262833108338</v>
      </c>
      <c r="S48">
        <v>2.4E-2</v>
      </c>
      <c r="T48">
        <f t="shared" ref="T48:T50" si="5">Q48*R48*S48</f>
        <v>5.3345961164094069</v>
      </c>
    </row>
    <row r="49" spans="17:24" x14ac:dyDescent="0.25">
      <c r="Q49">
        <v>0.52119160857736202</v>
      </c>
      <c r="R49">
        <v>0.92716326531160831</v>
      </c>
      <c r="S49">
        <v>2.4E-2</v>
      </c>
      <c r="T49">
        <f t="shared" si="5"/>
        <v>1.1597513127878319E-2</v>
      </c>
    </row>
    <row r="50" spans="17:24" x14ac:dyDescent="0.25">
      <c r="Q50">
        <v>0</v>
      </c>
      <c r="R50">
        <v>0.94374275880836644</v>
      </c>
      <c r="S50">
        <v>2.4E-2</v>
      </c>
      <c r="T50">
        <f t="shared" si="5"/>
        <v>0</v>
      </c>
    </row>
    <row r="51" spans="17:24" x14ac:dyDescent="0.25">
      <c r="S51">
        <v>2012</v>
      </c>
      <c r="T51">
        <f>SUM(T47:T50)</f>
        <v>10.045687245472017</v>
      </c>
    </row>
    <row r="53" spans="17:24" x14ac:dyDescent="0.25">
      <c r="S53">
        <v>2012</v>
      </c>
      <c r="T53">
        <f>S53+1</f>
        <v>2013</v>
      </c>
      <c r="U53">
        <f t="shared" ref="U53:W53" si="6">T53+1</f>
        <v>2014</v>
      </c>
      <c r="V53">
        <f t="shared" si="6"/>
        <v>2015</v>
      </c>
      <c r="W53">
        <f t="shared" si="6"/>
        <v>2016</v>
      </c>
      <c r="X53">
        <f>W53+1</f>
        <v>2017</v>
      </c>
    </row>
    <row r="54" spans="17:24" x14ac:dyDescent="0.25">
      <c r="S54">
        <f>T51</f>
        <v>10.045687245472017</v>
      </c>
      <c r="V54">
        <f>(X54-S54)/(2017-2012)*(2015-2012)+S54</f>
        <v>14.454900690799818</v>
      </c>
      <c r="X54">
        <f>T46</f>
        <v>17.394376321018353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2020-10-30T07:22:05Z</dcterms:created>
  <dcterms:modified xsi:type="dcterms:W3CDTF">2020-10-30T08:21:57Z</dcterms:modified>
</cp:coreProperties>
</file>