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D46FFA8D-940F-44F7-9A08-3371FAAD8F0B}" xr6:coauthVersionLast="47" xr6:coauthVersionMax="47" xr10:uidLastSave="{00000000-0000-0000-0000-000000000000}"/>
  <bookViews>
    <workbookView xWindow="-120" yWindow="-120" windowWidth="38640" windowHeight="15840" xr2:uid="{CB6374FC-8A30-4020-B8B5-DB38D12B49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8" i="1"/>
  <c r="B25" i="1"/>
  <c r="B14" i="1"/>
  <c r="B15" i="1"/>
  <c r="B22" i="1"/>
  <c r="B10" i="1"/>
  <c r="B20" i="1"/>
  <c r="B13" i="1"/>
</calcChain>
</file>

<file path=xl/sharedStrings.xml><?xml version="1.0" encoding="utf-8"?>
<sst xmlns="http://schemas.openxmlformats.org/spreadsheetml/2006/main" count="61" uniqueCount="49">
  <si>
    <t>T_max</t>
  </si>
  <si>
    <t>Name</t>
  </si>
  <si>
    <t>Value</t>
  </si>
  <si>
    <t>Unit</t>
  </si>
  <si>
    <t>fluid</t>
  </si>
  <si>
    <t>p_max</t>
  </si>
  <si>
    <t>"Pa"</t>
  </si>
  <si>
    <t>Vérifié</t>
  </si>
  <si>
    <t>Sources</t>
  </si>
  <si>
    <t>Définition</t>
  </si>
  <si>
    <t>perte de charge dans le heat-exchangeur 1 (le + chaud)</t>
  </si>
  <si>
    <t>k_cc_ex1</t>
  </si>
  <si>
    <t>k_cc_ex2</t>
  </si>
  <si>
    <t>perte de charge dans le heat-exchangeur 2 (le - chaud)</t>
  </si>
  <si>
    <t>HMW3</t>
  </si>
  <si>
    <t>cold_fluid</t>
  </si>
  <si>
    <t>"K"</t>
  </si>
  <si>
    <t>H2O</t>
  </si>
  <si>
    <t>p_ref</t>
  </si>
  <si>
    <t>T_ref</t>
  </si>
  <si>
    <t>eta_pump_1</t>
  </si>
  <si>
    <t>eta_pump_2</t>
  </si>
  <si>
    <t>dot_m_ex</t>
  </si>
  <si>
    <t>"kg/s"</t>
  </si>
  <si>
    <t>Consigne</t>
  </si>
  <si>
    <t>mass flow du fluid chaud</t>
  </si>
  <si>
    <t>consigne</t>
  </si>
  <si>
    <t>Vérifier les espaces dans les Name</t>
  </si>
  <si>
    <t>KeyError</t>
  </si>
  <si>
    <t>hot_fluid</t>
  </si>
  <si>
    <t>T_cd_subcool</t>
  </si>
  <si>
    <t>différence T entre sortie de l'evaporateur I et etat 1</t>
  </si>
  <si>
    <t>Limite technologique de la turbine</t>
  </si>
  <si>
    <t>p_3</t>
  </si>
  <si>
    <t>T_8</t>
  </si>
  <si>
    <t>T_7</t>
  </si>
  <si>
    <t>T_9</t>
  </si>
  <si>
    <t>p_9</t>
  </si>
  <si>
    <t>T_pinch_ex_II</t>
  </si>
  <si>
    <t>T_pinch_ex_I</t>
  </si>
  <si>
    <t>T_11</t>
  </si>
  <si>
    <t>m_dot_tot</t>
  </si>
  <si>
    <t>kg/s</t>
  </si>
  <si>
    <t>Débit massique qui passe dans le condensateur</t>
  </si>
  <si>
    <t>p_3_guess</t>
  </si>
  <si>
    <t>R245fa</t>
  </si>
  <si>
    <t>R245fa : p = [5;25] bar</t>
  </si>
  <si>
    <t>T_10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</si>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</sst>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0283E-22EB-40B2-9914-D98C1DD2B62A}" name="Tableau1" displayName="Tableau1" ref="A1:F30" totalsRowShown="0">
  <autoFilter ref="A1:F30" xr:uid="{23D0283E-22EB-40B2-9914-D98C1DD2B62A}"/>
  <sortState xmlns:xlrd2="http://schemas.microsoft.com/office/spreadsheetml/2017/richdata2" ref="A2:F30">
    <sortCondition ref="A1:A30"/>
  </sortState>
  <tableColumns count="6">
    <tableColumn id="1" xr3:uid="{7377AC87-CDA3-427A-A0D9-BC44663F0EB0}" name="Name"/>
    <tableColumn id="2" xr3:uid="{7E3ED499-3A0D-460C-9AE8-3419D8DDFC30}" name="Value"/>
    <tableColumn id="3" xr3:uid="{84F37BBB-8BAE-46AA-9B95-1E08CC73E6DA}" name="Unit"/>
    <tableColumn id="4" xr3:uid="{4195EA7C-5A7D-4BAD-B048-72964DC602D1}" name="Vérifié" dataDxfId="0"/>
    <tableColumn id="5" xr3:uid="{680213A2-2927-4A94-A143-60AB368DE8F1}" name="Sources"/>
    <tableColumn id="6" xr3:uid="{2D25C180-C497-4298-A86B-5CFE60B06290}" name="Dé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1880-D173-4020-B147-8D82FB683A58}">
  <dimension ref="A1:H30"/>
  <sheetViews>
    <sheetView tabSelected="1" workbookViewId="0">
      <selection activeCell="B24" sqref="B24"/>
    </sheetView>
  </sheetViews>
  <sheetFormatPr baseColWidth="10" defaultRowHeight="15" x14ac:dyDescent="0.25"/>
  <cols>
    <col min="1" max="1" width="20.28515625" bestFit="1" customWidth="1"/>
    <col min="6" max="6" width="49.7109375" bestFit="1" customWidth="1"/>
    <col min="8" max="8" width="32.140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H1" t="s">
        <v>28</v>
      </c>
    </row>
    <row r="2" spans="1:8" x14ac:dyDescent="0.25">
      <c r="A2" t="s">
        <v>15</v>
      </c>
      <c r="B2" t="s">
        <v>17</v>
      </c>
      <c r="D2" s="2" t="b">
        <v>0</v>
      </c>
      <c r="H2" t="s">
        <v>27</v>
      </c>
    </row>
    <row r="3" spans="1:8" x14ac:dyDescent="0.25">
      <c r="A3" t="s">
        <v>22</v>
      </c>
      <c r="B3">
        <v>10</v>
      </c>
      <c r="C3" t="s">
        <v>23</v>
      </c>
      <c r="D3" s="2" t="b">
        <v>0</v>
      </c>
      <c r="E3" t="s">
        <v>24</v>
      </c>
      <c r="F3" t="s">
        <v>25</v>
      </c>
    </row>
    <row r="4" spans="1:8" x14ac:dyDescent="0.25">
      <c r="A4" t="s">
        <v>20</v>
      </c>
      <c r="B4">
        <v>0.85</v>
      </c>
      <c r="D4" s="2" t="b">
        <v>0</v>
      </c>
      <c r="E4" t="s">
        <v>14</v>
      </c>
      <c r="H4" t="s">
        <v>46</v>
      </c>
    </row>
    <row r="5" spans="1:8" x14ac:dyDescent="0.25">
      <c r="A5" t="s">
        <v>21</v>
      </c>
      <c r="B5">
        <v>0.85</v>
      </c>
      <c r="D5" s="2" t="b">
        <v>0</v>
      </c>
      <c r="E5" t="s">
        <v>14</v>
      </c>
    </row>
    <row r="6" spans="1:8" x14ac:dyDescent="0.25">
      <c r="A6" t="s">
        <v>4</v>
      </c>
      <c r="B6" t="s">
        <v>45</v>
      </c>
      <c r="D6" s="2" t="b">
        <v>0</v>
      </c>
    </row>
    <row r="7" spans="1:8" x14ac:dyDescent="0.25">
      <c r="A7" t="s">
        <v>29</v>
      </c>
      <c r="B7" t="s">
        <v>17</v>
      </c>
      <c r="D7" s="2" t="b">
        <v>0</v>
      </c>
    </row>
    <row r="8" spans="1:8" x14ac:dyDescent="0.25">
      <c r="A8" t="s">
        <v>11</v>
      </c>
      <c r="B8">
        <v>1</v>
      </c>
      <c r="D8" s="2" t="b">
        <v>0</v>
      </c>
      <c r="F8" t="s">
        <v>10</v>
      </c>
    </row>
    <row r="9" spans="1:8" x14ac:dyDescent="0.25">
      <c r="A9" t="s">
        <v>12</v>
      </c>
      <c r="B9">
        <v>1</v>
      </c>
      <c r="D9" s="2" t="b">
        <v>0</v>
      </c>
      <c r="F9" t="s">
        <v>13</v>
      </c>
    </row>
    <row r="10" spans="1:8" x14ac:dyDescent="0.25">
      <c r="A10" t="s">
        <v>33</v>
      </c>
      <c r="B10">
        <f>310*10^5</f>
        <v>31000000</v>
      </c>
      <c r="C10" t="s">
        <v>6</v>
      </c>
      <c r="D10" s="2" t="b">
        <v>0</v>
      </c>
      <c r="E10" t="s">
        <v>14</v>
      </c>
      <c r="F10" t="s">
        <v>32</v>
      </c>
    </row>
    <row r="11" spans="1:8" x14ac:dyDescent="0.25">
      <c r="A11" t="s">
        <v>37</v>
      </c>
      <c r="B11">
        <v>1000000</v>
      </c>
      <c r="C11" t="s">
        <v>6</v>
      </c>
      <c r="D11" s="2" t="b">
        <v>0</v>
      </c>
    </row>
    <row r="12" spans="1:8" x14ac:dyDescent="0.25">
      <c r="A12" t="s">
        <v>5</v>
      </c>
      <c r="B12" s="1">
        <v>31000000</v>
      </c>
      <c r="C12" t="s">
        <v>6</v>
      </c>
      <c r="D12" s="2" t="b">
        <v>0</v>
      </c>
    </row>
    <row r="13" spans="1:8" x14ac:dyDescent="0.25">
      <c r="A13" t="s">
        <v>18</v>
      </c>
      <c r="B13">
        <f>100000</f>
        <v>100000</v>
      </c>
      <c r="D13" s="2" t="b">
        <v>0</v>
      </c>
      <c r="E13" t="s">
        <v>14</v>
      </c>
    </row>
    <row r="14" spans="1:8" x14ac:dyDescent="0.25">
      <c r="A14" t="s">
        <v>47</v>
      </c>
      <c r="B14">
        <f>273.15 + 25</f>
        <v>298.14999999999998</v>
      </c>
      <c r="C14" t="s">
        <v>16</v>
      </c>
      <c r="D14" s="2" t="b">
        <v>0</v>
      </c>
    </row>
    <row r="15" spans="1:8" x14ac:dyDescent="0.25">
      <c r="A15" t="s">
        <v>40</v>
      </c>
      <c r="B15">
        <f>273.15 + 15</f>
        <v>288.14999999999998</v>
      </c>
      <c r="C15" t="s">
        <v>16</v>
      </c>
      <c r="D15" s="2" t="b">
        <v>0</v>
      </c>
    </row>
    <row r="16" spans="1:8" x14ac:dyDescent="0.25">
      <c r="A16" t="s">
        <v>35</v>
      </c>
      <c r="B16">
        <f>273.15 + 140</f>
        <v>413.15</v>
      </c>
      <c r="D16" s="2" t="b">
        <v>0</v>
      </c>
    </row>
    <row r="17" spans="1:6" x14ac:dyDescent="0.25">
      <c r="A17" t="s">
        <v>34</v>
      </c>
      <c r="B17">
        <f>273.15 + 100</f>
        <v>373.15</v>
      </c>
      <c r="C17" t="s">
        <v>48</v>
      </c>
      <c r="D17" s="2" t="b">
        <v>0</v>
      </c>
    </row>
    <row r="18" spans="1:6" x14ac:dyDescent="0.25">
      <c r="A18" t="s">
        <v>36</v>
      </c>
      <c r="B18">
        <f>273.15 + 50</f>
        <v>323.14999999999998</v>
      </c>
      <c r="D18" s="2" t="b">
        <v>0</v>
      </c>
      <c r="E18" t="s">
        <v>26</v>
      </c>
    </row>
    <row r="19" spans="1:6" x14ac:dyDescent="0.25">
      <c r="A19" t="s">
        <v>30</v>
      </c>
      <c r="B19">
        <v>1</v>
      </c>
      <c r="C19" t="s">
        <v>16</v>
      </c>
      <c r="D19" s="2" t="b">
        <v>0</v>
      </c>
      <c r="E19" t="s">
        <v>14</v>
      </c>
    </row>
    <row r="20" spans="1:6" x14ac:dyDescent="0.25">
      <c r="A20" t="s">
        <v>0</v>
      </c>
      <c r="B20">
        <f>838.15</f>
        <v>838.15</v>
      </c>
      <c r="C20" t="s">
        <v>16</v>
      </c>
      <c r="D20" s="2" t="b">
        <v>0</v>
      </c>
      <c r="F20" t="s">
        <v>32</v>
      </c>
    </row>
    <row r="21" spans="1:6" x14ac:dyDescent="0.25">
      <c r="A21" t="s">
        <v>39</v>
      </c>
      <c r="B21">
        <v>1</v>
      </c>
      <c r="D21" s="2" t="b">
        <v>0</v>
      </c>
      <c r="F21" t="s">
        <v>31</v>
      </c>
    </row>
    <row r="22" spans="1:6" x14ac:dyDescent="0.25">
      <c r="A22" t="s">
        <v>38</v>
      </c>
      <c r="B22">
        <f>1</f>
        <v>1</v>
      </c>
      <c r="D22" s="2" t="b">
        <v>0</v>
      </c>
    </row>
    <row r="23" spans="1:6" x14ac:dyDescent="0.25">
      <c r="A23" t="s">
        <v>19</v>
      </c>
      <c r="B23">
        <v>288.14999999999998</v>
      </c>
      <c r="D23" s="2" t="b">
        <v>0</v>
      </c>
      <c r="E23" t="s">
        <v>14</v>
      </c>
    </row>
    <row r="24" spans="1:6" x14ac:dyDescent="0.25">
      <c r="A24" t="s">
        <v>41</v>
      </c>
      <c r="B24">
        <v>5</v>
      </c>
      <c r="C24" t="s">
        <v>42</v>
      </c>
      <c r="D24" s="2" t="b">
        <v>0</v>
      </c>
      <c r="F24" t="s">
        <v>43</v>
      </c>
    </row>
    <row r="25" spans="1:6" x14ac:dyDescent="0.25">
      <c r="A25" t="s">
        <v>44</v>
      </c>
      <c r="B25">
        <f>2*10^6</f>
        <v>2000000</v>
      </c>
      <c r="D25" s="2" t="b">
        <v>0</v>
      </c>
    </row>
    <row r="26" spans="1:6" x14ac:dyDescent="0.25">
      <c r="D26" s="2" t="b">
        <v>0</v>
      </c>
    </row>
    <row r="27" spans="1:6" x14ac:dyDescent="0.25">
      <c r="D27" s="2" t="b">
        <v>0</v>
      </c>
    </row>
    <row r="28" spans="1:6" x14ac:dyDescent="0.25">
      <c r="D28" s="2" t="b">
        <v>0</v>
      </c>
    </row>
    <row r="29" spans="1:6" x14ac:dyDescent="0.25">
      <c r="D29" s="2" t="b">
        <v>0</v>
      </c>
    </row>
    <row r="30" spans="1:6" x14ac:dyDescent="0.25">
      <c r="D30" s="2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Moreau</dc:creator>
  <cp:lastModifiedBy>Jules Moreau</cp:lastModifiedBy>
  <dcterms:created xsi:type="dcterms:W3CDTF">2024-11-21T10:31:58Z</dcterms:created>
  <dcterms:modified xsi:type="dcterms:W3CDTF">2024-12-02T20:13:49Z</dcterms:modified>
</cp:coreProperties>
</file>