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julem\Dropbox\EPL\Master_1\Q1\LELME2150 Thermal Cycles\2024\Projet\Param\"/>
    </mc:Choice>
  </mc:AlternateContent>
  <xr:revisionPtr revIDLastSave="0" documentId="13_ncr:1_{95421BB6-EF2D-42E1-9B3F-7901AFC0C87A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8" i="1"/>
  <c r="B12" i="1"/>
  <c r="B21" i="1"/>
  <c r="B13" i="1"/>
  <c r="B27" i="1"/>
  <c r="B24" i="1"/>
  <c r="B22" i="1"/>
  <c r="B20" i="1"/>
  <c r="B19" i="1"/>
  <c r="B17" i="1"/>
</calcChain>
</file>

<file path=xl/sharedStrings.xml><?xml version="1.0" encoding="utf-8"?>
<sst xmlns="http://schemas.openxmlformats.org/spreadsheetml/2006/main" count="90" uniqueCount="54">
  <si>
    <t>Name</t>
  </si>
  <si>
    <t>Value</t>
  </si>
  <si>
    <t>Unit</t>
  </si>
  <si>
    <t>Vérifié</t>
  </si>
  <si>
    <t>Sources</t>
  </si>
  <si>
    <t>Définition</t>
  </si>
  <si>
    <t>KeyError</t>
  </si>
  <si>
    <t>cold_fluid</t>
  </si>
  <si>
    <t>H2O</t>
  </si>
  <si>
    <t>false</t>
  </si>
  <si>
    <t>Vérifier les espaces dans les Name</t>
  </si>
  <si>
    <t>dot_m_ex</t>
  </si>
  <si>
    <t>"kg/s"</t>
  </si>
  <si>
    <t>Consigne</t>
  </si>
  <si>
    <t>mass flow du fluid chaud</t>
  </si>
  <si>
    <t>eta_pump_1</t>
  </si>
  <si>
    <t>HMW3</t>
  </si>
  <si>
    <t>R245fa : p = [5;25] bar</t>
  </si>
  <si>
    <t>eta_pump_2</t>
  </si>
  <si>
    <t>fluid</t>
  </si>
  <si>
    <t>hot_fluid</t>
  </si>
  <si>
    <t>k_cc_ex1</t>
  </si>
  <si>
    <t>perte de charge dans le heat-exchangeur 1 (le + chaud)</t>
  </si>
  <si>
    <t>k_cc_ex2</t>
  </si>
  <si>
    <t>perte de charge dans le heat-exchangeur 2 (le - chaud)</t>
  </si>
  <si>
    <t>"Pa"</t>
  </si>
  <si>
    <t>Limite technologique de la turbine</t>
  </si>
  <si>
    <t>p_9</t>
  </si>
  <si>
    <t>p_max</t>
  </si>
  <si>
    <t>p_ref</t>
  </si>
  <si>
    <t>T_10</t>
  </si>
  <si>
    <t>"K"</t>
  </si>
  <si>
    <t>T_11</t>
  </si>
  <si>
    <t>T_7</t>
  </si>
  <si>
    <t>T_8</t>
  </si>
  <si>
    <t>K</t>
  </si>
  <si>
    <t>T_9</t>
  </si>
  <si>
    <t>consigne</t>
  </si>
  <si>
    <t>T_cd_subcool</t>
  </si>
  <si>
    <t>T_max</t>
  </si>
  <si>
    <t>T_pinch_ex_I</t>
  </si>
  <si>
    <t>différence T entre sortie de l'evaporateur I et etat 1</t>
  </si>
  <si>
    <t>T_pinch_ex_II</t>
  </si>
  <si>
    <t>T_ref</t>
  </si>
  <si>
    <t>m_dot_tot</t>
  </si>
  <si>
    <t>kg/s</t>
  </si>
  <si>
    <t>Débit massique qui passe dans le condensateur</t>
  </si>
  <si>
    <t>p_3_guess</t>
  </si>
  <si>
    <t>Pentane</t>
  </si>
  <si>
    <t>R245fa ; Pentane ; IsoButane</t>
  </si>
  <si>
    <t>p_10</t>
  </si>
  <si>
    <t>p_6_guess</t>
  </si>
  <si>
    <t>T_pinch_cd</t>
  </si>
  <si>
    <t>m_dot_cf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</si>
</sst>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0" fontId="0" fillId="0" borderId="0" xfId="0" applyFont="1" applyFill="1"/>
    <xf numFmtId="3" fontId="0" fillId="0" borderId="1" xfId="0" applyNumberFormat="1" applyBorder="1"/>
    <xf numFmtId="3" fontId="1" fillId="0" borderId="0" xfId="0" applyNumberFormat="1" applyFont="1" applyBorder="1" applyAlignment="1">
      <alignment horizontal="right"/>
    </xf>
    <xf numFmtId="4" fontId="1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F28" totalsRowShown="0">
  <autoFilter ref="A1:F28" xr:uid="{00000000-0009-0000-0100-000001000000}"/>
  <sortState xmlns:xlrd2="http://schemas.microsoft.com/office/spreadsheetml/2017/richdata2" ref="A2:F28">
    <sortCondition ref="A1:A28"/>
  </sortState>
  <tableColumns count="6">
    <tableColumn id="1" xr3:uid="{00000000-0010-0000-0000-000001000000}" name="Name"/>
    <tableColumn id="2" xr3:uid="{00000000-0010-0000-0000-000002000000}" name="Value"/>
    <tableColumn id="3" xr3:uid="{00000000-0010-0000-0000-000003000000}" name="Unit"/>
    <tableColumn id="4" xr3:uid="{00000000-0010-0000-0000-000004000000}" name="Vérifié"/>
    <tableColumn id="5" xr3:uid="{00000000-0010-0000-0000-000005000000}" name="Sources"/>
    <tableColumn id="6" xr3:uid="{00000000-0010-0000-0000-000006000000}" name="Définit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28"/>
  <sheetViews>
    <sheetView tabSelected="1" workbookViewId="0">
      <selection activeCell="B10" sqref="B10"/>
    </sheetView>
  </sheetViews>
  <sheetFormatPr baseColWidth="10" defaultColWidth="9.140625" defaultRowHeight="15" x14ac:dyDescent="0.25"/>
  <cols>
    <col min="1" max="1" width="20.28515625" bestFit="1" customWidth="1"/>
    <col min="2" max="2" width="13.5703125" style="1" bestFit="1" customWidth="1"/>
    <col min="3" max="5" width="13.5703125" bestFit="1" customWidth="1"/>
    <col min="6" max="6" width="49.7109375" bestFit="1" customWidth="1"/>
    <col min="7" max="7" width="13.5703125" bestFit="1" customWidth="1"/>
    <col min="8" max="8" width="32.140625" bestFit="1" customWidth="1"/>
  </cols>
  <sheetData>
    <row r="1" spans="1:9" ht="18.75" customHeight="1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9" ht="18.75" customHeight="1" x14ac:dyDescent="0.25">
      <c r="A2" t="s">
        <v>7</v>
      </c>
      <c r="B2" s="1" t="s">
        <v>8</v>
      </c>
      <c r="D2" t="s">
        <v>9</v>
      </c>
      <c r="H2" t="s">
        <v>10</v>
      </c>
    </row>
    <row r="3" spans="1:9" ht="18.75" customHeight="1" x14ac:dyDescent="0.25">
      <c r="A3" t="s">
        <v>11</v>
      </c>
      <c r="B3" s="2">
        <v>10</v>
      </c>
      <c r="C3" t="s">
        <v>12</v>
      </c>
      <c r="D3" t="s">
        <v>9</v>
      </c>
      <c r="E3" t="s">
        <v>13</v>
      </c>
      <c r="F3" t="s">
        <v>14</v>
      </c>
    </row>
    <row r="4" spans="1:9" ht="18.75" customHeight="1" x14ac:dyDescent="0.25">
      <c r="A4" t="s">
        <v>15</v>
      </c>
      <c r="B4" s="3">
        <v>0.85</v>
      </c>
      <c r="D4" t="s">
        <v>9</v>
      </c>
      <c r="E4" t="s">
        <v>16</v>
      </c>
      <c r="H4" t="s">
        <v>17</v>
      </c>
    </row>
    <row r="5" spans="1:9" ht="18.75" customHeight="1" x14ac:dyDescent="0.25">
      <c r="A5" t="s">
        <v>18</v>
      </c>
      <c r="B5" s="3">
        <v>0.85</v>
      </c>
      <c r="D5" t="s">
        <v>9</v>
      </c>
      <c r="E5" t="s">
        <v>16</v>
      </c>
    </row>
    <row r="6" spans="1:9" ht="18.75" customHeight="1" x14ac:dyDescent="0.25">
      <c r="A6" t="s">
        <v>19</v>
      </c>
      <c r="B6" s="1" t="s">
        <v>48</v>
      </c>
      <c r="D6" t="s">
        <v>9</v>
      </c>
      <c r="F6" s="5" t="s">
        <v>49</v>
      </c>
      <c r="G6" s="5"/>
      <c r="H6" s="5"/>
      <c r="I6" s="5"/>
    </row>
    <row r="7" spans="1:9" ht="18.75" customHeight="1" x14ac:dyDescent="0.25">
      <c r="A7" t="s">
        <v>20</v>
      </c>
      <c r="B7" s="1" t="s">
        <v>8</v>
      </c>
      <c r="D7" t="s">
        <v>9</v>
      </c>
    </row>
    <row r="8" spans="1:9" ht="18.75" customHeight="1" x14ac:dyDescent="0.25">
      <c r="A8" t="s">
        <v>21</v>
      </c>
      <c r="B8" s="2">
        <v>1</v>
      </c>
      <c r="D8" t="s">
        <v>9</v>
      </c>
      <c r="F8" t="s">
        <v>22</v>
      </c>
    </row>
    <row r="9" spans="1:9" ht="18.75" customHeight="1" x14ac:dyDescent="0.25">
      <c r="A9" t="s">
        <v>23</v>
      </c>
      <c r="B9" s="2">
        <v>1</v>
      </c>
      <c r="D9" t="s">
        <v>9</v>
      </c>
      <c r="F9" t="s">
        <v>24</v>
      </c>
    </row>
    <row r="10" spans="1:9" ht="18.75" customHeight="1" x14ac:dyDescent="0.25">
      <c r="A10" t="s">
        <v>53</v>
      </c>
      <c r="B10" s="6">
        <v>35</v>
      </c>
      <c r="C10" t="s">
        <v>45</v>
      </c>
      <c r="D10" t="s">
        <v>9</v>
      </c>
    </row>
    <row r="11" spans="1:9" ht="18.75" customHeight="1" x14ac:dyDescent="0.25">
      <c r="A11" t="s">
        <v>44</v>
      </c>
      <c r="B11" s="2">
        <v>20</v>
      </c>
      <c r="C11" t="s">
        <v>45</v>
      </c>
      <c r="D11" t="s">
        <v>9</v>
      </c>
      <c r="F11" t="s">
        <v>46</v>
      </c>
    </row>
    <row r="12" spans="1:9" ht="18.75" customHeight="1" x14ac:dyDescent="0.25">
      <c r="A12" t="s">
        <v>50</v>
      </c>
      <c r="B12" s="6">
        <f>1.1*100000</f>
        <v>110000.00000000001</v>
      </c>
      <c r="D12" t="s">
        <v>9</v>
      </c>
    </row>
    <row r="13" spans="1:9" ht="18.75" customHeight="1" x14ac:dyDescent="0.25">
      <c r="A13" t="s">
        <v>47</v>
      </c>
      <c r="B13" s="2">
        <f>2*10^6</f>
        <v>2000000</v>
      </c>
      <c r="D13" t="s">
        <v>9</v>
      </c>
    </row>
    <row r="14" spans="1:9" ht="18.75" customHeight="1" x14ac:dyDescent="0.25">
      <c r="A14" t="s">
        <v>51</v>
      </c>
      <c r="B14" s="6">
        <f>1*100000</f>
        <v>100000</v>
      </c>
      <c r="D14" t="s">
        <v>9</v>
      </c>
    </row>
    <row r="15" spans="1:9" ht="18.75" customHeight="1" x14ac:dyDescent="0.25">
      <c r="A15" t="s">
        <v>27</v>
      </c>
      <c r="B15" s="2">
        <v>1000000</v>
      </c>
      <c r="C15" t="s">
        <v>25</v>
      </c>
      <c r="D15" t="s">
        <v>9</v>
      </c>
    </row>
    <row r="16" spans="1:9" ht="18.75" customHeight="1" x14ac:dyDescent="0.25">
      <c r="A16" t="s">
        <v>28</v>
      </c>
      <c r="B16" s="4">
        <v>31000000</v>
      </c>
      <c r="C16" t="s">
        <v>25</v>
      </c>
      <c r="D16" t="s">
        <v>9</v>
      </c>
    </row>
    <row r="17" spans="1:6" ht="18.75" customHeight="1" x14ac:dyDescent="0.25">
      <c r="A17" t="s">
        <v>29</v>
      </c>
      <c r="B17" s="2">
        <f>100000</f>
        <v>100000</v>
      </c>
      <c r="D17" t="s">
        <v>9</v>
      </c>
      <c r="E17" t="s">
        <v>16</v>
      </c>
    </row>
    <row r="18" spans="1:6" ht="18.75" customHeight="1" x14ac:dyDescent="0.25">
      <c r="A18" t="s">
        <v>30</v>
      </c>
      <c r="B18" s="3">
        <f>273.15 + 25</f>
        <v>298.14999999999998</v>
      </c>
      <c r="C18" t="s">
        <v>31</v>
      </c>
      <c r="D18" t="s">
        <v>9</v>
      </c>
    </row>
    <row r="19" spans="1:6" ht="18.75" customHeight="1" x14ac:dyDescent="0.25">
      <c r="A19" t="s">
        <v>32</v>
      </c>
      <c r="B19" s="3">
        <f>273.15 + 15</f>
        <v>288.14999999999998</v>
      </c>
      <c r="C19" t="s">
        <v>31</v>
      </c>
      <c r="D19" t="s">
        <v>9</v>
      </c>
    </row>
    <row r="20" spans="1:6" ht="18.75" customHeight="1" x14ac:dyDescent="0.25">
      <c r="A20" t="s">
        <v>33</v>
      </c>
      <c r="B20" s="3">
        <f>273.15 + 140</f>
        <v>413.15</v>
      </c>
      <c r="D20" t="s">
        <v>9</v>
      </c>
    </row>
    <row r="21" spans="1:6" ht="18.75" customHeight="1" x14ac:dyDescent="0.25">
      <c r="A21" t="s">
        <v>34</v>
      </c>
      <c r="B21" s="3">
        <f>273.15 + 90</f>
        <v>363.15</v>
      </c>
      <c r="C21" t="s">
        <v>35</v>
      </c>
      <c r="D21" t="s">
        <v>9</v>
      </c>
    </row>
    <row r="22" spans="1:6" ht="18.75" customHeight="1" x14ac:dyDescent="0.25">
      <c r="A22" t="s">
        <v>36</v>
      </c>
      <c r="B22" s="3">
        <f>273.15 + 50</f>
        <v>323.14999999999998</v>
      </c>
      <c r="D22" t="s">
        <v>9</v>
      </c>
      <c r="E22" t="s">
        <v>37</v>
      </c>
    </row>
    <row r="23" spans="1:6" ht="18.75" customHeight="1" x14ac:dyDescent="0.25">
      <c r="A23" t="s">
        <v>38</v>
      </c>
      <c r="B23" s="2">
        <v>1</v>
      </c>
      <c r="C23" t="s">
        <v>31</v>
      </c>
      <c r="D23" t="s">
        <v>9</v>
      </c>
      <c r="E23" t="s">
        <v>16</v>
      </c>
    </row>
    <row r="24" spans="1:6" ht="18.75" customHeight="1" x14ac:dyDescent="0.25">
      <c r="A24" t="s">
        <v>39</v>
      </c>
      <c r="B24" s="3">
        <f>838.15</f>
        <v>838.15</v>
      </c>
      <c r="C24" t="s">
        <v>31</v>
      </c>
      <c r="D24" t="s">
        <v>9</v>
      </c>
      <c r="F24" t="s">
        <v>26</v>
      </c>
    </row>
    <row r="25" spans="1:6" ht="18.75" customHeight="1" x14ac:dyDescent="0.25">
      <c r="A25" t="s">
        <v>52</v>
      </c>
      <c r="B25" s="1">
        <v>1</v>
      </c>
      <c r="D25" t="s">
        <v>9</v>
      </c>
    </row>
    <row r="26" spans="1:6" ht="18.75" customHeight="1" x14ac:dyDescent="0.25">
      <c r="A26" t="s">
        <v>40</v>
      </c>
      <c r="B26" s="7">
        <v>1</v>
      </c>
      <c r="D26" t="s">
        <v>9</v>
      </c>
      <c r="F26" t="s">
        <v>41</v>
      </c>
    </row>
    <row r="27" spans="1:6" ht="18.75" customHeight="1" x14ac:dyDescent="0.25">
      <c r="A27" t="s">
        <v>42</v>
      </c>
      <c r="B27" s="7">
        <f>1</f>
        <v>1</v>
      </c>
      <c r="D27" t="s">
        <v>9</v>
      </c>
    </row>
    <row r="28" spans="1:6" ht="18.75" customHeight="1" x14ac:dyDescent="0.25">
      <c r="A28" t="s">
        <v>43</v>
      </c>
      <c r="B28" s="8">
        <v>288.14999999999998</v>
      </c>
      <c r="D28" t="s">
        <v>9</v>
      </c>
      <c r="E28" t="s">
        <v>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Jules Moreau</cp:lastModifiedBy>
  <dcterms:created xsi:type="dcterms:W3CDTF">2024-12-03T12:43:05Z</dcterms:created>
  <dcterms:modified xsi:type="dcterms:W3CDTF">2024-12-03T15:20:50Z</dcterms:modified>
</cp:coreProperties>
</file>